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51E3B88E-F698-4D5D-A053-A23E809C6725}" xr6:coauthVersionLast="36" xr6:coauthVersionMax="36" xr10:uidLastSave="{00000000-0000-0000-0000-000000000000}"/>
  <bookViews>
    <workbookView xWindow="0" yWindow="0" windowWidth="15360" windowHeight="7640" tabRatio="7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U35" i="10"/>
  <c r="U36" i="10" s="1"/>
  <c r="BE34" i="10" l="1"/>
  <c r="CO34" i="10" l="1"/>
  <c r="BW34" i="10"/>
  <c r="BW35" i="10" s="1"/>
  <c r="BW36" i="10" s="1"/>
  <c r="BW37" i="10" s="1"/>
  <c r="BW38" i="10" s="1"/>
  <c r="BW39" i="10" s="1"/>
  <c r="BW40" i="10" s="1"/>
  <c r="BW41" i="10" s="1"/>
</calcChain>
</file>

<file path=xl/sharedStrings.xml><?xml version="1.0" encoding="utf-8"?>
<sst xmlns="http://schemas.openxmlformats.org/spreadsheetml/2006/main" count="1088" uniqueCount="587">
  <si>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</si>
  <si>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</si>
  <si>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</si>
  <si>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</si>
  <si>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</si>
  <si>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</si>
  <si>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</si>
  <si>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</si>
  <si>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</si>
  <si>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</si>
  <si>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</si>
  <si>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</si>
  <si>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</si>
  <si>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</si>
  <si>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</si>
  <si>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</si>
  <si>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</si>
  <si>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</si>
  <si>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</si>
  <si>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</si>
  <si>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</si>
  <si>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</si>
  <si>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</si>
  <si>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</si>
  <si>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</si>
  <si>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</si>
  <si>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</si>
  <si>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</si>
  <si>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</si>
  <si>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</si>
  <si>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</si>
  <si>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</si>
  <si>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</si>
  <si>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</si>
  <si>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</si>
  <si>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</si>
  <si>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</si>
  <si>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</si>
  <si>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</si>
  <si>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</si>
  <si>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</si>
  <si>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</si>
  <si>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</si>
  <si>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</si>
  <si>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</si>
  <si>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</si>
  <si>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</si>
  <si>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</si>
  <si>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</si>
  <si>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</si>
  <si>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</si>
  <si>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</si>
  <si>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</si>
  <si>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</si>
  <si>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</si>
  <si>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</si>
  <si>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</si>
  <si>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</si>
  <si>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</si>
  <si>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</si>
  <si>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</si>
  <si>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</si>
  <si>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</si>
  <si>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</si>
  <si>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</si>
  <si>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</si>
  <si>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</si>
  <si>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</si>
  <si>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</si>
  <si>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</si>
  <si>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</si>
  <si>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</si>
  <si>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</si>
  <si>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</si>
  <si>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</si>
  <si>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</si>
  <si>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</si>
  <si>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</si>
  <si>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</si>
  <si>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</si>
  <si>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</si>
  <si>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</si>
  <si>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</si>
  <si>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</si>
  <si>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</si>
  <si>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</si>
  <si>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</si>
  <si>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</si>
  <si>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</si>
  <si>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</si>
  <si>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</si>
  <si>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</si>
  <si>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</si>
  <si>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</si>
  <si>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</si>
  <si>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</si>
  <si>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</si>
  <si>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</si>
  <si>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</si>
  <si>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幸手市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</si>
  <si>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</si>
  <si>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</si>
  <si>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</si>
  <si>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</si>
  <si>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</si>
  <si>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</si>
  <si>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</si>
  <si>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</si>
  <si>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</si>
  <si>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</si>
  <si>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</si>
  <si>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</si>
  <si>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</si>
  <si>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</si>
  <si>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</si>
  <si>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</si>
  <si>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</si>
  <si>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</si>
  <si>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</si>
  <si>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</si>
  <si>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</si>
  <si>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</si>
  <si>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</si>
  <si>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</si>
  <si>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</si>
  <si>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</si>
  <si>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</si>
  <si>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</si>
  <si>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</si>
  <si>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</si>
  <si>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</si>
  <si>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</si>
  <si>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</si>
  <si>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</si>
  <si>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</si>
  <si>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</si>
  <si>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</si>
  <si>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</si>
  <si>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</si>
  <si>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</si>
  <si>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</si>
  <si>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</si>
  <si>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</si>
  <si>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</si>
  <si>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</si>
  <si>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</si>
  <si>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</si>
  <si>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</si>
  <si>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</si>
  <si>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</si>
  <si>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</si>
  <si>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</si>
  <si>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</si>
  <si>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</si>
  <si>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</si>
  <si>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</si>
  <si>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</si>
  <si>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</si>
  <si>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</si>
  <si>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</si>
  <si>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</si>
  <si>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</si>
  <si>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</si>
  <si>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</si>
  <si>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</si>
  <si>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</si>
  <si>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</si>
  <si>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</si>
  <si>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</si>
  <si>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</si>
  <si>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</si>
  <si>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</si>
  <si>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</si>
  <si>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</si>
  <si>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</si>
  <si>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</si>
  <si>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</si>
  <si>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</si>
  <si>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</si>
  <si>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</si>
  <si>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</si>
  <si>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</si>
  <si>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</si>
  <si>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</si>
  <si>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</si>
  <si>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</si>
  <si>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</si>
  <si>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</si>
  <si>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</si>
  <si>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</si>
  <si>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</si>
  <si>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</si>
  <si>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</si>
  <si>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</si>
  <si>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</si>
  <si>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</si>
  <si>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</si>
  <si>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</si>
  <si>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</si>
  <si>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</si>
  <si>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</si>
  <si>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</si>
  <si>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</si>
  <si>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</si>
  <si>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</si>
  <si>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</si>
  <si>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</si>
  <si>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</si>
  <si>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</si>
  <si>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</si>
  <si>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</si>
  <si>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</si>
  <si>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</si>
  <si>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</si>
  <si>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</si>
  <si>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</si>
  <si>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</si>
  <si>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</si>
  <si>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</si>
  <si>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</si>
  <si>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</si>
  <si>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埼玉県幸手市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</si>
  <si>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</si>
  <si>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</si>
  <si>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</si>
  <si>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</si>
  <si>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</si>
  <si>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</si>
  <si>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</si>
  <si>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</si>
  <si>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</si>
  <si>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</si>
  <si>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</si>
  <si>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</si>
  <si>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</si>
  <si>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</si>
  <si>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</si>
  <si>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</si>
  <si>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</si>
  <si>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</si>
  <si>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</si>
  <si>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</si>
  <si>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</si>
  <si>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</si>
  <si>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</si>
  <si>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</si>
  <si>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</si>
  <si>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</si>
  <si>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</si>
  <si>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</si>
  <si>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</si>
  <si>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</si>
  <si>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</si>
  <si>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</si>
  <si>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</si>
  <si>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</si>
  <si>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</si>
  <si>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</si>
  <si>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</si>
  <si>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</si>
  <si>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</si>
  <si>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</si>
  <si>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</si>
  <si>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</si>
  <si>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</si>
  <si>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</si>
  <si>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</si>
  <si>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</si>
  <si>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</si>
  <si>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</si>
  <si>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</si>
  <si>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</si>
  <si>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</si>
  <si>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</si>
  <si>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</si>
  <si>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</si>
  <si>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</si>
  <si>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</si>
  <si>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</si>
  <si>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</si>
  <si>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</si>
  <si>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</si>
  <si>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</si>
  <si>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</si>
  <si>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</si>
  <si>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</si>
  <si>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</si>
  <si>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</si>
  <si>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</si>
  <si>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</si>
  <si>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</si>
  <si>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</si>
  <si>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</si>
  <si>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</si>
  <si>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</si>
  <si>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</si>
  <si>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</si>
  <si>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</si>
  <si>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</si>
  <si>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</si>
  <si>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</si>
  <si>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</si>
  <si>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</si>
  <si>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</si>
  <si>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</si>
  <si>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</si>
  <si>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</si>
  <si>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</si>
  <si>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</si>
  <si>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</si>
  <si>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</si>
  <si>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</si>
  <si>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</si>
  <si>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</si>
  <si>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</si>
  <si>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</si>
  <si>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</si>
  <si>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</si>
  <si>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</si>
  <si>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</si>
  <si>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</si>
  <si>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</si>
  <si>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</si>
  <si>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</si>
  <si>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</si>
  <si>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</si>
  <si>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</si>
  <si>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</si>
  <si>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</si>
  <si>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</si>
  <si>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</si>
  <si>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</si>
  <si>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</si>
  <si>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</si>
  <si>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</si>
  <si>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</si>
  <si>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</si>
  <si>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</si>
  <si>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</si>
  <si>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</si>
  <si>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</si>
  <si>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</si>
  <si>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</si>
  <si>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</si>
  <si>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</si>
  <si>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</si>
  <si>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</si>
  <si>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</si>
  <si>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</si>
  <si>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</si>
  <si>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</si>
  <si>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</si>
  <si>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</si>
  <si>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</si>
  <si>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</si>
  <si>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</si>
  <si>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</si>
  <si>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</si>
  <si>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</si>
  <si>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</si>
  <si>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</si>
  <si>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</si>
  <si>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</si>
  <si>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</si>
  <si>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</si>
  <si>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</si>
  <si>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</si>
  <si>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</si>
  <si>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</si>
  <si>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</si>
  <si>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</si>
  <si>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</si>
  <si>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</si>
  <si>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埼玉県幸手市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</si>
  <si>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</si>
  <si>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</si>
  <si>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</si>
  <si>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</si>
  <si>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</si>
  <si>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</si>
  <si>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</si>
  <si>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</si>
  <si>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</si>
  <si>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</si>
  <si>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</si>
  <si>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</si>
  <si>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</si>
  <si>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</si>
  <si>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</si>
  <si>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</si>
  <si>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</si>
  <si>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</si>
  <si>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</si>
  <si>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</si>
  <si>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幸手駅西口土地区画整理事業特別会計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</si>
  <si>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</si>
  <si>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</si>
  <si>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</si>
  <si>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</si>
  <si>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</si>
  <si>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</si>
  <si>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</si>
  <si>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</si>
  <si>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</si>
  <si>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</si>
  <si>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</si>
  <si>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</si>
  <si>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</si>
  <si>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</si>
  <si>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</si>
  <si>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</si>
  <si>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</si>
  <si>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</si>
  <si>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</si>
  <si>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</si>
  <si>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</si>
  <si>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</si>
  <si>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</si>
  <si>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</si>
  <si>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</si>
  <si>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</si>
  <si>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</si>
  <si>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</si>
  <si>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</si>
  <si>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</si>
  <si>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</si>
  <si>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</si>
  <si>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</si>
  <si>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</si>
  <si>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</si>
  <si>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</si>
  <si>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</si>
  <si>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</si>
  <si>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</si>
  <si>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</si>
  <si>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</si>
  <si>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</si>
  <si>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</si>
  <si>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</si>
  <si>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</si>
  <si>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</si>
  <si>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</si>
  <si>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</si>
  <si>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</si>
  <si>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</si>
  <si>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</si>
  <si>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</si>
  <si>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</si>
  <si>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</si>
  <si>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</si>
  <si>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</si>
  <si>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</si>
  <si>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</si>
  <si>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</si>
  <si>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</si>
  <si>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</si>
  <si>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</si>
  <si>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</si>
  <si>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</si>
  <si>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</si>
  <si>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</si>
  <si>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</si>
  <si>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</si>
  <si>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</si>
  <si>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</si>
  <si>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</si>
  <si>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</si>
  <si>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</si>
  <si>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</si>
  <si>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</si>
  <si>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</si>
  <si>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</si>
  <si>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</si>
  <si>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</si>
  <si>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</si>
  <si>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</si>
  <si>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</si>
  <si>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</si>
  <si>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</si>
  <si>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</si>
  <si>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</si>
  <si>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</si>
  <si>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</si>
  <si>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</si>
  <si>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</si>
  <si>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</si>
  <si>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</si>
  <si>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</si>
  <si>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</si>
  <si>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</si>
  <si>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</si>
  <si>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</si>
  <si>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</si>
  <si>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</si>
  <si>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</si>
  <si>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</si>
  <si>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</si>
  <si>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</si>
  <si>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</si>
  <si>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</si>
  <si>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</si>
  <si>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</si>
  <si>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</si>
  <si>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</si>
  <si>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</si>
  <si>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</si>
  <si>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</si>
  <si>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</si>
  <si>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</si>
  <si>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</si>
  <si>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</si>
  <si>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</si>
  <si>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</si>
  <si>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</si>
  <si>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</si>
  <si>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</si>
  <si>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</si>
  <si>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</si>
  <si>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</si>
  <si>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</si>
  <si>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</si>
  <si>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</si>
  <si>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</si>
  <si>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</si>
  <si>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</si>
  <si>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</si>
  <si>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</si>
  <si>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</si>
  <si>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</si>
  <si>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</si>
  <si>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</si>
  <si>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</si>
  <si>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</si>
  <si>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</si>
  <si>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</si>
  <si>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</si>
  <si>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</si>
  <si>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</si>
  <si>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</si>
  <si>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</si>
  <si>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</si>
  <si>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</si>
  <si>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</si>
  <si>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</si>
  <si>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</si>
  <si>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</si>
  <si>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</si>
  <si>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</si>
  <si>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</si>
  <si>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</si>
  <si>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</si>
  <si>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</si>
  <si>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</si>
  <si>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</si>
  <si>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6.13</t>
  </si>
  <si>
    <t>▲ 1.08</t>
  </si>
  <si>
    <t>水道事業会計</t>
  </si>
  <si>
    <t>一般会計</t>
  </si>
  <si>
    <t>介護保険特別会計</t>
  </si>
  <si>
    <t>公共下水道事業会計</t>
  </si>
  <si>
    <t>国民健康保険特別会計</t>
  </si>
  <si>
    <t>幸手駅西口土地区画整理事業特別会計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</si>
  <si>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</si>
  <si>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</si>
  <si>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</si>
  <si>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</si>
  <si>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</si>
  <si>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</si>
  <si>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</si>
  <si>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</si>
  <si>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</si>
  <si>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</si>
  <si>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埼玉県後期高齢者医療広域連合</t>
    <rPh sb="0" eb="3">
      <t>サイタマケン</t>
    </rPh>
    <rPh sb="10" eb="14">
      <t>コウイキレンゴウ</t>
    </rPh>
    <phoneticPr fontId="5"/>
  </si>
  <si>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</si>
  <si>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5">
      <t>コウイキレンゴウ</t>
    </rPh>
    <phoneticPr fontId="2"/>
  </si>
  <si>
    <t>利根川栗橋流域水防事務組合</t>
    <rPh sb="0" eb="2">
      <t>トネ</t>
    </rPh>
    <rPh sb="2" eb="3">
      <t>ガワ</t>
    </rPh>
    <rPh sb="3" eb="5">
      <t>クリハシ</t>
    </rPh>
    <rPh sb="5" eb="7">
      <t>リュウイキ</t>
    </rPh>
    <rPh sb="7" eb="9">
      <t>スイボウ</t>
    </rPh>
    <rPh sb="9" eb="11">
      <t>ジム</t>
    </rPh>
    <rPh sb="11" eb="13">
      <t>クミアイ</t>
    </rPh>
    <phoneticPr fontId="2"/>
  </si>
  <si>
    <t>広域利根斎場組合</t>
    <rPh sb="0" eb="2">
      <t>コウイキ</t>
    </rPh>
    <rPh sb="2" eb="4">
      <t>トネ</t>
    </rPh>
    <rPh sb="4" eb="6">
      <t>サイジョウ</t>
    </rPh>
    <rPh sb="6" eb="8">
      <t>クミアイ</t>
    </rPh>
    <phoneticPr fontId="2"/>
  </si>
  <si>
    <t>埼玉東部消防組合</t>
    <rPh sb="0" eb="2">
      <t>サイタマ</t>
    </rPh>
    <rPh sb="2" eb="4">
      <t>トウブ</t>
    </rPh>
    <rPh sb="4" eb="6">
      <t>ショウボウ</t>
    </rPh>
    <rPh sb="6" eb="8">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</si>
  <si>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</si>
  <si>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</si>
  <si>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</si>
  <si>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幸手市土地開発公社</t>
    <rPh sb="0" eb="3">
      <t>サッテシ</t>
    </rPh>
    <rPh sb="3" eb="5">
      <t>トチ</t>
    </rPh>
    <rPh sb="5" eb="7">
      <t>カイハツ</t>
    </rPh>
    <rPh sb="7" eb="9">
      <t>コウシャ</t>
    </rPh>
    <phoneticPr fontId="2"/>
  </si>
  <si>
    <t>庁舎建設基金</t>
    <rPh sb="0" eb="2">
      <t>チョウシャ</t>
    </rPh>
    <rPh sb="2" eb="4">
      <t>ケンセツ</t>
    </rPh>
    <rPh sb="4" eb="6">
      <t>キキン</t>
    </rPh>
    <phoneticPr fontId="5"/>
  </si>
  <si>
    <t>森林環境譲与税基金</t>
    <rPh sb="0" eb="2">
      <t>シンリン</t>
    </rPh>
    <rPh sb="2" eb="4">
      <t>カンキョウ</t>
    </rPh>
    <rPh sb="4" eb="6">
      <t>ジョウヨ</t>
    </rPh>
    <rPh sb="6" eb="7">
      <t>ゼイ</t>
    </rPh>
    <rPh sb="7" eb="9">
      <t>キキン</t>
    </rPh>
    <phoneticPr fontId="2"/>
  </si>
  <si>
    <t>地域福祉基金</t>
    <phoneticPr fontId="2"/>
  </si>
  <si>
    <t>子育て応援基金</t>
    <phoneticPr fontId="2"/>
  </si>
  <si>
    <t>公共施設整備基金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</si>
</sst>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c:ext xmlns:c16="http://schemas.microsoft.com/office/drawing/2014/chart" uri="{C3380CC4-5D6E-409C-BE32-E72D297353CC}">
              <c16:uniqueId val="{00000000-4E7F-4540-8421-CC5F83E50D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84009</c:v>
                </c:pt>
                <c:pt idx="1">
                  <c:v>30525</c:v>
                </c:pt>
                <c:pt idx="2">
                  <c:v>26067</c:v>
                </c:pt>
                <c:pt idx="3">
                  <c:v>12785</c:v>
                </c:pt>
                <c:pt idx="4">
                  <c:v>20459</c:v>
                </c:pt>
              </c:numCache>
            </c:numRef>
          </c:val>
          <c:smooth val="0"/>
          <c:extLst>
            <c:ext xmlns:c16="http://schemas.microsoft.com/office/drawing/2014/chart" uri="{C3380CC4-5D6E-409C-BE32-E72D297353CC}">
              <c16:uniqueId val="{00000001-4E7F-4540-8421-CC5F83E50D55}"/>
            </c:ext>
          </c:extLst>
        </c:ser>
        <c:dLbls>
          <c:showLegendKey val="0"/>
          <c:showVal val="0"/>
          <c:showCatName val="0"/>
          <c:showSerName val="0"/>
          <c:showPercent val="0"/>
          <c:showBubbleSize val="0"/>
        </c:dLbls>
        <c:marker val="1"/>
        <c:smooth val="0"/>
        <c:axId val="344210896"/>
        <c:axId val="344208544"/>
      </c:lineChart>
      <c:catAx>
        <c:axId val="344210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208544"/>
        <c:crosses val="autoZero"/>
        <c:auto val="1"/>
        <c:lblAlgn val="ctr"/>
        <c:lblOffset val="100"/>
        <c:tickLblSkip val="1"/>
        <c:tickMarkSkip val="1"/>
        <c:noMultiLvlLbl val="0"/>
      </c:catAx>
      <c:valAx>
        <c:axId val="3442085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210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c:v>
                </c:pt>
                <c:pt idx="1">
                  <c:v>7.13</c:v>
                </c:pt>
                <c:pt idx="2">
                  <c:v>8.77</c:v>
                </c:pt>
                <c:pt idx="3">
                  <c:v>13.76</c:v>
                </c:pt>
                <c:pt idx="4">
                  <c:v>14.14</c:v>
                </c:pt>
              </c:numCache>
            </c:numRef>
          </c:val>
          <c:extLst>
            <c:ext xmlns:c16="http://schemas.microsoft.com/office/drawing/2014/chart" uri="{C3380CC4-5D6E-409C-BE32-E72D297353CC}">
              <c16:uniqueId val="{00000000-78F6-4967-AB70-7D516BAA89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6.07</c:v>
                </c:pt>
                <c:pt idx="1">
                  <c:v>5.93</c:v>
                </c:pt>
                <c:pt idx="2">
                  <c:v>5.96</c:v>
                </c:pt>
                <c:pt idx="3">
                  <c:v>9.2899999999999991</c:v>
                </c:pt>
                <c:pt idx="4">
                  <c:v>11.7</c:v>
                </c:pt>
              </c:numCache>
            </c:numRef>
          </c:val>
          <c:extLst>
            <c:ext xmlns:c16="http://schemas.microsoft.com/office/drawing/2014/chart" uri="{C3380CC4-5D6E-409C-BE32-E72D297353CC}">
              <c16:uniqueId val="{00000001-78F6-4967-AB70-7D516BAA89AB}"/>
            </c:ext>
          </c:extLst>
        </c:ser>
        <c:dLbls>
          <c:showLegendKey val="0"/>
          <c:showVal val="0"/>
          <c:showCatName val="0"/>
          <c:showSerName val="0"/>
          <c:showPercent val="0"/>
          <c:showBubbleSize val="0"/>
        </c:dLbls>
        <c:gapWidth val="250"/>
        <c:overlap val="100"/>
        <c:axId val="344210112"/>
        <c:axId val="392476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-6.13</c:v>
                </c:pt>
                <c:pt idx="1">
                  <c:v>-1.08</c:v>
                </c:pt>
                <c:pt idx="2">
                  <c:v>1.99</c:v>
                </c:pt>
                <c:pt idx="3">
                  <c:v>9.15</c:v>
                </c:pt>
                <c:pt idx="4">
                  <c:v>2.13</c:v>
                </c:pt>
              </c:numCache>
            </c:numRef>
          </c:val>
          <c:smooth val="0"/>
          <c:extLst>
            <c:ext xmlns:c16="http://schemas.microsoft.com/office/drawing/2014/chart" uri="{C3380CC4-5D6E-409C-BE32-E72D297353CC}">
              <c16:uniqueId val="{00000002-78F6-4967-AB70-7D516BAA89AB}"/>
            </c:ext>
          </c:extLst>
        </c:ser>
        <c:dLbls>
          <c:showLegendKey val="0"/>
          <c:showVal val="0"/>
          <c:showCatName val="0"/>
          <c:showSerName val="0"/>
          <c:showPercent val="0"/>
          <c:showBubbleSize val="0"/>
        </c:dLbls>
        <c:marker val="1"/>
        <c:smooth val="0"/>
        <c:axId val="344210112"/>
        <c:axId val="392476264"/>
      </c:lineChart>
      <c:catAx>
        <c:axId val="34421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2476264"/>
        <c:crosses val="autoZero"/>
        <c:auto val="1"/>
        <c:lblAlgn val="ctr"/>
        <c:lblOffset val="100"/>
        <c:tickLblSkip val="1"/>
        <c:tickMarkSkip val="1"/>
        <c:noMultiLvlLbl val="0"/>
      </c:catAx>
      <c:valAx>
        <c:axId val="392476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21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87-4EEE-B854-829AE4FEAF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87-4EEE-B854-829AE4FEAFF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0.03</c:v>
                </c:pt>
                <c:pt idx="8">
                  <c:v>#N/A</c:v>
                </c:pt>
                <c:pt idx="9">
                  <c:v>0.03</c:v>
                </c:pt>
              </c:numCache>
            </c:numRef>
          </c:val>
          <c:extLst>
            <c:ext xmlns:c16="http://schemas.microsoft.com/office/drawing/2014/chart" uri="{C3380CC4-5D6E-409C-BE32-E72D297353CC}">
              <c16:uniqueId val="{00000002-A887-4EEE-B854-829AE4FEAFF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0.05</c:v>
                </c:pt>
                <c:pt idx="4">
                  <c:v>#N/A</c:v>
                </c:pt>
                <c:pt idx="5">
                  <c:v>0.04</c:v>
                </c:pt>
                <c:pt idx="6">
                  <c:v>#N/A</c:v>
                </c:pt>
                <c:pt idx="7">
                  <c:v>0.05</c:v>
                </c:pt>
                <c:pt idx="8">
                  <c:v>#N/A</c:v>
                </c:pt>
                <c:pt idx="9">
                  <c:v>0.09</c:v>
                </c:pt>
              </c:numCache>
            </c:numRef>
          </c:val>
          <c:extLst>
            <c:ext xmlns:c16="http://schemas.microsoft.com/office/drawing/2014/chart" uri="{C3380CC4-5D6E-409C-BE32-E72D297353CC}">
              <c16:uniqueId val="{00000003-A887-4EEE-B854-829AE4FEAFF5}"/>
            </c:ext>
          </c:extLst>
        </c:ser>
        <c:ser>
          <c:idx val="4"/>
          <c:order val="4"/>
          <c:tx>
            <c:strRef>
              <c:f>データシート!$A$31</c:f>
              <c:strCache>
                <c:ptCount val="1"/>
                <c:pt idx="0">
                  <c:v>幸手駅西口土地区画整理事業特別会計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c:v>
                </c:pt>
                <c:pt idx="2">
                  <c:v>#N/A</c:v>
                </c:pt>
                <c:pt idx="3">
                  <c:v>0.56000000000000005</c:v>
                </c:pt>
                <c:pt idx="4">
                  <c:v>#N/A</c:v>
                </c:pt>
                <c:pt idx="5">
                  <c:v>0.35</c:v>
                </c:pt>
                <c:pt idx="6">
                  <c:v>#N/A</c:v>
                </c:pt>
                <c:pt idx="7">
                  <c:v>0.78</c:v>
                </c:pt>
                <c:pt idx="8">
                  <c:v>#N/A</c:v>
                </c:pt>
                <c:pt idx="9">
                  <c:v>0.33</c:v>
                </c:pt>
              </c:numCache>
            </c:numRef>
          </c:val>
          <c:extLst>
            <c:ext xmlns:c16="http://schemas.microsoft.com/office/drawing/2014/chart" uri="{C3380CC4-5D6E-409C-BE32-E72D297353CC}">
              <c16:uniqueId val="{00000004-A887-4EEE-B854-829AE4FEAFF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0.99</c:v>
                </c:pt>
                <c:pt idx="2">
                  <c:v>#N/A</c:v>
                </c:pt>
                <c:pt idx="3">
                  <c:v>1.17</c:v>
                </c:pt>
                <c:pt idx="4">
                  <c:v>#N/A</c:v>
                </c:pt>
                <c:pt idx="5">
                  <c:v>1.35</c:v>
                </c:pt>
                <c:pt idx="6">
                  <c:v>#N/A</c:v>
                </c:pt>
                <c:pt idx="7">
                  <c:v>1.39</c:v>
                </c:pt>
                <c:pt idx="8">
                  <c:v>#N/A</c:v>
                </c:pt>
                <c:pt idx="9">
                  <c:v>0.77</c:v>
                </c:pt>
              </c:numCache>
            </c:numRef>
          </c:val>
          <c:extLst>
            <c:ext xmlns:c16="http://schemas.microsoft.com/office/drawing/2014/chart" uri="{C3380CC4-5D6E-409C-BE32-E72D297353CC}">
              <c16:uniqueId val="{00000005-A887-4EEE-B854-829AE4FEAFF5}"/>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1.22</c:v>
                </c:pt>
                <c:pt idx="2">
                  <c:v>#N/A</c:v>
                </c:pt>
                <c:pt idx="3">
                  <c:v>1.1100000000000001</c:v>
                </c:pt>
                <c:pt idx="4">
                  <c:v>#N/A</c:v>
                </c:pt>
                <c:pt idx="5">
                  <c:v>1.58</c:v>
                </c:pt>
                <c:pt idx="6">
                  <c:v>#N/A</c:v>
                </c:pt>
                <c:pt idx="7">
                  <c:v>1.55</c:v>
                </c:pt>
                <c:pt idx="8">
                  <c:v>#N/A</c:v>
                </c:pt>
                <c:pt idx="9">
                  <c:v>2</c:v>
                </c:pt>
              </c:numCache>
            </c:numRef>
          </c:val>
          <c:extLst>
            <c:ext xmlns:c16="http://schemas.microsoft.com/office/drawing/2014/chart" uri="{C3380CC4-5D6E-409C-BE32-E72D297353CC}">
              <c16:uniqueId val="{00000006-A887-4EEE-B854-829AE4FEAFF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1.58</c:v>
                </c:pt>
                <c:pt idx="2">
                  <c:v>#N/A</c:v>
                </c:pt>
                <c:pt idx="3">
                  <c:v>1.27</c:v>
                </c:pt>
                <c:pt idx="4">
                  <c:v>#N/A</c:v>
                </c:pt>
                <c:pt idx="5">
                  <c:v>1.67</c:v>
                </c:pt>
                <c:pt idx="6">
                  <c:v>#N/A</c:v>
                </c:pt>
                <c:pt idx="7">
                  <c:v>2.0499999999999998</c:v>
                </c:pt>
                <c:pt idx="8">
                  <c:v>#N/A</c:v>
                </c:pt>
                <c:pt idx="9">
                  <c:v>2.52</c:v>
                </c:pt>
              </c:numCache>
            </c:numRef>
          </c:val>
          <c:extLst>
            <c:ext xmlns:c16="http://schemas.microsoft.com/office/drawing/2014/chart" uri="{C3380CC4-5D6E-409C-BE32-E72D297353CC}">
              <c16:uniqueId val="{00000007-A887-4EEE-B854-829AE4FEAF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7.38</c:v>
                </c:pt>
                <c:pt idx="2">
                  <c:v>#N/A</c:v>
                </c:pt>
                <c:pt idx="3">
                  <c:v>6.59</c:v>
                </c:pt>
                <c:pt idx="4">
                  <c:v>#N/A</c:v>
                </c:pt>
                <c:pt idx="5">
                  <c:v>8.41</c:v>
                </c:pt>
                <c:pt idx="6">
                  <c:v>#N/A</c:v>
                </c:pt>
                <c:pt idx="7">
                  <c:v>12.97</c:v>
                </c:pt>
                <c:pt idx="8">
                  <c:v>#N/A</c:v>
                </c:pt>
                <c:pt idx="9">
                  <c:v>13.8</c:v>
                </c:pt>
              </c:numCache>
            </c:numRef>
          </c:val>
          <c:extLst>
            <c:ext xmlns:c16="http://schemas.microsoft.com/office/drawing/2014/chart" uri="{C3380CC4-5D6E-409C-BE32-E72D297353CC}">
              <c16:uniqueId val="{00000008-A887-4EEE-B854-829AE4FEAF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15.74</c:v>
                </c:pt>
                <c:pt idx="2">
                  <c:v>#N/A</c:v>
                </c:pt>
                <c:pt idx="3">
                  <c:v>15.83</c:v>
                </c:pt>
                <c:pt idx="4">
                  <c:v>#N/A</c:v>
                </c:pt>
                <c:pt idx="5">
                  <c:v>14.88</c:v>
                </c:pt>
                <c:pt idx="6">
                  <c:v>#N/A</c:v>
                </c:pt>
                <c:pt idx="7">
                  <c:v>15</c:v>
                </c:pt>
                <c:pt idx="8">
                  <c:v>#N/A</c:v>
                </c:pt>
                <c:pt idx="9">
                  <c:v>14.96</c:v>
                </c:pt>
              </c:numCache>
            </c:numRef>
          </c:val>
          <c:extLst>
            <c:ext xmlns:c16="http://schemas.microsoft.com/office/drawing/2014/chart" uri="{C3380CC4-5D6E-409C-BE32-E72D297353CC}">
              <c16:uniqueId val="{00000009-A887-4EEE-B854-829AE4FEAFF5}"/>
            </c:ext>
          </c:extLst>
        </c:ser>
        <c:dLbls>
          <c:showLegendKey val="0"/>
          <c:showVal val="0"/>
          <c:showCatName val="0"/>
          <c:showSerName val="0"/>
          <c:showPercent val="0"/>
          <c:showBubbleSize val="0"/>
        </c:dLbls>
        <c:gapWidth val="150"/>
        <c:overlap val="100"/>
        <c:axId val="392477048"/>
        <c:axId val="392474696"/>
      </c:barChart>
      <c:catAx>
        <c:axId val="39247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474696"/>
        <c:crosses val="autoZero"/>
        <c:auto val="1"/>
        <c:lblAlgn val="ctr"/>
        <c:lblOffset val="100"/>
        <c:tickLblSkip val="1"/>
        <c:tickMarkSkip val="1"/>
        <c:noMultiLvlLbl val="0"/>
      </c:catAx>
      <c:valAx>
        <c:axId val="392474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477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1254</c:v>
                </c:pt>
                <c:pt idx="5">
                  <c:v>1313</c:v>
                </c:pt>
                <c:pt idx="8">
                  <c:v>1299</c:v>
                </c:pt>
                <c:pt idx="11">
                  <c:v>1370</c:v>
                </c:pt>
                <c:pt idx="14">
                  <c:v>1343</c:v>
                </c:pt>
              </c:numCache>
            </c:numRef>
          </c:val>
          <c:extLst>
            <c:ext xmlns:c16="http://schemas.microsoft.com/office/drawing/2014/chart" uri="{C3380CC4-5D6E-409C-BE32-E72D297353CC}">
              <c16:uniqueId val="{00000000-31A9-439F-A668-E755B46055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A9-439F-A668-E755B46055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50</c:v>
                </c:pt>
              </c:numCache>
            </c:numRef>
          </c:val>
          <c:extLst>
            <c:ext xmlns:c16="http://schemas.microsoft.com/office/drawing/2014/chart" uri="{C3380CC4-5D6E-409C-BE32-E72D297353CC}">
              <c16:uniqueId val="{00000002-31A9-439F-A668-E755B46055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A9-439F-A668-E755B46055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331</c:v>
                </c:pt>
                <c:pt idx="3">
                  <c:v>320</c:v>
                </c:pt>
                <c:pt idx="6">
                  <c:v>326</c:v>
                </c:pt>
                <c:pt idx="9">
                  <c:v>336</c:v>
                </c:pt>
                <c:pt idx="12">
                  <c:v>346</c:v>
                </c:pt>
              </c:numCache>
            </c:numRef>
          </c:val>
          <c:extLst>
            <c:ext xmlns:c16="http://schemas.microsoft.com/office/drawing/2014/chart" uri="{C3380CC4-5D6E-409C-BE32-E72D297353CC}">
              <c16:uniqueId val="{00000004-31A9-439F-A668-E755B46055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A9-439F-A668-E755B46055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A9-439F-A668-E755B46055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1284</c:v>
                </c:pt>
                <c:pt idx="3">
                  <c:v>1221</c:v>
                </c:pt>
                <c:pt idx="6">
                  <c:v>1237</c:v>
                </c:pt>
                <c:pt idx="9">
                  <c:v>1328</c:v>
                </c:pt>
                <c:pt idx="12">
                  <c:v>1406</c:v>
                </c:pt>
              </c:numCache>
            </c:numRef>
          </c:val>
          <c:extLst>
            <c:ext xmlns:c16="http://schemas.microsoft.com/office/drawing/2014/chart" uri="{C3380CC4-5D6E-409C-BE32-E72D297353CC}">
              <c16:uniqueId val="{00000007-31A9-439F-A668-E755B460554B}"/>
            </c:ext>
          </c:extLst>
        </c:ser>
        <c:dLbls>
          <c:showLegendKey val="0"/>
          <c:showVal val="0"/>
          <c:showCatName val="0"/>
          <c:showSerName val="0"/>
          <c:showPercent val="0"/>
          <c:showBubbleSize val="0"/>
        </c:dLbls>
        <c:gapWidth val="100"/>
        <c:overlap val="100"/>
        <c:axId val="392475480"/>
        <c:axId val="38674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361</c:v>
                </c:pt>
                <c:pt idx="2">
                  <c:v>#N/A</c:v>
                </c:pt>
                <c:pt idx="3">
                  <c:v>#N/A</c:v>
                </c:pt>
                <c:pt idx="4">
                  <c:v>228</c:v>
                </c:pt>
                <c:pt idx="5">
                  <c:v>#N/A</c:v>
                </c:pt>
                <c:pt idx="6">
                  <c:v>#N/A</c:v>
                </c:pt>
                <c:pt idx="7">
                  <c:v>264</c:v>
                </c:pt>
                <c:pt idx="8">
                  <c:v>#N/A</c:v>
                </c:pt>
                <c:pt idx="9">
                  <c:v>#N/A</c:v>
                </c:pt>
                <c:pt idx="10">
                  <c:v>294</c:v>
                </c:pt>
                <c:pt idx="11">
                  <c:v>#N/A</c:v>
                </c:pt>
                <c:pt idx="12">
                  <c:v>#N/A</c:v>
                </c:pt>
                <c:pt idx="13">
                  <c:v>459</c:v>
                </c:pt>
                <c:pt idx="14">
                  <c:v>#N/A</c:v>
                </c:pt>
              </c:numCache>
            </c:numRef>
          </c:val>
          <c:smooth val="0"/>
          <c:extLst>
            <c:ext xmlns:c16="http://schemas.microsoft.com/office/drawing/2014/chart" uri="{C3380CC4-5D6E-409C-BE32-E72D297353CC}">
              <c16:uniqueId val="{00000008-31A9-439F-A668-E755B460554B}"/>
            </c:ext>
          </c:extLst>
        </c:ser>
        <c:dLbls>
          <c:showLegendKey val="0"/>
          <c:showVal val="0"/>
          <c:showCatName val="0"/>
          <c:showSerName val="0"/>
          <c:showPercent val="0"/>
          <c:showBubbleSize val="0"/>
        </c:dLbls>
        <c:marker val="1"/>
        <c:smooth val="0"/>
        <c:axId val="392475480"/>
        <c:axId val="386740288"/>
      </c:lineChart>
      <c:catAx>
        <c:axId val="39247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740288"/>
        <c:crosses val="autoZero"/>
        <c:auto val="1"/>
        <c:lblAlgn val="ctr"/>
        <c:lblOffset val="100"/>
        <c:tickLblSkip val="1"/>
        <c:tickMarkSkip val="1"/>
        <c:noMultiLvlLbl val="0"/>
      </c:catAx>
      <c:valAx>
        <c:axId val="38674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47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13795</c:v>
                </c:pt>
                <c:pt idx="5">
                  <c:v>13397</c:v>
                </c:pt>
                <c:pt idx="8">
                  <c:v>13043</c:v>
                </c:pt>
                <c:pt idx="11">
                  <c:v>12708</c:v>
                </c:pt>
                <c:pt idx="14">
                  <c:v>12110</c:v>
                </c:pt>
              </c:numCache>
            </c:numRef>
          </c:val>
          <c:extLst>
            <c:ext xmlns:c16="http://schemas.microsoft.com/office/drawing/2014/chart" uri="{C3380CC4-5D6E-409C-BE32-E72D297353CC}">
              <c16:uniqueId val="{00000000-8C9D-4890-A7D9-F1FF78D7B3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1552</c:v>
                </c:pt>
                <c:pt idx="5">
                  <c:v>1989</c:v>
                </c:pt>
                <c:pt idx="8">
                  <c:v>1988</c:v>
                </c:pt>
                <c:pt idx="11">
                  <c:v>2204</c:v>
                </c:pt>
                <c:pt idx="14">
                  <c:v>2115</c:v>
                </c:pt>
              </c:numCache>
            </c:numRef>
          </c:val>
          <c:extLst>
            <c:ext xmlns:c16="http://schemas.microsoft.com/office/drawing/2014/chart" uri="{C3380CC4-5D6E-409C-BE32-E72D297353CC}">
              <c16:uniqueId val="{00000001-8C9D-4890-A7D9-F1FF78D7B3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2372</c:v>
                </c:pt>
                <c:pt idx="5">
                  <c:v>2187</c:v>
                </c:pt>
                <c:pt idx="8">
                  <c:v>1993</c:v>
                </c:pt>
                <c:pt idx="11">
                  <c:v>2569</c:v>
                </c:pt>
                <c:pt idx="14">
                  <c:v>2917</c:v>
                </c:pt>
              </c:numCache>
            </c:numRef>
          </c:val>
          <c:extLst>
            <c:ext xmlns:c16="http://schemas.microsoft.com/office/drawing/2014/chart" uri="{C3380CC4-5D6E-409C-BE32-E72D297353CC}">
              <c16:uniqueId val="{00000002-8C9D-4890-A7D9-F1FF78D7B3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9D-4890-A7D9-F1FF78D7B3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9D-4890-A7D9-F1FF78D7B3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442</c:v>
                </c:pt>
                <c:pt idx="3">
                  <c:v>435</c:v>
                </c:pt>
                <c:pt idx="6">
                  <c:v>438</c:v>
                </c:pt>
                <c:pt idx="9">
                  <c:v>354</c:v>
                </c:pt>
                <c:pt idx="12">
                  <c:v>196</c:v>
                </c:pt>
              </c:numCache>
            </c:numRef>
          </c:val>
          <c:extLst>
            <c:ext xmlns:c16="http://schemas.microsoft.com/office/drawing/2014/chart" uri="{C3380CC4-5D6E-409C-BE32-E72D297353CC}">
              <c16:uniqueId val="{00000005-8C9D-4890-A7D9-F1FF78D7B3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1686</c:v>
                </c:pt>
                <c:pt idx="3">
                  <c:v>1602</c:v>
                </c:pt>
                <c:pt idx="6">
                  <c:v>1515</c:v>
                </c:pt>
                <c:pt idx="9">
                  <c:v>1488</c:v>
                </c:pt>
                <c:pt idx="12">
                  <c:v>2189</c:v>
                </c:pt>
              </c:numCache>
            </c:numRef>
          </c:val>
          <c:extLst>
            <c:ext xmlns:c16="http://schemas.microsoft.com/office/drawing/2014/chart" uri="{C3380CC4-5D6E-409C-BE32-E72D297353CC}">
              <c16:uniqueId val="{00000006-8C9D-4890-A7D9-F1FF78D7B3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116</c:v>
                </c:pt>
                <c:pt idx="3">
                  <c:v>97</c:v>
                </c:pt>
                <c:pt idx="6">
                  <c:v>117</c:v>
                </c:pt>
                <c:pt idx="9">
                  <c:v>90</c:v>
                </c:pt>
                <c:pt idx="12">
                  <c:v>62</c:v>
                </c:pt>
              </c:numCache>
            </c:numRef>
          </c:val>
          <c:extLst>
            <c:ext xmlns:c16="http://schemas.microsoft.com/office/drawing/2014/chart" uri="{C3380CC4-5D6E-409C-BE32-E72D297353CC}">
              <c16:uniqueId val="{00000007-8C9D-4890-A7D9-F1FF78D7B3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4074</c:v>
                </c:pt>
                <c:pt idx="3">
                  <c:v>4013</c:v>
                </c:pt>
                <c:pt idx="6">
                  <c:v>3773</c:v>
                </c:pt>
                <c:pt idx="9">
                  <c:v>3632</c:v>
                </c:pt>
                <c:pt idx="12">
                  <c:v>3614</c:v>
                </c:pt>
              </c:numCache>
            </c:numRef>
          </c:val>
          <c:extLst>
            <c:ext xmlns:c16="http://schemas.microsoft.com/office/drawing/2014/chart" uri="{C3380CC4-5D6E-409C-BE32-E72D297353CC}">
              <c16:uniqueId val="{00000008-8C9D-4890-A7D9-F1FF78D7B3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363</c:v>
                </c:pt>
              </c:numCache>
            </c:numRef>
          </c:val>
          <c:extLst>
            <c:ext xmlns:c16="http://schemas.microsoft.com/office/drawing/2014/chart" uri="{C3380CC4-5D6E-409C-BE32-E72D297353CC}">
              <c16:uniqueId val="{00000009-8C9D-4890-A7D9-F1FF78D7B3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15039</c:v>
                </c:pt>
                <c:pt idx="3">
                  <c:v>14451</c:v>
                </c:pt>
                <c:pt idx="6">
                  <c:v>14340</c:v>
                </c:pt>
                <c:pt idx="9">
                  <c:v>14038</c:v>
                </c:pt>
                <c:pt idx="12">
                  <c:v>13207</c:v>
                </c:pt>
              </c:numCache>
            </c:numRef>
          </c:val>
          <c:extLst>
            <c:ext xmlns:c16="http://schemas.microsoft.com/office/drawing/2014/chart" uri="{C3380CC4-5D6E-409C-BE32-E72D297353CC}">
              <c16:uniqueId val="{0000000A-8C9D-4890-A7D9-F1FF78D7B33D}"/>
            </c:ext>
          </c:extLst>
        </c:ser>
        <c:dLbls>
          <c:showLegendKey val="0"/>
          <c:showVal val="0"/>
          <c:showCatName val="0"/>
          <c:showSerName val="0"/>
          <c:showPercent val="0"/>
          <c:showBubbleSize val="0"/>
        </c:dLbls>
        <c:gapWidth val="100"/>
        <c:overlap val="100"/>
        <c:axId val="386742640"/>
        <c:axId val="386743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3639</c:v>
                </c:pt>
                <c:pt idx="2">
                  <c:v>#N/A</c:v>
                </c:pt>
                <c:pt idx="3">
                  <c:v>#N/A</c:v>
                </c:pt>
                <c:pt idx="4">
                  <c:v>3025</c:v>
                </c:pt>
                <c:pt idx="5">
                  <c:v>#N/A</c:v>
                </c:pt>
                <c:pt idx="6">
                  <c:v>#N/A</c:v>
                </c:pt>
                <c:pt idx="7">
                  <c:v>3159</c:v>
                </c:pt>
                <c:pt idx="8">
                  <c:v>#N/A</c:v>
                </c:pt>
                <c:pt idx="9">
                  <c:v>#N/A</c:v>
                </c:pt>
                <c:pt idx="10">
                  <c:v>2120</c:v>
                </c:pt>
                <c:pt idx="11">
                  <c:v>#N/A</c:v>
                </c:pt>
                <c:pt idx="12">
                  <c:v>#N/A</c:v>
                </c:pt>
                <c:pt idx="13">
                  <c:v>2490</c:v>
                </c:pt>
                <c:pt idx="14">
                  <c:v>#N/A</c:v>
                </c:pt>
              </c:numCache>
            </c:numRef>
          </c:val>
          <c:smooth val="0"/>
          <c:extLst>
            <c:ext xmlns:c16="http://schemas.microsoft.com/office/drawing/2014/chart" uri="{C3380CC4-5D6E-409C-BE32-E72D297353CC}">
              <c16:uniqueId val="{0000000B-8C9D-4890-A7D9-F1FF78D7B33D}"/>
            </c:ext>
          </c:extLst>
        </c:ser>
        <c:dLbls>
          <c:showLegendKey val="0"/>
          <c:showVal val="0"/>
          <c:showCatName val="0"/>
          <c:showSerName val="0"/>
          <c:showPercent val="0"/>
          <c:showBubbleSize val="0"/>
        </c:dLbls>
        <c:marker val="1"/>
        <c:smooth val="0"/>
        <c:axId val="386742640"/>
        <c:axId val="386743816"/>
      </c:lineChart>
      <c:catAx>
        <c:axId val="38674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6743816"/>
        <c:crosses val="autoZero"/>
        <c:auto val="1"/>
        <c:lblAlgn val="ctr"/>
        <c:lblOffset val="100"/>
        <c:tickLblSkip val="1"/>
        <c:tickMarkSkip val="1"/>
        <c:noMultiLvlLbl val="0"/>
      </c:catAx>
      <c:valAx>
        <c:axId val="386743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74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629</c:v>
                </c:pt>
                <c:pt idx="1">
                  <c:v>1039</c:v>
                </c:pt>
                <c:pt idx="2">
                  <c:v>1272</c:v>
                </c:pt>
              </c:numCache>
            </c:numRef>
          </c:val>
          <c:extLst>
            <c:ext xmlns:c16="http://schemas.microsoft.com/office/drawing/2014/chart" uri="{C3380CC4-5D6E-409C-BE32-E72D297353CC}">
              <c16:uniqueId val="{00000000-83E3-4474-88C9-49B54BB936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79</c:v>
                </c:pt>
                <c:pt idx="1">
                  <c:v>317</c:v>
                </c:pt>
                <c:pt idx="2">
                  <c:v>319</c:v>
                </c:pt>
              </c:numCache>
            </c:numRef>
          </c:val>
          <c:extLst>
            <c:ext xmlns:c16="http://schemas.microsoft.com/office/drawing/2014/chart" uri="{C3380CC4-5D6E-409C-BE32-E72D297353CC}">
              <c16:uniqueId val="{00000001-83E3-4474-88C9-49B54BB936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169</c:v>
                </c:pt>
                <c:pt idx="1">
                  <c:v>293</c:v>
                </c:pt>
                <c:pt idx="2">
                  <c:v>499</c:v>
                </c:pt>
              </c:numCache>
            </c:numRef>
          </c:val>
          <c:extLst>
            <c:ext xmlns:c16="http://schemas.microsoft.com/office/drawing/2014/chart" uri="{C3380CC4-5D6E-409C-BE32-E72D297353CC}">
              <c16:uniqueId val="{00000002-83E3-4474-88C9-49B54BB93666}"/>
            </c:ext>
          </c:extLst>
        </c:ser>
        <c:dLbls>
          <c:showLegendKey val="0"/>
          <c:showVal val="0"/>
          <c:showCatName val="0"/>
          <c:showSerName val="0"/>
          <c:showPercent val="0"/>
          <c:showBubbleSize val="0"/>
        </c:dLbls>
        <c:gapWidth val="120"/>
        <c:overlap val="100"/>
        <c:axId val="386741856"/>
        <c:axId val="386742248"/>
      </c:barChart>
      <c:catAx>
        <c:axId val="38674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742248"/>
        <c:crosses val="autoZero"/>
        <c:auto val="1"/>
        <c:lblAlgn val="ctr"/>
        <c:lblOffset val="100"/>
        <c:tickLblSkip val="1"/>
        <c:tickMarkSkip val="1"/>
        <c:noMultiLvlLbl val="0"/>
      </c:catAx>
      <c:valAx>
        <c:axId val="386742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74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令和４年度の実質公債費比率の分子は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459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百万円となり、前年度と比較して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165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百万円増加しました。元利償還金増加に伴う分子総額の増加が大きな要因となります。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今後とも、交付税措置のある地方債を優先的に借り入れ、将来世代への負担を先送りすることのないよう、財政運営を行ってまいります。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該当なし</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令和４年度の将来負担比率の分子は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2,490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百万円となり、前年度と比較して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370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将来負担額については、債務負担行為に基づく支出予定額や退職手当負担見込額等が増加しているため、全体として増加しています。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充当可能財源等については、財政調整基金をはじめとする各種基金を積立てしていることから、充当可能基金が増加しています。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今後とも、計画的に基金への積立てを行うとともに、引き続き交付税措置のある地方債を優先的に借り入れることで、将来負担比率が悪化することがないよう、健全な財政運営に努めてまいります。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埼玉県幸手市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令和４年度の基金残高は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2,089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441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百万円増加しております。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これは、財政調整基金が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百万円、庁舎建設基金が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百万円増加したことなどによるものです。</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重点プロジェクトに掲げた大規模事業の多くが終了してきており、今後は老朽化した公共施設等の更新需要等に備える必要があります。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また、新庁舎整備に向けた庁舎建設基金への積立も本格化していくことが見込まれるため、計画的に基金への積立てを行い、健全な財政運営に努めてまいります。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公共施設整備基金：公共施設の整備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地域福祉基金：在宅福祉の推進など、地域における保健福祉活動の振興</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学校教育整備基金：学校教育施設の整備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子育て応援基金：子どもたちが健やかに育つ環境づくり、子育て支援のより一層の充実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庁舎建設基金：庁舎の建設</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森林環境譲与税基金：森林整備及びその促進</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庁舎建設基金：庁舎建設に備えて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百万円を積立てました。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森林環境譲与税基金：森林環境譲与税を原資に将来の公共施設の木質化などに備えて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百万円を積立てました。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地域福祉基金：利子運用分として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百万円を取崩しました。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子育て応援基金：取崩しは実施していません。</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公共施設整備基金：取崩しは実施していません。</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学校教育整備基金：取崩しは実施していません。</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幸手駅西口土地区画整理事業や古川橋架替事業、小中学校大規模改修事業等の大規模事業の財源として基金の取崩しを行ってきた結果、基金残高は減少傾向にあったものの、令和４年度は財政調整基金や庁舎建設基金の積立てにより、基金残高は大幅な増加となり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今後は、庁舎整備に向け、計画的に庁舎建設基金への積立てを行ってまいります。また、その他の基金についても計画的に基金への積立てを行い、健全な財政運営に努めてまいります。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令和４年度の基金残高は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1,272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百万円増加しております。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大規模事業実施に伴う財源調整のため</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537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百万円を取り崩しましたが、利子積立を含め</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770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百万円を積み立てたことにより増加しました。</a:t>
          </a:r>
          <a:endParaRPr lang="ja-JP" altLang="ja-JP" sz="1200">
            <a:effectLst/>
            <a:latin typeface="ＭＳ Ｐゴシック" panose="020B0600070205080204" pitchFamily="50" charset="-128"/>
            <a:ea typeface="ＭＳ Ｐゴシック" panose="020B0600070205080204" pitchFamily="50" charset="-128"/>
          </a:endParaRPr>
        </a:p>
        <a:p>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重点プロジェクトに掲げた大規模事業の多くが終了してきており、今後は老朽化した公共施設等の更新需要等に備える必要があります。そのため、計画的に基金への積立てを行い、健全な財政運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令和４年度の基金残高は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319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百万円増加しております。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利子積立分を減債基金に積み立てたことによる増加です。</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大規模事業に伴う地方債の償還が徐々に始まっており、公債費は増加することが予想されます。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今後は基金残高に留意し、適切な取崩し額となるよう努めてまいります。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48,127
33.93
20,012,474
18,336,490
1,537,320
10,872,331
13,206,596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令和４年度の財政力指数は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ポイントの減となりました。類似団体平均を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財政力指数の分母である基準財政需要額は、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歳以上人口の増による保健福祉費の増加や補正係数の見直しなどにより、前年度と比較して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241,871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千円増加しました。また、財政力指数の分子である基準財政収入額は、市町村民税所得割や市町村民税法人税割の増などにより、前年度比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217,939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今後は、歳入を確保し、財政力指数が低下しないよう努めてまいります。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令和４年度の経常収支比率は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93.9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ポイントの増となりました。類似団体平均を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経常収支比率の分母である経常一般財源等は、臨時財政対策債や法人市民税の減により、前年度比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529,865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千円減少しました。経常収支比率の分子である経常経費充当一般財源は、人件費及び物件費の増により、前年度比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494,654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このため、分子部分である経常経費充当一般財源が増加し、分母部分である経常一般財源が減少したため、比率が増加しております。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64</xdr:row>
      <xdr:rowOff>135890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16963"/>
          <a:ext cx="8382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129963</xdr:rowOff>
    </xdr:from>
    <xdr:to>
      <xdr:col>19</xdr:col>
      <xdr:colOff>133350</xdr:colOff>
      <xdr:row>64</xdr:row>
      <xdr:rowOff>7196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16963"/>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7196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7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170604</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7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令和４年度の人口</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122,515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円となりました。前年度と比較して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4,385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円の増となり、主な要因として、光熱水費高騰の影響を受け、物件費が増加したことが挙げられます。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また、類似団体平均との差は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14,073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円少ないものの、差額が前年度から縮んでいます。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引き続き経費の節減に努めてまいります。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7541</xdr:rowOff>
    </xdr:from>
    <xdr:to>
      <xdr:col>23</xdr:col>
      <xdr:colOff>133350</xdr:colOff>
      <xdr:row>82</xdr:row>
      <xdr:rowOff>57927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66441"/>
          <a:ext cx="838200" cy="5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70706</xdr:rowOff>
    </xdr:from>
    <xdr:to>
      <xdr:col>19</xdr:col>
      <xdr:colOff>133350</xdr:colOff>
      <xdr:row>82</xdr:row>
      <xdr:rowOff>7541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58156"/>
          <a:ext cx="889000" cy="10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15965</xdr:rowOff>
    </xdr:from>
    <xdr:to>
      <xdr:col>15</xdr:col>
      <xdr:colOff>82550</xdr:colOff>
      <xdr:row>81</xdr:row>
      <xdr:rowOff>70706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03415"/>
          <a:ext cx="889000" cy="5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103098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147002</xdr:rowOff>
    </xdr:from>
    <xdr:to>
      <xdr:col>11</xdr:col>
      <xdr:colOff>31750</xdr:colOff>
      <xdr:row>81</xdr:row>
      <xdr:rowOff>15965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63002"/>
          <a:ext cx="889000" cy="4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161746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121541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7127</xdr:rowOff>
    </xdr:from>
    <xdr:to>
      <xdr:col>23</xdr:col>
      <xdr:colOff>184150</xdr:colOff>
      <xdr:row>82</xdr:row>
      <xdr:rowOff>108727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23654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128191</xdr:rowOff>
    </xdr:from>
    <xdr:to>
      <xdr:col>19</xdr:col>
      <xdr:colOff>184150</xdr:colOff>
      <xdr:row>82</xdr:row>
      <xdr:rowOff>58341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1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68518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8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19906</xdr:rowOff>
    </xdr:from>
    <xdr:to>
      <xdr:col>15</xdr:col>
      <xdr:colOff>133350</xdr:colOff>
      <xdr:row>81</xdr:row>
      <xdr:rowOff>121506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0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131683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7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136615</xdr:rowOff>
    </xdr:from>
    <xdr:to>
      <xdr:col>11</xdr:col>
      <xdr:colOff>82550</xdr:colOff>
      <xdr:row>81</xdr:row>
      <xdr:rowOff>66765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76942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96202</xdr:rowOff>
    </xdr:from>
    <xdr:to>
      <xdr:col>7</xdr:col>
      <xdr:colOff>31750</xdr:colOff>
      <xdr:row>81</xdr:row>
      <xdr:rowOff>26352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36529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であり、国の給与水準とも均衡しております。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令和５年度の給与改定においては、令和５年度人事院勧告・埼玉県人事委員会に準じた給与改定を実施しました。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当市では、給与改定にあたり、人事院勧告・埼玉県人事員会勧告を考慮して実施しており、今後も給与の適正化に努めてまいります。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85271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9497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119743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89</xdr:row>
      <xdr:rowOff>18143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3589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日現在における当市の人口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人であり、類似団体内平均値よりも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人下回るものの前年度より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人増加しました。また、同日現在の普通会計職員数は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人であり、前年度より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人増加しております。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職員数増加の背景としては、複雑・多様化する住民ニーズなどに対応するための業務量増加が挙げられます。なお、当市では平成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年度から定員適正化計画を策定しておりますので、今後も複雑・多様化する住民ニーズへの対応や行政需要を見極めながら、適正な定員管理に努めてまいります。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135996</xdr:rowOff>
    </xdr:from>
    <xdr:to>
      <xdr:col>81</xdr:col>
      <xdr:colOff>44450</xdr:colOff>
      <xdr:row>61</xdr:row>
      <xdr:rowOff>10795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22996"/>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135996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109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91757</xdr:rowOff>
    </xdr:from>
    <xdr:to>
      <xdr:col>72</xdr:col>
      <xdr:colOff>203200</xdr:colOff>
      <xdr:row>60</xdr:row>
      <xdr:rowOff>123931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7875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81704</xdr:rowOff>
    </xdr:from>
    <xdr:to>
      <xdr:col>68</xdr:col>
      <xdr:colOff>152400</xdr:colOff>
      <xdr:row>60</xdr:row>
      <xdr:rowOff>91757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6870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147972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85196</xdr:rowOff>
    </xdr:from>
    <xdr:to>
      <xdr:col>77</xdr:col>
      <xdr:colOff>95250</xdr:colOff>
      <xdr:row>61</xdr:row>
      <xdr:rowOff>15346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25523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4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73131</xdr:rowOff>
    </xdr:from>
    <xdr:to>
      <xdr:col>73</xdr:col>
      <xdr:colOff>44450</xdr:colOff>
      <xdr:row>61</xdr:row>
      <xdr:rowOff>3281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40957</xdr:rowOff>
    </xdr:from>
    <xdr:to>
      <xdr:col>68</xdr:col>
      <xdr:colOff>203200</xdr:colOff>
      <xdr:row>60</xdr:row>
      <xdr:rowOff>142557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152734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30904</xdr:rowOff>
    </xdr:from>
    <xdr:to>
      <xdr:col>64</xdr:col>
      <xdr:colOff>152400</xdr:colOff>
      <xdr:row>60</xdr:row>
      <xdr:rowOff>132504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142681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令和４年度の実質公債費比率は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ポイント下回っています。また、県平均を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今後も、交付税措置のある地方債を活用し、比率の適正な管理に努めてまいります。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40</xdr:row>
      <xdr:rowOff>30480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000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137583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000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153670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22437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4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令和４年度の将来負担比率は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ポイントの増となりました。類似団体平均を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標準財政規模の縮小や債務負担行為の増などにより、将来負担比率が増加</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今後とも計画的な基金積立てを行うとともに、交付税措置のある地方債の活用等を行い、更なる改善に努めてまいります。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81774</xdr:rowOff>
    </xdr:from>
    <xdr:to>
      <xdr:col>81</xdr:col>
      <xdr:colOff>44450</xdr:colOff>
      <xdr:row>15</xdr:row>
      <xdr:rowOff>140758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653524"/>
          <a:ext cx="8382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81774</xdr:rowOff>
    </xdr:from>
    <xdr:to>
      <xdr:col>77</xdr:col>
      <xdr:colOff>44450</xdr:colOff>
      <xdr:row>16</xdr:row>
      <xdr:rowOff>75212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53524"/>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69850</xdr:rowOff>
    </xdr:from>
    <xdr:to>
      <xdr:col>72</xdr:col>
      <xdr:colOff>203200</xdr:colOff>
      <xdr:row>16</xdr:row>
      <xdr:rowOff>75212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13050"/>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84596</xdr:rowOff>
    </xdr:from>
    <xdr:to>
      <xdr:col>73</xdr:col>
      <xdr:colOff>44450</xdr:colOff>
      <xdr:row>16</xdr:row>
      <xdr:rowOff>14746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24923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2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69850</xdr:rowOff>
    </xdr:from>
    <xdr:to>
      <xdr:col>68</xdr:col>
      <xdr:colOff>152400</xdr:colOff>
      <xdr:row>16</xdr:row>
      <xdr:rowOff>161008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813050"/>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89958</xdr:rowOff>
    </xdr:from>
    <xdr:to>
      <xdr:col>68</xdr:col>
      <xdr:colOff>203200</xdr:colOff>
      <xdr:row>16</xdr:row>
      <xdr:rowOff>20108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30285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27604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89958</xdr:rowOff>
    </xdr:from>
    <xdr:to>
      <xdr:col>81</xdr:col>
      <xdr:colOff>95250</xdr:colOff>
      <xdr:row>16</xdr:row>
      <xdr:rowOff>20108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62035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3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30974</xdr:rowOff>
    </xdr:from>
    <xdr:to>
      <xdr:col>77</xdr:col>
      <xdr:colOff>95250</xdr:colOff>
      <xdr:row>15</xdr:row>
      <xdr:rowOff>132574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117351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8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24412</xdr:rowOff>
    </xdr:from>
    <xdr:to>
      <xdr:col>73</xdr:col>
      <xdr:colOff>44450</xdr:colOff>
      <xdr:row>16</xdr:row>
      <xdr:rowOff>126012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110789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5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19050</xdr:rowOff>
    </xdr:from>
    <xdr:to>
      <xdr:col>68</xdr:col>
      <xdr:colOff>203200</xdr:colOff>
      <xdr:row>16</xdr:row>
      <xdr:rowOff>120650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105427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110208</xdr:rowOff>
    </xdr:from>
    <xdr:to>
      <xdr:col>64</xdr:col>
      <xdr:colOff>152400</xdr:colOff>
      <xdr:row>17</xdr:row>
      <xdr:rowOff>40358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25135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3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48,127
33.93
20,012,474
18,336,490
1,537,320
10,872,331
13,206,596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経常収支比率の分子部分である、職員共済組合負担金や市町村総合事務組合退職手当負担金が増加し、経常的な人件費は増加しました。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一方で、分母部分である経常一般財源については、臨時財政対策債や法人市民税が減少したため、比率は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引き続き、適切な定員管理等を行い、人件費の抑制に努めてまいります</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49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ＧＩＧＡスクール用学習支援ソフトの導入や光熱水費の高騰により、経常的な物件費が増加しました。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一方で、分母部分である経常一般財源については、臨時財政対策債や法人市民税が減少したため、比率は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物件費については、類似団体平均値・県平均値・国平均値を下回っておりますので、委託内容や経費の見直しを続け、物件費の抑制に努めてまいります。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18</xdr:row>
      <xdr:rowOff>145288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3936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18</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393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26416</xdr:rowOff>
    </xdr:from>
    <xdr:to>
      <xdr:col>73</xdr:col>
      <xdr:colOff>180975</xdr:colOff>
      <xdr:row>18</xdr:row>
      <xdr:rowOff>154432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125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154432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942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94488</xdr:rowOff>
    </xdr:from>
    <xdr:to>
      <xdr:col>82</xdr:col>
      <xdr:colOff>158750</xdr:colOff>
      <xdr:row>19</xdr:row>
      <xdr:rowOff>24638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66565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103632</xdr:rowOff>
    </xdr:from>
    <xdr:to>
      <xdr:col>69</xdr:col>
      <xdr:colOff>142875</xdr:colOff>
      <xdr:row>19</xdr:row>
      <xdr:rowOff>33782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18559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児童手当費が減少したものの、介護・訓練等給付費や子ども医療費などが増加したため、経常的な扶助費は増加しました。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一方で、分母部分である経常一般財源については、臨時財政対策債や法人市民税が減少したため、比率は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引き続き、各種扶助費の適正化に努めてまいります。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54</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62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55</xdr:row>
      <xdr:rowOff>39370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62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97807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[R03] 11.8→[R04] 13.3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[R03] 0.9→[R04] 0.7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投資・出資及び貸付金</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[R03] 0.3→[R04] 0.0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分母部分である経常一般財源については、臨時財政対策債や法人市民税が減少したため、比率は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152400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56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59</xdr:row>
      <xdr:rowOff>19050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56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59</xdr:row>
      <xdr:rowOff>19050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94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60</xdr:row>
      <xdr:rowOff>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949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120650</xdr:rowOff>
    </xdr:from>
    <xdr:to>
      <xdr:col>65</xdr:col>
      <xdr:colOff>53975</xdr:colOff>
      <xdr:row>60</xdr:row>
      <xdr:rowOff>50800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前年度国県補助金の清算返還金や公共下水道の整備に伴う公共下水道事業会計補助金の増などにより、経常的な補助費等は増加しました。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引き続き、補助金等の効果検証等を行い、財政状況に見合った事業規模となるよう努めてまいります。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854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85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33274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17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高利率の起債の償還が徐々に終了してきていることから利子償還は減少したものの、大規模事業に係る地方債の据置期間終了に伴い、元金償還が増加した結果、公債費全体では増加となっています。</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一方で、分母部分である経常一般財源については、臨時財政対策債や法人市民税が減少したため、比率は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引き続き、世代間負担の平準化を図り、適切な地方債管理を行ってまいります。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136144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069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6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16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113285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公債費以外で比率増加の影響が大きかった費目については、人件費が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ポイントの増、物件費が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比率の分子である経常的経費の増加に加えて、分母である経常一般財源が減少したため、経常収支比率が増加しました。財政の硬直化を改善すべく、引き続き経常経費の節減を徹底してまいります。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64135</xdr:rowOff>
    </xdr:from>
    <xdr:to>
      <xdr:col>82</xdr:col>
      <xdr:colOff>107950</xdr:colOff>
      <xdr:row>77</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922885"/>
          <a:ext cx="8382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64135</xdr:rowOff>
    </xdr:from>
    <xdr:to>
      <xdr:col>78</xdr:col>
      <xdr:colOff>69850</xdr:colOff>
      <xdr:row>77</xdr:row>
      <xdr:rowOff>109855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22885"/>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77</xdr:row>
      <xdr:rowOff>109855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3057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77</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3057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xdr:rowOff>
    </xdr:from>
    <xdr:to>
      <xdr:col>78</xdr:col>
      <xdr:colOff>120650</xdr:colOff>
      <xdr:row>75</xdr:row>
      <xdr:rowOff>114935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125112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59055</xdr:rowOff>
    </xdr:from>
    <xdr:to>
      <xdr:col>74</xdr:col>
      <xdr:colOff>31750</xdr:colOff>
      <xdr:row>77</xdr:row>
      <xdr:rowOff>160655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145432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60353</xdr:rowOff>
    </xdr:from>
    <xdr:to>
      <xdr:col>29</xdr:col>
      <xdr:colOff>127000</xdr:colOff>
      <xdr:row>18</xdr:row>
      <xdr:rowOff>110003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94078"/>
          <a:ext cx="647700" cy="4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106002</xdr:rowOff>
    </xdr:from>
    <xdr:to>
      <xdr:col>26</xdr:col>
      <xdr:colOff>50800</xdr:colOff>
      <xdr:row>18</xdr:row>
      <xdr:rowOff>110003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239727"/>
          <a:ext cx="698500" cy="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106002</xdr:rowOff>
    </xdr:from>
    <xdr:to>
      <xdr:col>22</xdr:col>
      <xdr:colOff>114300</xdr:colOff>
      <xdr:row>18</xdr:row>
      <xdr:rowOff>111560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39727"/>
          <a:ext cx="698500" cy="5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42349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83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111560</xdr:rowOff>
    </xdr:from>
    <xdr:to>
      <xdr:col>18</xdr:col>
      <xdr:colOff>177800</xdr:colOff>
      <xdr:row>18</xdr:row>
      <xdr:rowOff>129962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245285"/>
          <a:ext cx="6985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65909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83769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9553</xdr:rowOff>
    </xdr:from>
    <xdr:to>
      <xdr:col>29</xdr:col>
      <xdr:colOff>177800</xdr:colOff>
      <xdr:row>18</xdr:row>
      <xdr:rowOff>111153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4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153080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1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59203</xdr:rowOff>
    </xdr:from>
    <xdr:to>
      <xdr:col>26</xdr:col>
      <xdr:colOff>101600</xdr:colOff>
      <xdr:row>18</xdr:row>
      <xdr:rowOff>160803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9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145580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55202</xdr:rowOff>
    </xdr:from>
    <xdr:to>
      <xdr:col>22</xdr:col>
      <xdr:colOff>165100</xdr:colOff>
      <xdr:row>18</xdr:row>
      <xdr:rowOff>156802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8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141579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7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60760</xdr:rowOff>
    </xdr:from>
    <xdr:to>
      <xdr:col>19</xdr:col>
      <xdr:colOff>38100</xdr:colOff>
      <xdr:row>18</xdr:row>
      <xdr:rowOff>162360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9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147137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8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79162</xdr:rowOff>
    </xdr:from>
    <xdr:to>
      <xdr:col>15</xdr:col>
      <xdr:colOff>101600</xdr:colOff>
      <xdr:row>19</xdr:row>
      <xdr:rowOff>9312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12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165539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9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27722</xdr:rowOff>
    </xdr:from>
    <xdr:to>
      <xdr:col>29</xdr:col>
      <xdr:colOff>127000</xdr:colOff>
      <xdr:row>36</xdr:row>
      <xdr:rowOff>138789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80972"/>
          <a:ext cx="647700" cy="11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138789</xdr:rowOff>
    </xdr:from>
    <xdr:to>
      <xdr:col>26</xdr:col>
      <xdr:colOff>50800</xdr:colOff>
      <xdr:row>36</xdr:row>
      <xdr:rowOff>159037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092039"/>
          <a:ext cx="698500" cy="20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159037</xdr:rowOff>
    </xdr:from>
    <xdr:to>
      <xdr:col>22</xdr:col>
      <xdr:colOff>114300</xdr:colOff>
      <xdr:row>37</xdr:row>
      <xdr:rowOff>13680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112287"/>
          <a:ext cx="6985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5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102017</xdr:rowOff>
    </xdr:from>
    <xdr:to>
      <xdr:col>18</xdr:col>
      <xdr:colOff>177800</xdr:colOff>
      <xdr:row>37</xdr:row>
      <xdr:rowOff>13680</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7055267"/>
          <a:ext cx="698500" cy="83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308547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5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293851</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5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319822</xdr:rowOff>
    </xdr:from>
    <xdr:to>
      <xdr:col>29</xdr:col>
      <xdr:colOff>177800</xdr:colOff>
      <xdr:row>36</xdr:row>
      <xdr:rowOff>78522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3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291899</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0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87989</xdr:rowOff>
    </xdr:from>
    <xdr:to>
      <xdr:col>26</xdr:col>
      <xdr:colOff>101600</xdr:colOff>
      <xdr:row>37</xdr:row>
      <xdr:rowOff>18139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4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2916</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12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108237</xdr:rowOff>
    </xdr:from>
    <xdr:to>
      <xdr:col>22</xdr:col>
      <xdr:colOff>165100</xdr:colOff>
      <xdr:row>37</xdr:row>
      <xdr:rowOff>38387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6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23164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4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134330</xdr:rowOff>
    </xdr:from>
    <xdr:to>
      <xdr:col>19</xdr:col>
      <xdr:colOff>38100</xdr:colOff>
      <xdr:row>37</xdr:row>
      <xdr:rowOff>64480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8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49257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51217</xdr:rowOff>
    </xdr:from>
    <xdr:to>
      <xdr:col>15</xdr:col>
      <xdr:colOff>101600</xdr:colOff>
      <xdr:row>36</xdr:row>
      <xdr:rowOff>152817</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0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137594</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09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48,127
33.93
20,012,474
18,336,490
1,537,320
10,872,331
13,206,596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63767</xdr:rowOff>
    </xdr:from>
    <xdr:to>
      <xdr:col>24</xdr:col>
      <xdr:colOff>63500</xdr:colOff>
      <xdr:row>37</xdr:row>
      <xdr:rowOff>108725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7417"/>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108725</xdr:rowOff>
    </xdr:from>
    <xdr:to>
      <xdr:col>19</xdr:col>
      <xdr:colOff>177800</xdr:colOff>
      <xdr:row>37</xdr:row>
      <xdr:rowOff>129832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2375"/>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129832</xdr:rowOff>
    </xdr:from>
    <xdr:to>
      <xdr:col>15</xdr:col>
      <xdr:colOff>50800</xdr:colOff>
      <xdr:row>38</xdr:row>
      <xdr:rowOff>47213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3482"/>
          <a:ext cx="889000" cy="8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47213</xdr:rowOff>
    </xdr:from>
    <xdr:to>
      <xdr:col>10</xdr:col>
      <xdr:colOff>114300</xdr:colOff>
      <xdr:row>38</xdr:row>
      <xdr:rowOff>53460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62313"/>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12967</xdr:rowOff>
    </xdr:from>
    <xdr:to>
      <xdr:col>24</xdr:col>
      <xdr:colOff>114300</xdr:colOff>
      <xdr:row>37</xdr:row>
      <xdr:rowOff>114567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162844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57925</xdr:rowOff>
    </xdr:from>
    <xdr:to>
      <xdr:col>20</xdr:col>
      <xdr:colOff>38100</xdr:colOff>
      <xdr:row>37</xdr:row>
      <xdr:rowOff>159525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150651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79032</xdr:rowOff>
    </xdr:from>
    <xdr:to>
      <xdr:col>15</xdr:col>
      <xdr:colOff>101600</xdr:colOff>
      <xdr:row>38</xdr:row>
      <xdr:rowOff>9182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167863</xdr:rowOff>
    </xdr:from>
    <xdr:to>
      <xdr:col>10</xdr:col>
      <xdr:colOff>165100</xdr:colOff>
      <xdr:row>38</xdr:row>
      <xdr:rowOff>98013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89140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2660</xdr:rowOff>
    </xdr:from>
    <xdr:to>
      <xdr:col>6</xdr:col>
      <xdr:colOff>38100</xdr:colOff>
      <xdr:row>38</xdr:row>
      <xdr:rowOff>104260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95387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51939</xdr:rowOff>
    </xdr:from>
    <xdr:to>
      <xdr:col>24</xdr:col>
      <xdr:colOff>63500</xdr:colOff>
      <xdr:row>57</xdr:row>
      <xdr:rowOff>70674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4589"/>
          <a:ext cx="8382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70674</xdr:rowOff>
    </xdr:from>
    <xdr:to>
      <xdr:col>19</xdr:col>
      <xdr:colOff>177800</xdr:colOff>
      <xdr:row>57</xdr:row>
      <xdr:rowOff>161646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43324"/>
          <a:ext cx="889000" cy="9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159240</xdr:rowOff>
    </xdr:from>
    <xdr:to>
      <xdr:col>15</xdr:col>
      <xdr:colOff>50800</xdr:colOff>
      <xdr:row>57</xdr:row>
      <xdr:rowOff>161646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31890"/>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159240</xdr:rowOff>
    </xdr:from>
    <xdr:to>
      <xdr:col>10</xdr:col>
      <xdr:colOff>114300</xdr:colOff>
      <xdr:row>58</xdr:row>
      <xdr:rowOff>38964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31890"/>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xdr:rowOff>
    </xdr:from>
    <xdr:to>
      <xdr:col>24</xdr:col>
      <xdr:colOff>114300</xdr:colOff>
      <xdr:row>57</xdr:row>
      <xdr:rowOff>102739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151016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19874</xdr:rowOff>
    </xdr:from>
    <xdr:to>
      <xdr:col>20</xdr:col>
      <xdr:colOff>38100</xdr:colOff>
      <xdr:row>57</xdr:row>
      <xdr:rowOff>121474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112601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110846</xdr:rowOff>
    </xdr:from>
    <xdr:to>
      <xdr:col>15</xdr:col>
      <xdr:colOff>101600</xdr:colOff>
      <xdr:row>58</xdr:row>
      <xdr:rowOff>40996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108440</xdr:rowOff>
    </xdr:from>
    <xdr:to>
      <xdr:col>10</xdr:col>
      <xdr:colOff>165100</xdr:colOff>
      <xdr:row>58</xdr:row>
      <xdr:rowOff>38590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29717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159614</xdr:rowOff>
    </xdr:from>
    <xdr:to>
      <xdr:col>6</xdr:col>
      <xdr:colOff>38100</xdr:colOff>
      <xdr:row>58</xdr:row>
      <xdr:rowOff>89764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80891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117411</xdr:rowOff>
    </xdr:from>
    <xdr:to>
      <xdr:col>24</xdr:col>
      <xdr:colOff>63500</xdr:colOff>
      <xdr:row>78</xdr:row>
      <xdr:rowOff>121983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9051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121983</xdr:rowOff>
    </xdr:from>
    <xdr:to>
      <xdr:col>19</xdr:col>
      <xdr:colOff>177800</xdr:colOff>
      <xdr:row>78</xdr:row>
      <xdr:rowOff>136958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95083"/>
          <a:ext cx="8890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133871</xdr:rowOff>
    </xdr:from>
    <xdr:to>
      <xdr:col>15</xdr:col>
      <xdr:colOff>50800</xdr:colOff>
      <xdr:row>78</xdr:row>
      <xdr:rowOff>136958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6971"/>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103009</xdr:rowOff>
    </xdr:from>
    <xdr:to>
      <xdr:col>10</xdr:col>
      <xdr:colOff>114300</xdr:colOff>
      <xdr:row>78</xdr:row>
      <xdr:rowOff>133871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6109"/>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66611</xdr:rowOff>
    </xdr:from>
    <xdr:to>
      <xdr:col>24</xdr:col>
      <xdr:colOff>114300</xdr:colOff>
      <xdr:row>78</xdr:row>
      <xdr:rowOff>168211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152988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71183</xdr:rowOff>
    </xdr:from>
    <xdr:to>
      <xdr:col>20</xdr:col>
      <xdr:colOff>38100</xdr:colOff>
      <xdr:row>79</xdr:row>
      <xdr:rowOff>1333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163910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3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86158</xdr:rowOff>
    </xdr:from>
    <xdr:to>
      <xdr:col>15</xdr:col>
      <xdr:colOff>101600</xdr:colOff>
      <xdr:row>79</xdr:row>
      <xdr:rowOff>16308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7435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83071</xdr:rowOff>
    </xdr:from>
    <xdr:to>
      <xdr:col>10</xdr:col>
      <xdr:colOff>165100</xdr:colOff>
      <xdr:row>79</xdr:row>
      <xdr:rowOff>13221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52209</xdr:rowOff>
    </xdr:from>
    <xdr:to>
      <xdr:col>6</xdr:col>
      <xdr:colOff>38100</xdr:colOff>
      <xdr:row>78</xdr:row>
      <xdr:rowOff>153809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144936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32781</xdr:rowOff>
    </xdr:from>
    <xdr:to>
      <xdr:col>24</xdr:col>
      <xdr:colOff>63500</xdr:colOff>
      <xdr:row>98</xdr:row>
      <xdr:rowOff>7134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63431"/>
          <a:ext cx="838200" cy="14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32781</xdr:rowOff>
    </xdr:from>
    <xdr:to>
      <xdr:col>19</xdr:col>
      <xdr:colOff>177800</xdr:colOff>
      <xdr:row>98</xdr:row>
      <xdr:rowOff>90007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63431"/>
          <a:ext cx="889000" cy="2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90007</xdr:rowOff>
    </xdr:from>
    <xdr:to>
      <xdr:col>15</xdr:col>
      <xdr:colOff>50800</xdr:colOff>
      <xdr:row>98</xdr:row>
      <xdr:rowOff>125657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2107"/>
          <a:ext cx="889000" cy="3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37885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125657</xdr:rowOff>
    </xdr:from>
    <xdr:to>
      <xdr:col>10</xdr:col>
      <xdr:colOff>114300</xdr:colOff>
      <xdr:row>98</xdr:row>
      <xdr:rowOff>127944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2775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118592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127784</xdr:rowOff>
    </xdr:from>
    <xdr:to>
      <xdr:col>24</xdr:col>
      <xdr:colOff>114300</xdr:colOff>
      <xdr:row>98</xdr:row>
      <xdr:rowOff>57934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42711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153431</xdr:rowOff>
    </xdr:from>
    <xdr:to>
      <xdr:col>20</xdr:col>
      <xdr:colOff>38100</xdr:colOff>
      <xdr:row>97</xdr:row>
      <xdr:rowOff>83581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74708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39207</xdr:rowOff>
    </xdr:from>
    <xdr:to>
      <xdr:col>15</xdr:col>
      <xdr:colOff>101600</xdr:colOff>
      <xdr:row>98</xdr:row>
      <xdr:rowOff>140807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131934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74857</xdr:rowOff>
    </xdr:from>
    <xdr:to>
      <xdr:col>10</xdr:col>
      <xdr:colOff>165100</xdr:colOff>
      <xdr:row>99</xdr:row>
      <xdr:rowOff>5007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167584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6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77144</xdr:rowOff>
    </xdr:from>
    <xdr:to>
      <xdr:col>6</xdr:col>
      <xdr:colOff>38100</xdr:colOff>
      <xdr:row>99</xdr:row>
      <xdr:rowOff>7294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169871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10737</xdr:rowOff>
    </xdr:from>
    <xdr:to>
      <xdr:col>55</xdr:col>
      <xdr:colOff>0</xdr:colOff>
      <xdr:row>38</xdr:row>
      <xdr:rowOff>66385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25837"/>
          <a:ext cx="8382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121445</xdr:rowOff>
    </xdr:from>
    <xdr:to>
      <xdr:col>50</xdr:col>
      <xdr:colOff>114300</xdr:colOff>
      <xdr:row>38</xdr:row>
      <xdr:rowOff>66385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36395"/>
          <a:ext cx="889000" cy="11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121445</xdr:rowOff>
    </xdr:from>
    <xdr:to>
      <xdr:col>45</xdr:col>
      <xdr:colOff>177800</xdr:colOff>
      <xdr:row>38</xdr:row>
      <xdr:rowOff>85315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36395"/>
          <a:ext cx="889000" cy="116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85315</xdr:rowOff>
    </xdr:from>
    <xdr:to>
      <xdr:col>41</xdr:col>
      <xdr:colOff>50800</xdr:colOff>
      <xdr:row>39</xdr:row>
      <xdr:rowOff>33542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00415"/>
          <a:ext cx="889000" cy="1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131387</xdr:rowOff>
    </xdr:from>
    <xdr:to>
      <xdr:col>55</xdr:col>
      <xdr:colOff>50800</xdr:colOff>
      <xdr:row>38</xdr:row>
      <xdr:rowOff>61537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109814</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15585</xdr:rowOff>
    </xdr:from>
    <xdr:to>
      <xdr:col>50</xdr:col>
      <xdr:colOff>165100</xdr:colOff>
      <xdr:row>38</xdr:row>
      <xdr:rowOff>117185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108312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70645</xdr:rowOff>
    </xdr:from>
    <xdr:to>
      <xdr:col>46</xdr:col>
      <xdr:colOff>38100</xdr:colOff>
      <xdr:row>32</xdr:row>
      <xdr:rowOff>795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163372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7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34515</xdr:rowOff>
    </xdr:from>
    <xdr:to>
      <xdr:col>41</xdr:col>
      <xdr:colOff>101600</xdr:colOff>
      <xdr:row>38</xdr:row>
      <xdr:rowOff>136115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4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127242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4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154192</xdr:rowOff>
    </xdr:from>
    <xdr:to>
      <xdr:col>36</xdr:col>
      <xdr:colOff>165100</xdr:colOff>
      <xdr:row>39</xdr:row>
      <xdr:rowOff>84342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75469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60003</xdr:rowOff>
    </xdr:from>
    <xdr:to>
      <xdr:col>55</xdr:col>
      <xdr:colOff>0</xdr:colOff>
      <xdr:row>58</xdr:row>
      <xdr:rowOff>118478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004103"/>
          <a:ext cx="838200" cy="5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17269</xdr:rowOff>
    </xdr:from>
    <xdr:to>
      <xdr:col>50</xdr:col>
      <xdr:colOff>114300</xdr:colOff>
      <xdr:row>58</xdr:row>
      <xdr:rowOff>118478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61369"/>
          <a:ext cx="889000" cy="10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154749</xdr:rowOff>
    </xdr:from>
    <xdr:to>
      <xdr:col>45</xdr:col>
      <xdr:colOff>177800</xdr:colOff>
      <xdr:row>58</xdr:row>
      <xdr:rowOff>17269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27399"/>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139880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90101</xdr:rowOff>
    </xdr:from>
    <xdr:to>
      <xdr:col>41</xdr:col>
      <xdr:colOff>50800</xdr:colOff>
      <xdr:row>57</xdr:row>
      <xdr:rowOff>154749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519851"/>
          <a:ext cx="889000" cy="40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9203</xdr:rowOff>
    </xdr:from>
    <xdr:to>
      <xdr:col>55</xdr:col>
      <xdr:colOff>50800</xdr:colOff>
      <xdr:row>58</xdr:row>
      <xdr:rowOff>110803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95580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67678</xdr:rowOff>
    </xdr:from>
    <xdr:to>
      <xdr:col>50</xdr:col>
      <xdr:colOff>165100</xdr:colOff>
      <xdr:row>58</xdr:row>
      <xdr:rowOff>169278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160405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1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137919</xdr:rowOff>
    </xdr:from>
    <xdr:to>
      <xdr:col>46</xdr:col>
      <xdr:colOff>38100</xdr:colOff>
      <xdr:row>58</xdr:row>
      <xdr:rowOff>68069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59196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103949</xdr:rowOff>
    </xdr:from>
    <xdr:to>
      <xdr:col>41</xdr:col>
      <xdr:colOff>101600</xdr:colOff>
      <xdr:row>58</xdr:row>
      <xdr:rowOff>34099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7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25226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39301</xdr:rowOff>
    </xdr:from>
    <xdr:to>
      <xdr:col>36</xdr:col>
      <xdr:colOff>165100</xdr:colOff>
      <xdr:row>55</xdr:row>
      <xdr:rowOff>140901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4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157428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2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2515</xdr:rowOff>
    </xdr:from>
    <xdr:to>
      <xdr:col>55</xdr:col>
      <xdr:colOff>0</xdr:colOff>
      <xdr:row>79</xdr:row>
      <xdr:rowOff>12192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47065"/>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163131</xdr:rowOff>
    </xdr:from>
    <xdr:to>
      <xdr:col>50</xdr:col>
      <xdr:colOff>114300</xdr:colOff>
      <xdr:row>79</xdr:row>
      <xdr:rowOff>2515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36231"/>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163131</xdr:rowOff>
    </xdr:from>
    <xdr:to>
      <xdr:col>45</xdr:col>
      <xdr:colOff>177800</xdr:colOff>
      <xdr:row>79</xdr:row>
      <xdr:rowOff>7138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36231"/>
          <a:ext cx="889000" cy="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21946</xdr:rowOff>
    </xdr:from>
    <xdr:to>
      <xdr:col>41</xdr:col>
      <xdr:colOff>50800</xdr:colOff>
      <xdr:row>79</xdr:row>
      <xdr:rowOff>7138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95046"/>
          <a:ext cx="889000" cy="1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78033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132842</xdr:rowOff>
    </xdr:from>
    <xdr:to>
      <xdr:col>55</xdr:col>
      <xdr:colOff>50800</xdr:colOff>
      <xdr:row>79</xdr:row>
      <xdr:rowOff>62992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47769</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2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123165</xdr:rowOff>
    </xdr:from>
    <xdr:to>
      <xdr:col>50</xdr:col>
      <xdr:colOff>165100</xdr:colOff>
      <xdr:row>79</xdr:row>
      <xdr:rowOff>53315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44442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8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112331</xdr:rowOff>
    </xdr:from>
    <xdr:to>
      <xdr:col>46</xdr:col>
      <xdr:colOff>38100</xdr:colOff>
      <xdr:row>79</xdr:row>
      <xdr:rowOff>42481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33608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7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127788</xdr:rowOff>
    </xdr:from>
    <xdr:to>
      <xdr:col>41</xdr:col>
      <xdr:colOff>101600</xdr:colOff>
      <xdr:row>79</xdr:row>
      <xdr:rowOff>57938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49065</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9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142596</xdr:rowOff>
    </xdr:from>
    <xdr:to>
      <xdr:col>36</xdr:col>
      <xdr:colOff>165100</xdr:colOff>
      <xdr:row>78</xdr:row>
      <xdr:rowOff>72746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89273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1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42342</xdr:rowOff>
    </xdr:from>
    <xdr:to>
      <xdr:col>55</xdr:col>
      <xdr:colOff>0</xdr:colOff>
      <xdr:row>98</xdr:row>
      <xdr:rowOff>135243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844442"/>
          <a:ext cx="838200" cy="9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144780</xdr:rowOff>
    </xdr:from>
    <xdr:to>
      <xdr:col>50</xdr:col>
      <xdr:colOff>114300</xdr:colOff>
      <xdr:row>98</xdr:row>
      <xdr:rowOff>135243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775430"/>
          <a:ext cx="889000" cy="1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144780</xdr:rowOff>
    </xdr:from>
    <xdr:to>
      <xdr:col>45</xdr:col>
      <xdr:colOff>177800</xdr:colOff>
      <xdr:row>98</xdr:row>
      <xdr:rowOff>5448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75430"/>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161129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60413</xdr:rowOff>
    </xdr:from>
    <xdr:to>
      <xdr:col>41</xdr:col>
      <xdr:colOff>50800</xdr:colOff>
      <xdr:row>98</xdr:row>
      <xdr:rowOff>5448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91063"/>
          <a:ext cx="889000" cy="1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12209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70414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162992</xdr:rowOff>
    </xdr:from>
    <xdr:to>
      <xdr:col>55</xdr:col>
      <xdr:colOff>50800</xdr:colOff>
      <xdr:row>98</xdr:row>
      <xdr:rowOff>93142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141419</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7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84443</xdr:rowOff>
    </xdr:from>
    <xdr:to>
      <xdr:col>50</xdr:col>
      <xdr:colOff>165100</xdr:colOff>
      <xdr:row>99</xdr:row>
      <xdr:rowOff>14593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5720</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04428" y="169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93980</xdr:rowOff>
    </xdr:from>
    <xdr:to>
      <xdr:col>46</xdr:col>
      <xdr:colOff>38100</xdr:colOff>
      <xdr:row>98</xdr:row>
      <xdr:rowOff>24130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15257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126098</xdr:rowOff>
    </xdr:from>
    <xdr:to>
      <xdr:col>41</xdr:col>
      <xdr:colOff>101600</xdr:colOff>
      <xdr:row>98</xdr:row>
      <xdr:rowOff>56248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5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47375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4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9613</xdr:rowOff>
    </xdr:from>
    <xdr:to>
      <xdr:col>36</xdr:col>
      <xdr:colOff>165100</xdr:colOff>
      <xdr:row>97</xdr:row>
      <xdr:rowOff>111213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102340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10157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25857</xdr:rowOff>
    </xdr:from>
    <xdr:to>
      <xdr:col>85</xdr:col>
      <xdr:colOff>127000</xdr:colOff>
      <xdr:row>77</xdr:row>
      <xdr:rowOff>48247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27507"/>
          <a:ext cx="838200" cy="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48247</xdr:rowOff>
    </xdr:from>
    <xdr:to>
      <xdr:col>81</xdr:col>
      <xdr:colOff>50800</xdr:colOff>
      <xdr:row>77</xdr:row>
      <xdr:rowOff>74637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49897"/>
          <a:ext cx="889000" cy="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74637</xdr:rowOff>
    </xdr:from>
    <xdr:to>
      <xdr:col>76</xdr:col>
      <xdr:colOff>114300</xdr:colOff>
      <xdr:row>77</xdr:row>
      <xdr:rowOff>82652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76287"/>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121873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69686</xdr:rowOff>
    </xdr:from>
    <xdr:to>
      <xdr:col>71</xdr:col>
      <xdr:colOff>177800</xdr:colOff>
      <xdr:row>77</xdr:row>
      <xdr:rowOff>82652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71336"/>
          <a:ext cx="8890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146507</xdr:rowOff>
    </xdr:from>
    <xdr:to>
      <xdr:col>85</xdr:col>
      <xdr:colOff>177800</xdr:colOff>
      <xdr:row>77</xdr:row>
      <xdr:rowOff>76657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124934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168897</xdr:rowOff>
    </xdr:from>
    <xdr:to>
      <xdr:col>81</xdr:col>
      <xdr:colOff>101600</xdr:colOff>
      <xdr:row>77</xdr:row>
      <xdr:rowOff>99047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90174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23837</xdr:rowOff>
    </xdr:from>
    <xdr:to>
      <xdr:col>76</xdr:col>
      <xdr:colOff>165100</xdr:colOff>
      <xdr:row>77</xdr:row>
      <xdr:rowOff>125437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116564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1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31852</xdr:rowOff>
    </xdr:from>
    <xdr:to>
      <xdr:col>72</xdr:col>
      <xdr:colOff>38100</xdr:colOff>
      <xdr:row>77</xdr:row>
      <xdr:rowOff>133452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124579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3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18886</xdr:rowOff>
    </xdr:from>
    <xdr:to>
      <xdr:col>67</xdr:col>
      <xdr:colOff>101600</xdr:colOff>
      <xdr:row>77</xdr:row>
      <xdr:rowOff>120486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111613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126124</xdr:rowOff>
    </xdr:from>
    <xdr:to>
      <xdr:col>85</xdr:col>
      <xdr:colOff>127000</xdr:colOff>
      <xdr:row>97</xdr:row>
      <xdr:rowOff>136017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56774"/>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126124</xdr:rowOff>
    </xdr:from>
    <xdr:to>
      <xdr:col>81</xdr:col>
      <xdr:colOff>50800</xdr:colOff>
      <xdr:row>98</xdr:row>
      <xdr:rowOff>100292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56774"/>
          <a:ext cx="889000" cy="1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100292</xdr:rowOff>
    </xdr:from>
    <xdr:to>
      <xdr:col>76</xdr:col>
      <xdr:colOff>114300</xdr:colOff>
      <xdr:row>98</xdr:row>
      <xdr:rowOff>110440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2392"/>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110440</xdr:rowOff>
    </xdr:from>
    <xdr:to>
      <xdr:col>71</xdr:col>
      <xdr:colOff>177800</xdr:colOff>
      <xdr:row>98</xdr:row>
      <xdr:rowOff>128918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2540"/>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85217</xdr:rowOff>
    </xdr:from>
    <xdr:to>
      <xdr:col>85</xdr:col>
      <xdr:colOff>177800</xdr:colOff>
      <xdr:row>98</xdr:row>
      <xdr:rowOff>15367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1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63644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75324</xdr:rowOff>
    </xdr:from>
    <xdr:to>
      <xdr:col>81</xdr:col>
      <xdr:colOff>101600</xdr:colOff>
      <xdr:row>98</xdr:row>
      <xdr:rowOff>5474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168051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49492</xdr:rowOff>
    </xdr:from>
    <xdr:to>
      <xdr:col>76</xdr:col>
      <xdr:colOff>165100</xdr:colOff>
      <xdr:row>98</xdr:row>
      <xdr:rowOff>151092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142219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4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59640</xdr:rowOff>
    </xdr:from>
    <xdr:to>
      <xdr:col>72</xdr:col>
      <xdr:colOff>38100</xdr:colOff>
      <xdr:row>98</xdr:row>
      <xdr:rowOff>161240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152367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78118</xdr:rowOff>
    </xdr:from>
    <xdr:to>
      <xdr:col>67</xdr:col>
      <xdr:colOff>101600</xdr:colOff>
      <xdr:row>99</xdr:row>
      <xdr:rowOff>8268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170845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81297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66112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95503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09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20142</xdr:rowOff>
    </xdr:from>
    <xdr:to>
      <xdr:col>116</xdr:col>
      <xdr:colOff>63500</xdr:colOff>
      <xdr:row>59</xdr:row>
      <xdr:rowOff>20295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35692"/>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20295</xdr:rowOff>
    </xdr:from>
    <xdr:to>
      <xdr:col>111</xdr:col>
      <xdr:colOff>177800</xdr:colOff>
      <xdr:row>59</xdr:row>
      <xdr:rowOff>20790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3584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20790</xdr:rowOff>
    </xdr:from>
    <xdr:to>
      <xdr:col>107</xdr:col>
      <xdr:colOff>50800</xdr:colOff>
      <xdr:row>59</xdr:row>
      <xdr:rowOff>20866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3634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20866</xdr:rowOff>
    </xdr:from>
    <xdr:to>
      <xdr:col>102</xdr:col>
      <xdr:colOff>114300</xdr:colOff>
      <xdr:row>59</xdr:row>
      <xdr:rowOff>21286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36416"/>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140792</xdr:rowOff>
    </xdr:from>
    <xdr:to>
      <xdr:col>116</xdr:col>
      <xdr:colOff>114300</xdr:colOff>
      <xdr:row>59</xdr:row>
      <xdr:rowOff>70942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64507</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0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140945</xdr:rowOff>
    </xdr:from>
    <xdr:to>
      <xdr:col>112</xdr:col>
      <xdr:colOff>38100</xdr:colOff>
      <xdr:row>59</xdr:row>
      <xdr:rowOff>71095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62222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7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141440</xdr:rowOff>
    </xdr:from>
    <xdr:to>
      <xdr:col>107</xdr:col>
      <xdr:colOff>101600</xdr:colOff>
      <xdr:row>59</xdr:row>
      <xdr:rowOff>71590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62717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7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141516</xdr:rowOff>
    </xdr:from>
    <xdr:to>
      <xdr:col>102</xdr:col>
      <xdr:colOff>165100</xdr:colOff>
      <xdr:row>59</xdr:row>
      <xdr:rowOff>71666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62793</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7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141936</xdr:rowOff>
    </xdr:from>
    <xdr:to>
      <xdr:col>98</xdr:col>
      <xdr:colOff>38100</xdr:colOff>
      <xdr:row>59</xdr:row>
      <xdr:rowOff>72086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63213</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78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12533</xdr:rowOff>
    </xdr:from>
    <xdr:to>
      <xdr:col>116</xdr:col>
      <xdr:colOff>63500</xdr:colOff>
      <xdr:row>76</xdr:row>
      <xdr:rowOff>109460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042733"/>
          <a:ext cx="8382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109460</xdr:rowOff>
    </xdr:from>
    <xdr:to>
      <xdr:col>111</xdr:col>
      <xdr:colOff>177800</xdr:colOff>
      <xdr:row>76</xdr:row>
      <xdr:rowOff>152893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13966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152893</xdr:rowOff>
    </xdr:from>
    <xdr:to>
      <xdr:col>107</xdr:col>
      <xdr:colOff>50800</xdr:colOff>
      <xdr:row>77</xdr:row>
      <xdr:rowOff>73112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83093"/>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25812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153905</xdr:rowOff>
    </xdr:from>
    <xdr:to>
      <xdr:col>102</xdr:col>
      <xdr:colOff>114300</xdr:colOff>
      <xdr:row>77</xdr:row>
      <xdr:rowOff>73112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3012655"/>
          <a:ext cx="889000" cy="26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9778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138218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133183</xdr:rowOff>
    </xdr:from>
    <xdr:to>
      <xdr:col>116</xdr:col>
      <xdr:colOff>114300</xdr:colOff>
      <xdr:row>76</xdr:row>
      <xdr:rowOff>63333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9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156060</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84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58660</xdr:rowOff>
    </xdr:from>
    <xdr:to>
      <xdr:col>112</xdr:col>
      <xdr:colOff>38100</xdr:colOff>
      <xdr:row>76</xdr:row>
      <xdr:rowOff>160260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0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151387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18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102093</xdr:rowOff>
    </xdr:from>
    <xdr:to>
      <xdr:col>107</xdr:col>
      <xdr:colOff>101600</xdr:colOff>
      <xdr:row>77</xdr:row>
      <xdr:rowOff>32243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23370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2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22312</xdr:rowOff>
    </xdr:from>
    <xdr:to>
      <xdr:col>102</xdr:col>
      <xdr:colOff>165100</xdr:colOff>
      <xdr:row>77</xdr:row>
      <xdr:rowOff>123912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115039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3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103106</xdr:rowOff>
    </xdr:from>
    <xdr:to>
      <xdr:col>98</xdr:col>
      <xdr:colOff>38100</xdr:colOff>
      <xdr:row>76</xdr:row>
      <xdr:rowOff>33257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618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24382</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令和４年度における住民一人あたり歳出決算総額は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371,154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円であり、令和３年度と比較して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7,551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円、率にして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％の増加となりました。繰出金以外の費目について類似団体平均値を下回っています。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類似団体平均が概ね横ばいであるのに対し、当市においては増加傾向となっており、類似団体平均値との差が縮まっています。引き続き、適切な定員管理等を行い、人件費の抑制に努めてまいり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こ５年間の数値の変動を見てみると、概ね類似団体平均と同じような動き方をしておりますが、普通建設事業費については、令和４年度は増加しましたが、類似団体平均値を下回っております。要因として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年度以前に実施した小中学校トイレ大規模改修工事や幸手駅西口開設に係る工事、幸手中央地区産業団地の整備など、大規模事業が一段落したことによるものです。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人口減少による税収の減少や社会保障経費の増加、公共施設の老朽化・長寿命化対策、激甚化する災害への対応など、限られた財源で多くの課題を克服していく必要がありますことから、引き続き、持続可能な財政運営に努めてまいります。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48,127
33.93
20,012,474
18,336,490
1,537,320
10,872,331
13,206,596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19457</xdr:rowOff>
    </xdr:from>
    <xdr:to>
      <xdr:col>24</xdr:col>
      <xdr:colOff>63500</xdr:colOff>
      <xdr:row>35</xdr:row>
      <xdr:rowOff>24486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2020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24486</xdr:rowOff>
    </xdr:from>
    <xdr:to>
      <xdr:col>19</xdr:col>
      <xdr:colOff>177800</xdr:colOff>
      <xdr:row>35</xdr:row>
      <xdr:rowOff>51003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25236"/>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51003</xdr:rowOff>
    </xdr:from>
    <xdr:to>
      <xdr:col>15</xdr:col>
      <xdr:colOff>50800</xdr:colOff>
      <xdr:row>35</xdr:row>
      <xdr:rowOff>59233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5175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59233</xdr:rowOff>
    </xdr:from>
    <xdr:to>
      <xdr:col>10</xdr:col>
      <xdr:colOff>114300</xdr:colOff>
      <xdr:row>35</xdr:row>
      <xdr:rowOff>142901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59983"/>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140107</xdr:rowOff>
    </xdr:from>
    <xdr:to>
      <xdr:col>24</xdr:col>
      <xdr:colOff>114300</xdr:colOff>
      <xdr:row>35</xdr:row>
      <xdr:rowOff>70257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162984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145136</xdr:rowOff>
    </xdr:from>
    <xdr:to>
      <xdr:col>20</xdr:col>
      <xdr:colOff>38100</xdr:colOff>
      <xdr:row>35</xdr:row>
      <xdr:rowOff>75286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91813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4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xdr:rowOff>
    </xdr:from>
    <xdr:to>
      <xdr:col>15</xdr:col>
      <xdr:colOff>101600</xdr:colOff>
      <xdr:row>35</xdr:row>
      <xdr:rowOff>101803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118330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8433</xdr:rowOff>
    </xdr:from>
    <xdr:to>
      <xdr:col>10</xdr:col>
      <xdr:colOff>165100</xdr:colOff>
      <xdr:row>35</xdr:row>
      <xdr:rowOff>110033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101160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92101</xdr:rowOff>
    </xdr:from>
    <xdr:to>
      <xdr:col>6</xdr:col>
      <xdr:colOff>38100</xdr:colOff>
      <xdr:row>36</xdr:row>
      <xdr:rowOff>22251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13378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155953</xdr:rowOff>
    </xdr:from>
    <xdr:to>
      <xdr:col>24</xdr:col>
      <xdr:colOff>63500</xdr:colOff>
      <xdr:row>57</xdr:row>
      <xdr:rowOff>10846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57153"/>
          <a:ext cx="8382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3599</xdr:rowOff>
    </xdr:from>
    <xdr:to>
      <xdr:col>19</xdr:col>
      <xdr:colOff>177800</xdr:colOff>
      <xdr:row>57</xdr:row>
      <xdr:rowOff>10846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90449"/>
          <a:ext cx="889000" cy="69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3599</xdr:rowOff>
    </xdr:from>
    <xdr:to>
      <xdr:col>15</xdr:col>
      <xdr:colOff>50800</xdr:colOff>
      <xdr:row>57</xdr:row>
      <xdr:rowOff>87907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90449"/>
          <a:ext cx="889000" cy="77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37314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87907</xdr:rowOff>
    </xdr:from>
    <xdr:to>
      <xdr:col>10</xdr:col>
      <xdr:colOff>114300</xdr:colOff>
      <xdr:row>57</xdr:row>
      <xdr:rowOff>114485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60557"/>
          <a:ext cx="889000" cy="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105153</xdr:rowOff>
    </xdr:from>
    <xdr:to>
      <xdr:col>24</xdr:col>
      <xdr:colOff>114300</xdr:colOff>
      <xdr:row>57</xdr:row>
      <xdr:rowOff>35303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0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83580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131496</xdr:rowOff>
    </xdr:from>
    <xdr:to>
      <xdr:col>20</xdr:col>
      <xdr:colOff>38100</xdr:colOff>
      <xdr:row>57</xdr:row>
      <xdr:rowOff>61646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52773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2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124249</xdr:rowOff>
    </xdr:from>
    <xdr:to>
      <xdr:col>15</xdr:col>
      <xdr:colOff>101600</xdr:colOff>
      <xdr:row>53</xdr:row>
      <xdr:rowOff>54399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45526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3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37107</xdr:rowOff>
    </xdr:from>
    <xdr:to>
      <xdr:col>10</xdr:col>
      <xdr:colOff>165100</xdr:colOff>
      <xdr:row>57</xdr:row>
      <xdr:rowOff>138707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129834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63685</xdr:rowOff>
    </xdr:from>
    <xdr:to>
      <xdr:col>6</xdr:col>
      <xdr:colOff>38100</xdr:colOff>
      <xdr:row>57</xdr:row>
      <xdr:rowOff>165285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156412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6091</xdr:rowOff>
    </xdr:from>
    <xdr:to>
      <xdr:col>24</xdr:col>
      <xdr:colOff>63500</xdr:colOff>
      <xdr:row>77</xdr:row>
      <xdr:rowOff>60230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07741"/>
          <a:ext cx="838200" cy="5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6091</xdr:rowOff>
    </xdr:from>
    <xdr:to>
      <xdr:col>19</xdr:col>
      <xdr:colOff>177800</xdr:colOff>
      <xdr:row>78</xdr:row>
      <xdr:rowOff>18382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07741"/>
          <a:ext cx="889000" cy="18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18382</xdr:rowOff>
    </xdr:from>
    <xdr:to>
      <xdr:col>15</xdr:col>
      <xdr:colOff>50800</xdr:colOff>
      <xdr:row>78</xdr:row>
      <xdr:rowOff>48206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91482"/>
          <a:ext cx="8890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70957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40625</xdr:rowOff>
    </xdr:from>
    <xdr:to>
      <xdr:col>10</xdr:col>
      <xdr:colOff>114300</xdr:colOff>
      <xdr:row>78</xdr:row>
      <xdr:rowOff>48206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13725"/>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111899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154464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9430</xdr:rowOff>
    </xdr:from>
    <xdr:to>
      <xdr:col>24</xdr:col>
      <xdr:colOff>114300</xdr:colOff>
      <xdr:row>77</xdr:row>
      <xdr:rowOff>111030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95807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126741</xdr:rowOff>
    </xdr:from>
    <xdr:to>
      <xdr:col>20</xdr:col>
      <xdr:colOff>38100</xdr:colOff>
      <xdr:row>77</xdr:row>
      <xdr:rowOff>56891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48018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4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139032</xdr:rowOff>
    </xdr:from>
    <xdr:to>
      <xdr:col>15</xdr:col>
      <xdr:colOff>101600</xdr:colOff>
      <xdr:row>78</xdr:row>
      <xdr:rowOff>69182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60309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3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168856</xdr:rowOff>
    </xdr:from>
    <xdr:to>
      <xdr:col>10</xdr:col>
      <xdr:colOff>165100</xdr:colOff>
      <xdr:row>78</xdr:row>
      <xdr:rowOff>99006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90133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6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161275</xdr:rowOff>
    </xdr:from>
    <xdr:to>
      <xdr:col>6</xdr:col>
      <xdr:colOff>38100</xdr:colOff>
      <xdr:row>78</xdr:row>
      <xdr:rowOff>91425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82552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151315</xdr:rowOff>
    </xdr:from>
    <xdr:to>
      <xdr:col>24</xdr:col>
      <xdr:colOff>63500</xdr:colOff>
      <xdr:row>98</xdr:row>
      <xdr:rowOff>153481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53415"/>
          <a:ext cx="8382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153481</xdr:rowOff>
    </xdr:from>
    <xdr:to>
      <xdr:col>19</xdr:col>
      <xdr:colOff>177800</xdr:colOff>
      <xdr:row>99</xdr:row>
      <xdr:rowOff>117983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55581"/>
          <a:ext cx="889000" cy="13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117983</xdr:rowOff>
    </xdr:from>
    <xdr:to>
      <xdr:col>15</xdr:col>
      <xdr:colOff>50800</xdr:colOff>
      <xdr:row>99</xdr:row>
      <xdr:rowOff>165608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9153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19369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165608</xdr:rowOff>
    </xdr:from>
    <xdr:to>
      <xdr:col>10</xdr:col>
      <xdr:colOff>114300</xdr:colOff>
      <xdr:row>100</xdr:row>
      <xdr:rowOff>167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3915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76050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80263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100515</xdr:rowOff>
    </xdr:from>
    <xdr:to>
      <xdr:col>24</xdr:col>
      <xdr:colOff>114300</xdr:colOff>
      <xdr:row>99</xdr:row>
      <xdr:rowOff>30665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78942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8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102681</xdr:rowOff>
    </xdr:from>
    <xdr:to>
      <xdr:col>20</xdr:col>
      <xdr:colOff>38100</xdr:colOff>
      <xdr:row>99</xdr:row>
      <xdr:rowOff>32831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23958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67183</xdr:rowOff>
    </xdr:from>
    <xdr:to>
      <xdr:col>15</xdr:col>
      <xdr:colOff>101600</xdr:colOff>
      <xdr:row>99</xdr:row>
      <xdr:rowOff>168783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159910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114808</xdr:rowOff>
    </xdr:from>
    <xdr:to>
      <xdr:col>10</xdr:col>
      <xdr:colOff>165100</xdr:colOff>
      <xdr:row>100</xdr:row>
      <xdr:rowOff>44958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36085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120817</xdr:rowOff>
    </xdr:from>
    <xdr:to>
      <xdr:col>6</xdr:col>
      <xdr:colOff>38100</xdr:colOff>
      <xdr:row>100</xdr:row>
      <xdr:rowOff>50967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42094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41021</xdr:rowOff>
    </xdr:from>
    <xdr:to>
      <xdr:col>55</xdr:col>
      <xdr:colOff>0</xdr:colOff>
      <xdr:row>38</xdr:row>
      <xdr:rowOff>86360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56121"/>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41021</xdr:rowOff>
    </xdr:from>
    <xdr:to>
      <xdr:col>50</xdr:col>
      <xdr:colOff>114300</xdr:colOff>
      <xdr:row>38</xdr:row>
      <xdr:rowOff>77978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56121"/>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70358</xdr:rowOff>
    </xdr:from>
    <xdr:to>
      <xdr:col>45</xdr:col>
      <xdr:colOff>177800</xdr:colOff>
      <xdr:row>38</xdr:row>
      <xdr:rowOff>77978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8545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155211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53213</xdr:rowOff>
    </xdr:from>
    <xdr:to>
      <xdr:col>41</xdr:col>
      <xdr:colOff>50800</xdr:colOff>
      <xdr:row>38</xdr:row>
      <xdr:rowOff>70358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6831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77868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35560</xdr:rowOff>
    </xdr:from>
    <xdr:to>
      <xdr:col>55</xdr:col>
      <xdr:colOff>50800</xdr:colOff>
      <xdr:row>38</xdr:row>
      <xdr:rowOff>137160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13987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161671</xdr:rowOff>
    </xdr:from>
    <xdr:to>
      <xdr:col>50</xdr:col>
      <xdr:colOff>165100</xdr:colOff>
      <xdr:row>38</xdr:row>
      <xdr:rowOff>91821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82948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9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27178</xdr:rowOff>
    </xdr:from>
    <xdr:to>
      <xdr:col>46</xdr:col>
      <xdr:colOff>38100</xdr:colOff>
      <xdr:row>38</xdr:row>
      <xdr:rowOff>128778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119905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19558</xdr:rowOff>
    </xdr:from>
    <xdr:to>
      <xdr:col>41</xdr:col>
      <xdr:colOff>101600</xdr:colOff>
      <xdr:row>38</xdr:row>
      <xdr:rowOff>121158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112285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2413</xdr:rowOff>
    </xdr:from>
    <xdr:to>
      <xdr:col>36</xdr:col>
      <xdr:colOff>165100</xdr:colOff>
      <xdr:row>38</xdr:row>
      <xdr:rowOff>104013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95140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113278</xdr:rowOff>
    </xdr:from>
    <xdr:to>
      <xdr:col>55</xdr:col>
      <xdr:colOff>0</xdr:colOff>
      <xdr:row>58</xdr:row>
      <xdr:rowOff>127032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57378"/>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127032</xdr:rowOff>
    </xdr:from>
    <xdr:to>
      <xdr:col>50</xdr:col>
      <xdr:colOff>114300</xdr:colOff>
      <xdr:row>58</xdr:row>
      <xdr:rowOff>138785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71132"/>
          <a:ext cx="889000" cy="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138785</xdr:rowOff>
    </xdr:from>
    <xdr:to>
      <xdr:col>45</xdr:col>
      <xdr:colOff>177800</xdr:colOff>
      <xdr:row>58</xdr:row>
      <xdr:rowOff>139319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8288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40988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139319</xdr:rowOff>
    </xdr:from>
    <xdr:to>
      <xdr:col>41</xdr:col>
      <xdr:colOff>50800</xdr:colOff>
      <xdr:row>58</xdr:row>
      <xdr:rowOff>149016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83419"/>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62478</xdr:rowOff>
    </xdr:from>
    <xdr:to>
      <xdr:col>55</xdr:col>
      <xdr:colOff>50800</xdr:colOff>
      <xdr:row>58</xdr:row>
      <xdr:rowOff>164078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76232</xdr:rowOff>
    </xdr:from>
    <xdr:to>
      <xdr:col>50</xdr:col>
      <xdr:colOff>165100</xdr:colOff>
      <xdr:row>59</xdr:row>
      <xdr:rowOff>6382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168959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1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87985</xdr:rowOff>
    </xdr:from>
    <xdr:to>
      <xdr:col>46</xdr:col>
      <xdr:colOff>38100</xdr:colOff>
      <xdr:row>59</xdr:row>
      <xdr:rowOff>18135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9262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88519</xdr:rowOff>
    </xdr:from>
    <xdr:to>
      <xdr:col>41</xdr:col>
      <xdr:colOff>101600</xdr:colOff>
      <xdr:row>59</xdr:row>
      <xdr:rowOff>18669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9796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98216</xdr:rowOff>
    </xdr:from>
    <xdr:to>
      <xdr:col>36</xdr:col>
      <xdr:colOff>165100</xdr:colOff>
      <xdr:row>59</xdr:row>
      <xdr:rowOff>28366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19493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100191</xdr:rowOff>
    </xdr:from>
    <xdr:to>
      <xdr:col>55</xdr:col>
      <xdr:colOff>0</xdr:colOff>
      <xdr:row>78</xdr:row>
      <xdr:rowOff>19495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01841"/>
          <a:ext cx="8382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27687</xdr:rowOff>
    </xdr:from>
    <xdr:to>
      <xdr:col>50</xdr:col>
      <xdr:colOff>114300</xdr:colOff>
      <xdr:row>77</xdr:row>
      <xdr:rowOff>100191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057887"/>
          <a:ext cx="889000" cy="24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27687</xdr:rowOff>
    </xdr:from>
    <xdr:to>
      <xdr:col>45</xdr:col>
      <xdr:colOff>177800</xdr:colOff>
      <xdr:row>76</xdr:row>
      <xdr:rowOff>153073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57887"/>
          <a:ext cx="889000" cy="1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153073</xdr:rowOff>
    </xdr:from>
    <xdr:to>
      <xdr:col>41</xdr:col>
      <xdr:colOff>50800</xdr:colOff>
      <xdr:row>77</xdr:row>
      <xdr:rowOff>134632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83273"/>
          <a:ext cx="889000" cy="15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160088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140145</xdr:rowOff>
    </xdr:from>
    <xdr:to>
      <xdr:col>55</xdr:col>
      <xdr:colOff>50800</xdr:colOff>
      <xdr:row>78</xdr:row>
      <xdr:rowOff>70295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118572</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2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49391</xdr:rowOff>
    </xdr:from>
    <xdr:to>
      <xdr:col>50</xdr:col>
      <xdr:colOff>165100</xdr:colOff>
      <xdr:row>77</xdr:row>
      <xdr:rowOff>150991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142118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4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148337</xdr:rowOff>
    </xdr:from>
    <xdr:to>
      <xdr:col>46</xdr:col>
      <xdr:colOff>38100</xdr:colOff>
      <xdr:row>76</xdr:row>
      <xdr:rowOff>78487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69614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102273</xdr:rowOff>
    </xdr:from>
    <xdr:to>
      <xdr:col>41</xdr:col>
      <xdr:colOff>101600</xdr:colOff>
      <xdr:row>77</xdr:row>
      <xdr:rowOff>32423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23550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83832</xdr:rowOff>
    </xdr:from>
    <xdr:to>
      <xdr:col>36</xdr:col>
      <xdr:colOff>165100</xdr:colOff>
      <xdr:row>78</xdr:row>
      <xdr:rowOff>13982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5109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37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29189</xdr:rowOff>
    </xdr:from>
    <xdr:to>
      <xdr:col>55</xdr:col>
      <xdr:colOff>0</xdr:colOff>
      <xdr:row>98</xdr:row>
      <xdr:rowOff>138035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31289"/>
          <a:ext cx="838200" cy="10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112692</xdr:rowOff>
    </xdr:from>
    <xdr:to>
      <xdr:col>50</xdr:col>
      <xdr:colOff>114300</xdr:colOff>
      <xdr:row>98</xdr:row>
      <xdr:rowOff>138035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14792"/>
          <a:ext cx="889000" cy="2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108610</xdr:rowOff>
    </xdr:from>
    <xdr:to>
      <xdr:col>45</xdr:col>
      <xdr:colOff>177800</xdr:colOff>
      <xdr:row>98</xdr:row>
      <xdr:rowOff>112692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39260"/>
          <a:ext cx="889000" cy="17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104075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35131</xdr:rowOff>
    </xdr:from>
    <xdr:to>
      <xdr:col>41</xdr:col>
      <xdr:colOff>50800</xdr:colOff>
      <xdr:row>97</xdr:row>
      <xdr:rowOff>108610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5979981"/>
          <a:ext cx="889000" cy="75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117400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99021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149839</xdr:rowOff>
    </xdr:from>
    <xdr:to>
      <xdr:col>55</xdr:col>
      <xdr:colOff>50800</xdr:colOff>
      <xdr:row>98</xdr:row>
      <xdr:rowOff>79989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128266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5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87235</xdr:rowOff>
    </xdr:from>
    <xdr:to>
      <xdr:col>50</xdr:col>
      <xdr:colOff>165100</xdr:colOff>
      <xdr:row>99</xdr:row>
      <xdr:rowOff>17385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8512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8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61892</xdr:rowOff>
    </xdr:from>
    <xdr:to>
      <xdr:col>46</xdr:col>
      <xdr:colOff>38100</xdr:colOff>
      <xdr:row>98</xdr:row>
      <xdr:rowOff>163492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154619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57810</xdr:rowOff>
    </xdr:from>
    <xdr:to>
      <xdr:col>41</xdr:col>
      <xdr:colOff>101600</xdr:colOff>
      <xdr:row>97</xdr:row>
      <xdr:rowOff>159410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150537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155781</xdr:rowOff>
    </xdr:from>
    <xdr:to>
      <xdr:col>36</xdr:col>
      <xdr:colOff>165100</xdr:colOff>
      <xdr:row>93</xdr:row>
      <xdr:rowOff>85931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92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102458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70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53792</xdr:rowOff>
    </xdr:from>
    <xdr:to>
      <xdr:col>85</xdr:col>
      <xdr:colOff>127000</xdr:colOff>
      <xdr:row>36</xdr:row>
      <xdr:rowOff>85476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25992"/>
          <a:ext cx="8382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48763</xdr:rowOff>
    </xdr:from>
    <xdr:to>
      <xdr:col>81</xdr:col>
      <xdr:colOff>50800</xdr:colOff>
      <xdr:row>36</xdr:row>
      <xdr:rowOff>85476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20963"/>
          <a:ext cx="889000" cy="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48763</xdr:rowOff>
    </xdr:from>
    <xdr:to>
      <xdr:col>76</xdr:col>
      <xdr:colOff>114300</xdr:colOff>
      <xdr:row>36</xdr:row>
      <xdr:rowOff>90505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20963"/>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35277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90505</xdr:rowOff>
    </xdr:from>
    <xdr:to>
      <xdr:col>71</xdr:col>
      <xdr:colOff>177800</xdr:colOff>
      <xdr:row>36</xdr:row>
      <xdr:rowOff>102255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62705"/>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47530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2992</xdr:rowOff>
    </xdr:from>
    <xdr:to>
      <xdr:col>85</xdr:col>
      <xdr:colOff>177800</xdr:colOff>
      <xdr:row>36</xdr:row>
      <xdr:rowOff>104592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7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25869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2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34676</xdr:rowOff>
    </xdr:from>
    <xdr:to>
      <xdr:col>81</xdr:col>
      <xdr:colOff>101600</xdr:colOff>
      <xdr:row>36</xdr:row>
      <xdr:rowOff>136276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152803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8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169413</xdr:rowOff>
    </xdr:from>
    <xdr:to>
      <xdr:col>76</xdr:col>
      <xdr:colOff>165100</xdr:colOff>
      <xdr:row>36</xdr:row>
      <xdr:rowOff>99563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116090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4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39705</xdr:rowOff>
    </xdr:from>
    <xdr:to>
      <xdr:col>72</xdr:col>
      <xdr:colOff>38100</xdr:colOff>
      <xdr:row>36</xdr:row>
      <xdr:rowOff>141305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157832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51455</xdr:rowOff>
    </xdr:from>
    <xdr:to>
      <xdr:col>67</xdr:col>
      <xdr:colOff>101600</xdr:colOff>
      <xdr:row>36</xdr:row>
      <xdr:rowOff>153055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169582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9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53118</xdr:rowOff>
    </xdr:from>
    <xdr:to>
      <xdr:col>85</xdr:col>
      <xdr:colOff>127000</xdr:colOff>
      <xdr:row>57</xdr:row>
      <xdr:rowOff>122574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25768"/>
          <a:ext cx="8382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56623</xdr:rowOff>
    </xdr:from>
    <xdr:to>
      <xdr:col>81</xdr:col>
      <xdr:colOff>50800</xdr:colOff>
      <xdr:row>57</xdr:row>
      <xdr:rowOff>122574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57823"/>
          <a:ext cx="889000" cy="2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56623</xdr:rowOff>
    </xdr:from>
    <xdr:to>
      <xdr:col>76</xdr:col>
      <xdr:colOff>114300</xdr:colOff>
      <xdr:row>57</xdr:row>
      <xdr:rowOff>92456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57823"/>
          <a:ext cx="889000" cy="20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100975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147987</xdr:rowOff>
    </xdr:from>
    <xdr:to>
      <xdr:col>71</xdr:col>
      <xdr:colOff>177800</xdr:colOff>
      <xdr:row>57</xdr:row>
      <xdr:rowOff>92456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49187"/>
          <a:ext cx="889000" cy="11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102767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2318</xdr:rowOff>
    </xdr:from>
    <xdr:to>
      <xdr:col>85</xdr:col>
      <xdr:colOff>177800</xdr:colOff>
      <xdr:row>57</xdr:row>
      <xdr:rowOff>103918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152195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71774</xdr:rowOff>
    </xdr:from>
    <xdr:to>
      <xdr:col>81</xdr:col>
      <xdr:colOff>101600</xdr:colOff>
      <xdr:row>58</xdr:row>
      <xdr:rowOff>1924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164501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3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5823</xdr:rowOff>
    </xdr:from>
    <xdr:to>
      <xdr:col>76</xdr:col>
      <xdr:colOff>165100</xdr:colOff>
      <xdr:row>56</xdr:row>
      <xdr:rowOff>107423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98550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41656</xdr:rowOff>
    </xdr:from>
    <xdr:to>
      <xdr:col>72</xdr:col>
      <xdr:colOff>38100</xdr:colOff>
      <xdr:row>57</xdr:row>
      <xdr:rowOff>143256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1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134383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0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97187</xdr:rowOff>
    </xdr:from>
    <xdr:to>
      <xdr:col>67</xdr:col>
      <xdr:colOff>101600</xdr:colOff>
      <xdr:row>57</xdr:row>
      <xdr:rowOff>27337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18464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9744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25857</xdr:rowOff>
    </xdr:from>
    <xdr:to>
      <xdr:col>85</xdr:col>
      <xdr:colOff>127000</xdr:colOff>
      <xdr:row>97</xdr:row>
      <xdr:rowOff>48247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56507"/>
          <a:ext cx="838200" cy="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48247</xdr:rowOff>
    </xdr:from>
    <xdr:to>
      <xdr:col>81</xdr:col>
      <xdr:colOff>50800</xdr:colOff>
      <xdr:row>97</xdr:row>
      <xdr:rowOff>74637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78897"/>
          <a:ext cx="889000" cy="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74637</xdr:rowOff>
    </xdr:from>
    <xdr:to>
      <xdr:col>76</xdr:col>
      <xdr:colOff>114300</xdr:colOff>
      <xdr:row>97</xdr:row>
      <xdr:rowOff>82652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05287"/>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69686</xdr:rowOff>
    </xdr:from>
    <xdr:to>
      <xdr:col>71</xdr:col>
      <xdr:colOff>177800</xdr:colOff>
      <xdr:row>97</xdr:row>
      <xdr:rowOff>82652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00336"/>
          <a:ext cx="8890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146507</xdr:rowOff>
    </xdr:from>
    <xdr:to>
      <xdr:col>85</xdr:col>
      <xdr:colOff>177800</xdr:colOff>
      <xdr:row>97</xdr:row>
      <xdr:rowOff>76657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124934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168897</xdr:rowOff>
    </xdr:from>
    <xdr:to>
      <xdr:col>81</xdr:col>
      <xdr:colOff>101600</xdr:colOff>
      <xdr:row>97</xdr:row>
      <xdr:rowOff>99047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90174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23837</xdr:rowOff>
    </xdr:from>
    <xdr:to>
      <xdr:col>76</xdr:col>
      <xdr:colOff>165100</xdr:colOff>
      <xdr:row>97</xdr:row>
      <xdr:rowOff>125437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116564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31852</xdr:rowOff>
    </xdr:from>
    <xdr:to>
      <xdr:col>72</xdr:col>
      <xdr:colOff>38100</xdr:colOff>
      <xdr:row>97</xdr:row>
      <xdr:rowOff>133452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124579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18886</xdr:rowOff>
    </xdr:from>
    <xdr:to>
      <xdr:col>67</xdr:col>
      <xdr:colOff>101600</xdr:colOff>
      <xdr:row>97</xdr:row>
      <xdr:rowOff>120486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111613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4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令和４年度の歳出決算総額は、住民一人当たり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371,154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円となっています。議会費及び消防費以外の費目において、類似団体平均を下回っています。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おいては、類似団体平均が減少傾向であるのに対し、当市においては増加傾向にあります。要因としては、高利率の起債の償還が徐々に終了してきていることから利子償還は減少したものの、大規模事業に係る地方債の据置期間終了に伴うもので、元金償還が増加した結果、公債費全体では増加となっています。引き続き、世代間負担の平準化を図り、適切な地方債管理を行ってまいり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今後も、事業内容を精査し、類似団体平均を参考に、適切な財源配分に留意しつつ、持続可能な財政運営に努めてまいります。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令和４年度の実質収支比率は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14.14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また、令和４年度の標準財政規模に対する財政調整基金残高の比率は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11.70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実質単年度収支は令和２年度から黒字となり、令和４年度は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ポイント、前年度と比較して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7.02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ポイント減少しました。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今後とも、健全な財政運営に努めてまいります。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令和４年度も、全ての会計で赤字は発生していないため、連結実質赤字も生じておりません。</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今後、施設の更新や修繕に要する費用が増加することが懸念されます。このため、今後は、公共施設等総合管理計画及び個別施設計画に基づき、計画的な施設の更新や修繕を行っていく必要があり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水道事業会計においては、標準財政規模に対する黒字額の割合が近年</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％程度を推移しております。今後、給水人口の減少などによる水需要の減少や、施設等の更新費用の増大が予想されることから、平成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年度に策定した経営戦略に基づき、さらに適切な維持管理を行ってまいります。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20012474</v>
      </c>
      <c r="BO4" s="371"/>
      <c r="BP4" s="371"/>
      <c r="BQ4" s="371"/>
      <c r="BR4" s="371"/>
      <c r="BS4" s="371"/>
      <c r="BT4" s="371"/>
      <c r="BU4" s="372"/>
      <c r="BV4" s="370">
        <v>19721675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14.1</v>
      </c>
      <c r="CU4" s="377"/>
      <c r="CV4" s="377"/>
      <c r="CW4" s="377"/>
      <c r="CX4" s="377"/>
      <c r="CY4" s="377"/>
      <c r="CZ4" s="377"/>
      <c r="DA4" s="378"/>
      <c r="DB4" s="376">
        <v>13.8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18336490</v>
      </c>
      <c r="BO5" s="439"/>
      <c r="BP5" s="439"/>
      <c r="BQ5" s="439"/>
      <c r="BR5" s="439"/>
      <c r="BS5" s="439"/>
      <c r="BT5" s="439"/>
      <c r="BU5" s="440"/>
      <c r="BV5" s="438">
        <v>18078728</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93.9</v>
      </c>
      <c r="CU5" s="405"/>
      <c r="CV5" s="405"/>
      <c r="CW5" s="405"/>
      <c r="CX5" s="405"/>
      <c r="CY5" s="405"/>
      <c r="CZ5" s="405"/>
      <c r="DA5" s="406"/>
      <c r="DB5" s="404">
        <v>85.3</v>
      </c>
      <c r="DC5" s="405"/>
      <c r="DD5" s="405"/>
      <c r="DE5" s="405"/>
      <c r="DF5" s="405"/>
      <c r="DG5" s="405"/>
      <c r="DH5" s="405"/>
      <c r="DI5" s="406"/>
    </row>
    <row r="6" spans="1:119" ht="18.75" customHeight="1" x14ac:dyDescent="0.2">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1675984</v>
      </c>
      <c r="BO6" s="439"/>
      <c r="BP6" s="439"/>
      <c r="BQ6" s="439"/>
      <c r="BR6" s="439"/>
      <c r="BS6" s="439"/>
      <c r="BT6" s="439"/>
      <c r="BU6" s="440"/>
      <c r="BV6" s="438">
        <v>1642947</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95.9</v>
      </c>
      <c r="CU6" s="445"/>
      <c r="CV6" s="445"/>
      <c r="CW6" s="445"/>
      <c r="CX6" s="445"/>
      <c r="CY6" s="445"/>
      <c r="CZ6" s="445"/>
      <c r="DA6" s="446"/>
      <c r="DB6" s="444">
        <v>92.2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138664</v>
      </c>
      <c r="BO7" s="439"/>
      <c r="BP7" s="439"/>
      <c r="BQ7" s="439"/>
      <c r="BR7" s="439"/>
      <c r="BS7" s="439"/>
      <c r="BT7" s="439"/>
      <c r="BU7" s="440"/>
      <c r="BV7" s="438">
        <v>104170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10872331</v>
      </c>
      <c r="CU7" s="439"/>
      <c r="CV7" s="439"/>
      <c r="CW7" s="439"/>
      <c r="CX7" s="439"/>
      <c r="CY7" s="439"/>
      <c r="CZ7" s="439"/>
      <c r="DA7" s="440"/>
      <c r="DB7" s="438">
        <v>11183117</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1537320</v>
      </c>
      <c r="BO8" s="439"/>
      <c r="BP8" s="439"/>
      <c r="BQ8" s="439"/>
      <c r="BR8" s="439"/>
      <c r="BS8" s="439"/>
      <c r="BT8" s="439"/>
      <c r="BU8" s="440"/>
      <c r="BV8" s="438">
        <v>1538777</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0.7</v>
      </c>
      <c r="CU8" s="448"/>
      <c r="CV8" s="448"/>
      <c r="CW8" s="448"/>
      <c r="CX8" s="448"/>
      <c r="CY8" s="448"/>
      <c r="CZ8" s="448"/>
      <c r="DA8" s="449"/>
      <c r="DB8" s="447">
        <v>0.72</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50066</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110</v>
      </c>
      <c r="AV9" s="434"/>
      <c r="AW9" s="434"/>
      <c r="AX9" s="434"/>
      <c r="AY9" s="435" t="s">
        <v>117</v>
      </c>
      <c r="AZ9" s="436"/>
      <c r="BA9" s="436"/>
      <c r="BB9" s="436"/>
      <c r="BC9" s="436"/>
      <c r="BD9" s="436"/>
      <c r="BE9" s="436"/>
      <c r="BF9" s="436"/>
      <c r="BG9" s="436"/>
      <c r="BH9" s="436"/>
      <c r="BI9" s="436"/>
      <c r="BJ9" s="436"/>
      <c r="BK9" s="436"/>
      <c r="BL9" s="436"/>
      <c r="BM9" s="437"/>
      <c r="BN9" s="438">
        <v>-1457</v>
      </c>
      <c r="BO9" s="439"/>
      <c r="BP9" s="439"/>
      <c r="BQ9" s="439"/>
      <c r="BR9" s="439"/>
      <c r="BS9" s="439"/>
      <c r="BT9" s="439"/>
      <c r="BU9" s="440"/>
      <c r="BV9" s="438">
        <v>613411</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9.6</v>
      </c>
      <c r="CU9" s="405"/>
      <c r="CV9" s="405"/>
      <c r="CW9" s="405"/>
      <c r="CX9" s="405"/>
      <c r="CY9" s="405"/>
      <c r="CZ9" s="405"/>
      <c r="DA9" s="406"/>
      <c r="DB9" s="404">
        <v>9.5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1"/>
      <c r="N10" s="431"/>
      <c r="O10" s="431"/>
      <c r="P10" s="431"/>
      <c r="Q10" s="432"/>
      <c r="R10" s="458">
        <v>52524</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770009</v>
      </c>
      <c r="BO10" s="439"/>
      <c r="BP10" s="439"/>
      <c r="BQ10" s="439"/>
      <c r="BR10" s="439"/>
      <c r="BS10" s="439"/>
      <c r="BT10" s="439"/>
      <c r="BU10" s="440"/>
      <c r="BV10" s="438">
        <v>660006</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121</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49404</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121</v>
      </c>
      <c r="AV12" s="434"/>
      <c r="AW12" s="434"/>
      <c r="AX12" s="434"/>
      <c r="AY12" s="435" t="s">
        <v>135</v>
      </c>
      <c r="AZ12" s="436"/>
      <c r="BA12" s="436"/>
      <c r="BB12" s="436"/>
      <c r="BC12" s="436"/>
      <c r="BD12" s="436"/>
      <c r="BE12" s="436"/>
      <c r="BF12" s="436"/>
      <c r="BG12" s="436"/>
      <c r="BH12" s="436"/>
      <c r="BI12" s="436"/>
      <c r="BJ12" s="436"/>
      <c r="BK12" s="436"/>
      <c r="BL12" s="436"/>
      <c r="BM12" s="437"/>
      <c r="BN12" s="438">
        <v>537000</v>
      </c>
      <c r="BO12" s="439"/>
      <c r="BP12" s="439"/>
      <c r="BQ12" s="439"/>
      <c r="BR12" s="439"/>
      <c r="BS12" s="439"/>
      <c r="BT12" s="439"/>
      <c r="BU12" s="440"/>
      <c r="BV12" s="438">
        <v>250000</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137</v>
      </c>
      <c r="CU12" s="448"/>
      <c r="CV12" s="448"/>
      <c r="CW12" s="448"/>
      <c r="CX12" s="448"/>
      <c r="CY12" s="448"/>
      <c r="CZ12" s="448"/>
      <c r="DA12" s="449"/>
      <c r="DB12" s="447" t="s">
        <v>137</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48127</v>
      </c>
      <c r="S13" s="492"/>
      <c r="T13" s="492"/>
      <c r="U13" s="492"/>
      <c r="V13" s="493"/>
      <c r="W13" s="417" t="s">
        <v>139</v>
      </c>
      <c r="X13" s="418"/>
      <c r="Y13" s="418"/>
      <c r="Z13" s="418"/>
      <c r="AA13" s="418"/>
      <c r="AB13" s="408"/>
      <c r="AC13" s="458">
        <v>499</v>
      </c>
      <c r="AD13" s="459"/>
      <c r="AE13" s="459"/>
      <c r="AF13" s="459"/>
      <c r="AG13" s="501"/>
      <c r="AH13" s="458">
        <v>599</v>
      </c>
      <c r="AI13" s="459"/>
      <c r="AJ13" s="459"/>
      <c r="AK13" s="459"/>
      <c r="AL13" s="460"/>
      <c r="AM13" s="430" t="s">
        <v>140</v>
      </c>
      <c r="AN13" s="431"/>
      <c r="AO13" s="431"/>
      <c r="AP13" s="431"/>
      <c r="AQ13" s="431"/>
      <c r="AR13" s="431"/>
      <c r="AS13" s="431"/>
      <c r="AT13" s="432"/>
      <c r="AU13" s="433" t="s">
        <v>141</v>
      </c>
      <c r="AV13" s="434"/>
      <c r="AW13" s="434"/>
      <c r="AX13" s="434"/>
      <c r="AY13" s="435" t="s">
        <v>142</v>
      </c>
      <c r="AZ13" s="436"/>
      <c r="BA13" s="436"/>
      <c r="BB13" s="436"/>
      <c r="BC13" s="436"/>
      <c r="BD13" s="436"/>
      <c r="BE13" s="436"/>
      <c r="BF13" s="436"/>
      <c r="BG13" s="436"/>
      <c r="BH13" s="436"/>
      <c r="BI13" s="436"/>
      <c r="BJ13" s="436"/>
      <c r="BK13" s="436"/>
      <c r="BL13" s="436"/>
      <c r="BM13" s="437"/>
      <c r="BN13" s="438">
        <v>231552</v>
      </c>
      <c r="BO13" s="439"/>
      <c r="BP13" s="439"/>
      <c r="BQ13" s="439"/>
      <c r="BR13" s="439"/>
      <c r="BS13" s="439"/>
      <c r="BT13" s="439"/>
      <c r="BU13" s="440"/>
      <c r="BV13" s="438">
        <v>1023417</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3.8</v>
      </c>
      <c r="CU13" s="405"/>
      <c r="CV13" s="405"/>
      <c r="CW13" s="405"/>
      <c r="CX13" s="405"/>
      <c r="CY13" s="405"/>
      <c r="CZ13" s="405"/>
      <c r="DA13" s="406"/>
      <c r="DB13" s="404">
        <v>2.7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49721</v>
      </c>
      <c r="S14" s="492"/>
      <c r="T14" s="492"/>
      <c r="U14" s="492"/>
      <c r="V14" s="493"/>
      <c r="W14" s="397"/>
      <c r="X14" s="398"/>
      <c r="Y14" s="398"/>
      <c r="Z14" s="398"/>
      <c r="AA14" s="398"/>
      <c r="AB14" s="387"/>
      <c r="AC14" s="494">
        <v>2.2000000000000002</v>
      </c>
      <c r="AD14" s="495"/>
      <c r="AE14" s="495"/>
      <c r="AF14" s="495"/>
      <c r="AG14" s="496"/>
      <c r="AH14" s="494">
        <v>2.5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v>25.5</v>
      </c>
      <c r="CU14" s="506"/>
      <c r="CV14" s="506"/>
      <c r="CW14" s="506"/>
      <c r="CX14" s="506"/>
      <c r="CY14" s="506"/>
      <c r="CZ14" s="506"/>
      <c r="DA14" s="507"/>
      <c r="DB14" s="505">
        <v>21.1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138</v>
      </c>
      <c r="N15" s="499"/>
      <c r="O15" s="499"/>
      <c r="P15" s="499"/>
      <c r="Q15" s="500"/>
      <c r="R15" s="491">
        <v>48586</v>
      </c>
      <c r="S15" s="492"/>
      <c r="T15" s="492"/>
      <c r="U15" s="492"/>
      <c r="V15" s="493"/>
      <c r="W15" s="417" t="s">
        <v>146</v>
      </c>
      <c r="X15" s="418"/>
      <c r="Y15" s="418"/>
      <c r="Z15" s="418"/>
      <c r="AA15" s="418"/>
      <c r="AB15" s="408"/>
      <c r="AC15" s="458">
        <v>6075</v>
      </c>
      <c r="AD15" s="459"/>
      <c r="AE15" s="459"/>
      <c r="AF15" s="459"/>
      <c r="AG15" s="501"/>
      <c r="AH15" s="458">
        <v>6845</v>
      </c>
      <c r="AI15" s="459"/>
      <c r="AJ15" s="459"/>
      <c r="AK15" s="459"/>
      <c r="AL15" s="460"/>
      <c r="AM15" s="430"/>
      <c r="AN15" s="431"/>
      <c r="AO15" s="431"/>
      <c r="AP15" s="431"/>
      <c r="AQ15" s="431"/>
      <c r="AR15" s="431"/>
      <c r="AS15" s="431"/>
      <c r="AT15" s="432"/>
      <c r="AU15" s="433"/>
      <c r="AV15" s="434"/>
      <c r="AW15" s="434"/>
      <c r="AX15" s="434"/>
      <c r="AY15" s="367" t="s">
        <v>147</v>
      </c>
      <c r="AZ15" s="368"/>
      <c r="BA15" s="368"/>
      <c r="BB15" s="368"/>
      <c r="BC15" s="368"/>
      <c r="BD15" s="368"/>
      <c r="BE15" s="368"/>
      <c r="BF15" s="368"/>
      <c r="BG15" s="368"/>
      <c r="BH15" s="368"/>
      <c r="BI15" s="368"/>
      <c r="BJ15" s="368"/>
      <c r="BK15" s="368"/>
      <c r="BL15" s="368"/>
      <c r="BM15" s="369"/>
      <c r="BN15" s="370">
        <v>6167191</v>
      </c>
      <c r="BO15" s="371"/>
      <c r="BP15" s="371"/>
      <c r="BQ15" s="371"/>
      <c r="BR15" s="371"/>
      <c r="BS15" s="371"/>
      <c r="BT15" s="371"/>
      <c r="BU15" s="372"/>
      <c r="BV15" s="370">
        <v>5949252</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27.3</v>
      </c>
      <c r="AD16" s="495"/>
      <c r="AE16" s="495"/>
      <c r="AF16" s="495"/>
      <c r="AG16" s="496"/>
      <c r="AH16" s="494">
        <v>29</v>
      </c>
      <c r="AI16" s="495"/>
      <c r="AJ16" s="495"/>
      <c r="AK16" s="495"/>
      <c r="AL16" s="497"/>
      <c r="AM16" s="430"/>
      <c r="AN16" s="431"/>
      <c r="AO16" s="431"/>
      <c r="AP16" s="431"/>
      <c r="AQ16" s="431"/>
      <c r="AR16" s="431"/>
      <c r="AS16" s="431"/>
      <c r="AT16" s="432"/>
      <c r="AU16" s="433"/>
      <c r="AV16" s="434"/>
      <c r="AW16" s="434"/>
      <c r="AX16" s="434"/>
      <c r="AY16" s="435" t="s">
        <v>151</v>
      </c>
      <c r="AZ16" s="436"/>
      <c r="BA16" s="436"/>
      <c r="BB16" s="436"/>
      <c r="BC16" s="436"/>
      <c r="BD16" s="436"/>
      <c r="BE16" s="436"/>
      <c r="BF16" s="436"/>
      <c r="BG16" s="436"/>
      <c r="BH16" s="436"/>
      <c r="BI16" s="436"/>
      <c r="BJ16" s="436"/>
      <c r="BK16" s="436"/>
      <c r="BL16" s="436"/>
      <c r="BM16" s="437"/>
      <c r="BN16" s="438">
        <v>9003474</v>
      </c>
      <c r="BO16" s="439"/>
      <c r="BP16" s="439"/>
      <c r="BQ16" s="439"/>
      <c r="BR16" s="439"/>
      <c r="BS16" s="439"/>
      <c r="BT16" s="439"/>
      <c r="BU16" s="440"/>
      <c r="BV16" s="438">
        <v>8761603</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152</v>
      </c>
      <c r="N17" s="517"/>
      <c r="O17" s="517"/>
      <c r="P17" s="517"/>
      <c r="Q17" s="518"/>
      <c r="R17" s="513" t="s">
        <v>153</v>
      </c>
      <c r="S17" s="514"/>
      <c r="T17" s="514"/>
      <c r="U17" s="514"/>
      <c r="V17" s="515"/>
      <c r="W17" s="417" t="s">
        <v>154</v>
      </c>
      <c r="X17" s="418"/>
      <c r="Y17" s="418"/>
      <c r="Z17" s="418"/>
      <c r="AA17" s="418"/>
      <c r="AB17" s="408"/>
      <c r="AC17" s="458">
        <v>15694</v>
      </c>
      <c r="AD17" s="459"/>
      <c r="AE17" s="459"/>
      <c r="AF17" s="459"/>
      <c r="AG17" s="501"/>
      <c r="AH17" s="458">
        <v>16198</v>
      </c>
      <c r="AI17" s="459"/>
      <c r="AJ17" s="459"/>
      <c r="AK17" s="459"/>
      <c r="AL17" s="460"/>
      <c r="AM17" s="430"/>
      <c r="AN17" s="431"/>
      <c r="AO17" s="431"/>
      <c r="AP17" s="431"/>
      <c r="AQ17" s="431"/>
      <c r="AR17" s="431"/>
      <c r="AS17" s="431"/>
      <c r="AT17" s="432"/>
      <c r="AU17" s="433"/>
      <c r="AV17" s="434"/>
      <c r="AW17" s="434"/>
      <c r="AX17" s="434"/>
      <c r="AY17" s="435" t="s">
        <v>155</v>
      </c>
      <c r="AZ17" s="436"/>
      <c r="BA17" s="436"/>
      <c r="BB17" s="436"/>
      <c r="BC17" s="436"/>
      <c r="BD17" s="436"/>
      <c r="BE17" s="436"/>
      <c r="BF17" s="436"/>
      <c r="BG17" s="436"/>
      <c r="BH17" s="436"/>
      <c r="BI17" s="436"/>
      <c r="BJ17" s="436"/>
      <c r="BK17" s="436"/>
      <c r="BL17" s="436"/>
      <c r="BM17" s="437"/>
      <c r="BN17" s="438">
        <v>7782431</v>
      </c>
      <c r="BO17" s="439"/>
      <c r="BP17" s="439"/>
      <c r="BQ17" s="439"/>
      <c r="BR17" s="439"/>
      <c r="BS17" s="439"/>
      <c r="BT17" s="439"/>
      <c r="BU17" s="440"/>
      <c r="BV17" s="438">
        <v>7504182</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156</v>
      </c>
      <c r="C18" s="450"/>
      <c r="D18" s="450"/>
      <c r="E18" s="522"/>
      <c r="F18" s="522"/>
      <c r="G18" s="522"/>
      <c r="H18" s="522"/>
      <c r="I18" s="522"/>
      <c r="J18" s="522"/>
      <c r="K18" s="522"/>
      <c r="L18" s="523">
        <v>33.93</v>
      </c>
      <c r="M18" s="523"/>
      <c r="N18" s="523"/>
      <c r="O18" s="523"/>
      <c r="P18" s="523"/>
      <c r="Q18" s="523"/>
      <c r="R18" s="524"/>
      <c r="S18" s="524"/>
      <c r="T18" s="524"/>
      <c r="U18" s="524"/>
      <c r="V18" s="525"/>
      <c r="W18" s="419"/>
      <c r="X18" s="420"/>
      <c r="Y18" s="420"/>
      <c r="Z18" s="420"/>
      <c r="AA18" s="420"/>
      <c r="AB18" s="411"/>
      <c r="AC18" s="526">
        <v>70.5</v>
      </c>
      <c r="AD18" s="527"/>
      <c r="AE18" s="527"/>
      <c r="AF18" s="527"/>
      <c r="AG18" s="528"/>
      <c r="AH18" s="526">
        <v>68.5</v>
      </c>
      <c r="AI18" s="527"/>
      <c r="AJ18" s="527"/>
      <c r="AK18" s="527"/>
      <c r="AL18" s="529"/>
      <c r="AM18" s="430"/>
      <c r="AN18" s="431"/>
      <c r="AO18" s="431"/>
      <c r="AP18" s="431"/>
      <c r="AQ18" s="431"/>
      <c r="AR18" s="431"/>
      <c r="AS18" s="431"/>
      <c r="AT18" s="432"/>
      <c r="AU18" s="433"/>
      <c r="AV18" s="434"/>
      <c r="AW18" s="434"/>
      <c r="AX18" s="434"/>
      <c r="AY18" s="435" t="s">
        <v>157</v>
      </c>
      <c r="AZ18" s="436"/>
      <c r="BA18" s="436"/>
      <c r="BB18" s="436"/>
      <c r="BC18" s="436"/>
      <c r="BD18" s="436"/>
      <c r="BE18" s="436"/>
      <c r="BF18" s="436"/>
      <c r="BG18" s="436"/>
      <c r="BH18" s="436"/>
      <c r="BI18" s="436"/>
      <c r="BJ18" s="436"/>
      <c r="BK18" s="436"/>
      <c r="BL18" s="436"/>
      <c r="BM18" s="437"/>
      <c r="BN18" s="438">
        <v>10413225</v>
      </c>
      <c r="BO18" s="439"/>
      <c r="BP18" s="439"/>
      <c r="BQ18" s="439"/>
      <c r="BR18" s="439"/>
      <c r="BS18" s="439"/>
      <c r="BT18" s="439"/>
      <c r="BU18" s="440"/>
      <c r="BV18" s="438">
        <v>9918571</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158</v>
      </c>
      <c r="C19" s="450"/>
      <c r="D19" s="450"/>
      <c r="E19" s="522"/>
      <c r="F19" s="522"/>
      <c r="G19" s="522"/>
      <c r="H19" s="522"/>
      <c r="I19" s="522"/>
      <c r="J19" s="522"/>
      <c r="K19" s="522"/>
      <c r="L19" s="530">
        <v>1476</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159</v>
      </c>
      <c r="AZ19" s="436"/>
      <c r="BA19" s="436"/>
      <c r="BB19" s="436"/>
      <c r="BC19" s="436"/>
      <c r="BD19" s="436"/>
      <c r="BE19" s="436"/>
      <c r="BF19" s="436"/>
      <c r="BG19" s="436"/>
      <c r="BH19" s="436"/>
      <c r="BI19" s="436"/>
      <c r="BJ19" s="436"/>
      <c r="BK19" s="436"/>
      <c r="BL19" s="436"/>
      <c r="BM19" s="437"/>
      <c r="BN19" s="438">
        <v>14680264</v>
      </c>
      <c r="BO19" s="439"/>
      <c r="BP19" s="439"/>
      <c r="BQ19" s="439"/>
      <c r="BR19" s="439"/>
      <c r="BS19" s="439"/>
      <c r="BT19" s="439"/>
      <c r="BU19" s="440"/>
      <c r="BV19" s="438">
        <v>13953974</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160</v>
      </c>
      <c r="C20" s="450"/>
      <c r="D20" s="450"/>
      <c r="E20" s="522"/>
      <c r="F20" s="522"/>
      <c r="G20" s="522"/>
      <c r="H20" s="522"/>
      <c r="I20" s="522"/>
      <c r="J20" s="522"/>
      <c r="K20" s="522"/>
      <c r="L20" s="530">
        <v>20851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162</v>
      </c>
      <c r="C22" s="551"/>
      <c r="D22" s="552"/>
      <c r="E22" s="413" t="s">
        <v>1</v>
      </c>
      <c r="F22" s="418"/>
      <c r="G22" s="418"/>
      <c r="H22" s="418"/>
      <c r="I22" s="418"/>
      <c r="J22" s="418"/>
      <c r="K22" s="408"/>
      <c r="L22" s="413" t="s">
        <v>163</v>
      </c>
      <c r="M22" s="418"/>
      <c r="N22" s="418"/>
      <c r="O22" s="418"/>
      <c r="P22" s="408"/>
      <c r="Q22" s="559" t="s">
        <v>164</v>
      </c>
      <c r="R22" s="560"/>
      <c r="S22" s="560"/>
      <c r="T22" s="560"/>
      <c r="U22" s="560"/>
      <c r="V22" s="561"/>
      <c r="W22" s="565" t="s">
        <v>165</v>
      </c>
      <c r="X22" s="551"/>
      <c r="Y22" s="552"/>
      <c r="Z22" s="413" t="s">
        <v>1</v>
      </c>
      <c r="AA22" s="418"/>
      <c r="AB22" s="418"/>
      <c r="AC22" s="418"/>
      <c r="AD22" s="418"/>
      <c r="AE22" s="418"/>
      <c r="AF22" s="418"/>
      <c r="AG22" s="408"/>
      <c r="AH22" s="570" t="s">
        <v>166</v>
      </c>
      <c r="AI22" s="418"/>
      <c r="AJ22" s="418"/>
      <c r="AK22" s="418"/>
      <c r="AL22" s="408"/>
      <c r="AM22" s="570" t="s">
        <v>167</v>
      </c>
      <c r="AN22" s="571"/>
      <c r="AO22" s="571"/>
      <c r="AP22" s="571"/>
      <c r="AQ22" s="571"/>
      <c r="AR22" s="572"/>
      <c r="AS22" s="559" t="s">
        <v>164</v>
      </c>
      <c r="AT22" s="560"/>
      <c r="AU22" s="560"/>
      <c r="AV22" s="560"/>
      <c r="AW22" s="560"/>
      <c r="AX22" s="576"/>
      <c r="AY22" s="367" t="s">
        <v>168</v>
      </c>
      <c r="AZ22" s="368"/>
      <c r="BA22" s="368"/>
      <c r="BB22" s="368"/>
      <c r="BC22" s="368"/>
      <c r="BD22" s="368"/>
      <c r="BE22" s="368"/>
      <c r="BF22" s="368"/>
      <c r="BG22" s="368"/>
      <c r="BH22" s="368"/>
      <c r="BI22" s="368"/>
      <c r="BJ22" s="368"/>
      <c r="BK22" s="368"/>
      <c r="BL22" s="368"/>
      <c r="BM22" s="369"/>
      <c r="BN22" s="370">
        <v>13206596</v>
      </c>
      <c r="BO22" s="371"/>
      <c r="BP22" s="371"/>
      <c r="BQ22" s="371"/>
      <c r="BR22" s="371"/>
      <c r="BS22" s="371"/>
      <c r="BT22" s="371"/>
      <c r="BU22" s="372"/>
      <c r="BV22" s="370">
        <v>14037528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169</v>
      </c>
      <c r="AZ23" s="436"/>
      <c r="BA23" s="436"/>
      <c r="BB23" s="436"/>
      <c r="BC23" s="436"/>
      <c r="BD23" s="436"/>
      <c r="BE23" s="436"/>
      <c r="BF23" s="436"/>
      <c r="BG23" s="436"/>
      <c r="BH23" s="436"/>
      <c r="BI23" s="436"/>
      <c r="BJ23" s="436"/>
      <c r="BK23" s="436"/>
      <c r="BL23" s="436"/>
      <c r="BM23" s="437"/>
      <c r="BN23" s="438">
        <v>11374299</v>
      </c>
      <c r="BO23" s="439"/>
      <c r="BP23" s="439"/>
      <c r="BQ23" s="439"/>
      <c r="BR23" s="439"/>
      <c r="BS23" s="439"/>
      <c r="BT23" s="439"/>
      <c r="BU23" s="440"/>
      <c r="BV23" s="438">
        <v>12042688</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170</v>
      </c>
      <c r="F24" s="431"/>
      <c r="G24" s="431"/>
      <c r="H24" s="431"/>
      <c r="I24" s="431"/>
      <c r="J24" s="431"/>
      <c r="K24" s="432"/>
      <c r="L24" s="458">
        <v>1</v>
      </c>
      <c r="M24" s="459"/>
      <c r="N24" s="459"/>
      <c r="O24" s="459"/>
      <c r="P24" s="501"/>
      <c r="Q24" s="458">
        <v>8390</v>
      </c>
      <c r="R24" s="459"/>
      <c r="S24" s="459"/>
      <c r="T24" s="459"/>
      <c r="U24" s="459"/>
      <c r="V24" s="501"/>
      <c r="W24" s="566"/>
      <c r="X24" s="554"/>
      <c r="Y24" s="555"/>
      <c r="Z24" s="457" t="s">
        <v>171</v>
      </c>
      <c r="AA24" s="431"/>
      <c r="AB24" s="431"/>
      <c r="AC24" s="431"/>
      <c r="AD24" s="431"/>
      <c r="AE24" s="431"/>
      <c r="AF24" s="431"/>
      <c r="AG24" s="432"/>
      <c r="AH24" s="458">
        <v>310</v>
      </c>
      <c r="AI24" s="459"/>
      <c r="AJ24" s="459"/>
      <c r="AK24" s="459"/>
      <c r="AL24" s="501"/>
      <c r="AM24" s="458">
        <v>931240</v>
      </c>
      <c r="AN24" s="459"/>
      <c r="AO24" s="459"/>
      <c r="AP24" s="459"/>
      <c r="AQ24" s="459"/>
      <c r="AR24" s="501"/>
      <c r="AS24" s="458">
        <v>3004</v>
      </c>
      <c r="AT24" s="459"/>
      <c r="AU24" s="459"/>
      <c r="AV24" s="459"/>
      <c r="AW24" s="459"/>
      <c r="AX24" s="460"/>
      <c r="AY24" s="544" t="s">
        <v>172</v>
      </c>
      <c r="AZ24" s="545"/>
      <c r="BA24" s="545"/>
      <c r="BB24" s="545"/>
      <c r="BC24" s="545"/>
      <c r="BD24" s="545"/>
      <c r="BE24" s="545"/>
      <c r="BF24" s="545"/>
      <c r="BG24" s="545"/>
      <c r="BH24" s="545"/>
      <c r="BI24" s="545"/>
      <c r="BJ24" s="545"/>
      <c r="BK24" s="545"/>
      <c r="BL24" s="545"/>
      <c r="BM24" s="546"/>
      <c r="BN24" s="438">
        <v>4657627</v>
      </c>
      <c r="BO24" s="439"/>
      <c r="BP24" s="439"/>
      <c r="BQ24" s="439"/>
      <c r="BR24" s="439"/>
      <c r="BS24" s="439"/>
      <c r="BT24" s="439"/>
      <c r="BU24" s="440"/>
      <c r="BV24" s="438">
        <v>4982784</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173</v>
      </c>
      <c r="F25" s="431"/>
      <c r="G25" s="431"/>
      <c r="H25" s="431"/>
      <c r="I25" s="431"/>
      <c r="J25" s="431"/>
      <c r="K25" s="432"/>
      <c r="L25" s="458">
        <v>1</v>
      </c>
      <c r="M25" s="459"/>
      <c r="N25" s="459"/>
      <c r="O25" s="459"/>
      <c r="P25" s="501"/>
      <c r="Q25" s="458">
        <v>7270</v>
      </c>
      <c r="R25" s="459"/>
      <c r="S25" s="459"/>
      <c r="T25" s="459"/>
      <c r="U25" s="459"/>
      <c r="V25" s="501"/>
      <c r="W25" s="566"/>
      <c r="X25" s="554"/>
      <c r="Y25" s="555"/>
      <c r="Z25" s="457" t="s">
        <v>174</v>
      </c>
      <c r="AA25" s="431"/>
      <c r="AB25" s="431"/>
      <c r="AC25" s="431"/>
      <c r="AD25" s="431"/>
      <c r="AE25" s="431"/>
      <c r="AF25" s="431"/>
      <c r="AG25" s="432"/>
      <c r="AH25" s="458" t="s">
        <v>175</v>
      </c>
      <c r="AI25" s="459"/>
      <c r="AJ25" s="459"/>
      <c r="AK25" s="459"/>
      <c r="AL25" s="501"/>
      <c r="AM25" s="458" t="s">
        <v>176</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2555774</v>
      </c>
      <c r="BO25" s="371"/>
      <c r="BP25" s="371"/>
      <c r="BQ25" s="371"/>
      <c r="BR25" s="371"/>
      <c r="BS25" s="371"/>
      <c r="BT25" s="371"/>
      <c r="BU25" s="372"/>
      <c r="BV25" s="370">
        <v>3357461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179</v>
      </c>
      <c r="F26" s="431"/>
      <c r="G26" s="431"/>
      <c r="H26" s="431"/>
      <c r="I26" s="431"/>
      <c r="J26" s="431"/>
      <c r="K26" s="432"/>
      <c r="L26" s="458">
        <v>1</v>
      </c>
      <c r="M26" s="459"/>
      <c r="N26" s="459"/>
      <c r="O26" s="459"/>
      <c r="P26" s="501"/>
      <c r="Q26" s="458">
        <v>6960</v>
      </c>
      <c r="R26" s="459"/>
      <c r="S26" s="459"/>
      <c r="T26" s="459"/>
      <c r="U26" s="459"/>
      <c r="V26" s="501"/>
      <c r="W26" s="566"/>
      <c r="X26" s="554"/>
      <c r="Y26" s="555"/>
      <c r="Z26" s="457" t="s">
        <v>180</v>
      </c>
      <c r="AA26" s="578"/>
      <c r="AB26" s="578"/>
      <c r="AC26" s="578"/>
      <c r="AD26" s="578"/>
      <c r="AE26" s="578"/>
      <c r="AF26" s="578"/>
      <c r="AG26" s="579"/>
      <c r="AH26" s="458">
        <v>6</v>
      </c>
      <c r="AI26" s="459"/>
      <c r="AJ26" s="459"/>
      <c r="AK26" s="459"/>
      <c r="AL26" s="501"/>
      <c r="AM26" s="458">
        <v>17532</v>
      </c>
      <c r="AN26" s="459"/>
      <c r="AO26" s="459"/>
      <c r="AP26" s="459"/>
      <c r="AQ26" s="459"/>
      <c r="AR26" s="501"/>
      <c r="AS26" s="458">
        <v>2922</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175</v>
      </c>
      <c r="BO26" s="439"/>
      <c r="BP26" s="439"/>
      <c r="BQ26" s="439"/>
      <c r="BR26" s="439"/>
      <c r="BS26" s="439"/>
      <c r="BT26" s="439"/>
      <c r="BU26" s="440"/>
      <c r="BV26" s="438" t="s">
        <v>177</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182</v>
      </c>
      <c r="F27" s="431"/>
      <c r="G27" s="431"/>
      <c r="H27" s="431"/>
      <c r="I27" s="431"/>
      <c r="J27" s="431"/>
      <c r="K27" s="432"/>
      <c r="L27" s="458">
        <v>1</v>
      </c>
      <c r="M27" s="459"/>
      <c r="N27" s="459"/>
      <c r="O27" s="459"/>
      <c r="P27" s="501"/>
      <c r="Q27" s="458">
        <v>4320</v>
      </c>
      <c r="R27" s="459"/>
      <c r="S27" s="459"/>
      <c r="T27" s="459"/>
      <c r="U27" s="459"/>
      <c r="V27" s="501"/>
      <c r="W27" s="566"/>
      <c r="X27" s="554"/>
      <c r="Y27" s="555"/>
      <c r="Z27" s="457" t="s">
        <v>183</v>
      </c>
      <c r="AA27" s="431"/>
      <c r="AB27" s="431"/>
      <c r="AC27" s="431"/>
      <c r="AD27" s="431"/>
      <c r="AE27" s="431"/>
      <c r="AF27" s="431"/>
      <c r="AG27" s="432"/>
      <c r="AH27" s="458">
        <v>5</v>
      </c>
      <c r="AI27" s="459"/>
      <c r="AJ27" s="459"/>
      <c r="AK27" s="459"/>
      <c r="AL27" s="501"/>
      <c r="AM27" s="458">
        <v>20360</v>
      </c>
      <c r="AN27" s="459"/>
      <c r="AO27" s="459"/>
      <c r="AP27" s="459"/>
      <c r="AQ27" s="459"/>
      <c r="AR27" s="501"/>
      <c r="AS27" s="458">
        <v>4072</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t="s">
        <v>185</v>
      </c>
      <c r="BO27" s="548"/>
      <c r="BP27" s="548"/>
      <c r="BQ27" s="548"/>
      <c r="BR27" s="548"/>
      <c r="BS27" s="548"/>
      <c r="BT27" s="548"/>
      <c r="BU27" s="549"/>
      <c r="BV27" s="547">
        <v>26206</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186</v>
      </c>
      <c r="F28" s="431"/>
      <c r="G28" s="431"/>
      <c r="H28" s="431"/>
      <c r="I28" s="431"/>
      <c r="J28" s="431"/>
      <c r="K28" s="432"/>
      <c r="L28" s="458">
        <v>1</v>
      </c>
      <c r="M28" s="459"/>
      <c r="N28" s="459"/>
      <c r="O28" s="459"/>
      <c r="P28" s="501"/>
      <c r="Q28" s="458">
        <v>3820</v>
      </c>
      <c r="R28" s="459"/>
      <c r="S28" s="459"/>
      <c r="T28" s="459"/>
      <c r="U28" s="459"/>
      <c r="V28" s="501"/>
      <c r="W28" s="566"/>
      <c r="X28" s="554"/>
      <c r="Y28" s="555"/>
      <c r="Z28" s="457" t="s">
        <v>187</v>
      </c>
      <c r="AA28" s="431"/>
      <c r="AB28" s="431"/>
      <c r="AC28" s="431"/>
      <c r="AD28" s="431"/>
      <c r="AE28" s="431"/>
      <c r="AF28" s="431"/>
      <c r="AG28" s="432"/>
      <c r="AH28" s="458" t="s">
        <v>185</v>
      </c>
      <c r="AI28" s="459"/>
      <c r="AJ28" s="459"/>
      <c r="AK28" s="459"/>
      <c r="AL28" s="501"/>
      <c r="AM28" s="458" t="s">
        <v>177</v>
      </c>
      <c r="AN28" s="459"/>
      <c r="AO28" s="459"/>
      <c r="AP28" s="459"/>
      <c r="AQ28" s="459"/>
      <c r="AR28" s="501"/>
      <c r="AS28" s="458" t="s">
        <v>175</v>
      </c>
      <c r="AT28" s="459"/>
      <c r="AU28" s="459"/>
      <c r="AV28" s="459"/>
      <c r="AW28" s="459"/>
      <c r="AX28" s="460"/>
      <c r="AY28" s="580" t="s">
        <v>188</v>
      </c>
      <c r="AZ28" s="581"/>
      <c r="BA28" s="581"/>
      <c r="BB28" s="582"/>
      <c r="BC28" s="367" t="s">
        <v>49</v>
      </c>
      <c r="BD28" s="368"/>
      <c r="BE28" s="368"/>
      <c r="BF28" s="368"/>
      <c r="BG28" s="368"/>
      <c r="BH28" s="368"/>
      <c r="BI28" s="368"/>
      <c r="BJ28" s="368"/>
      <c r="BK28" s="368"/>
      <c r="BL28" s="368"/>
      <c r="BM28" s="369"/>
      <c r="BN28" s="370">
        <v>1271646</v>
      </c>
      <c r="BO28" s="371"/>
      <c r="BP28" s="371"/>
      <c r="BQ28" s="371"/>
      <c r="BR28" s="371"/>
      <c r="BS28" s="371"/>
      <c r="BT28" s="371"/>
      <c r="BU28" s="372"/>
      <c r="BV28" s="370">
        <v>1038637</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189</v>
      </c>
      <c r="F29" s="431"/>
      <c r="G29" s="431"/>
      <c r="H29" s="431"/>
      <c r="I29" s="431"/>
      <c r="J29" s="431"/>
      <c r="K29" s="432"/>
      <c r="L29" s="458">
        <v>13</v>
      </c>
      <c r="M29" s="459"/>
      <c r="N29" s="459"/>
      <c r="O29" s="459"/>
      <c r="P29" s="501"/>
      <c r="Q29" s="458">
        <v>3530</v>
      </c>
      <c r="R29" s="459"/>
      <c r="S29" s="459"/>
      <c r="T29" s="459"/>
      <c r="U29" s="459"/>
      <c r="V29" s="501"/>
      <c r="W29" s="567"/>
      <c r="X29" s="568"/>
      <c r="Y29" s="569"/>
      <c r="Z29" s="457" t="s">
        <v>190</v>
      </c>
      <c r="AA29" s="431"/>
      <c r="AB29" s="431"/>
      <c r="AC29" s="431"/>
      <c r="AD29" s="431"/>
      <c r="AE29" s="431"/>
      <c r="AF29" s="431"/>
      <c r="AG29" s="432"/>
      <c r="AH29" s="458">
        <v>315</v>
      </c>
      <c r="AI29" s="459"/>
      <c r="AJ29" s="459"/>
      <c r="AK29" s="459"/>
      <c r="AL29" s="501"/>
      <c r="AM29" s="458">
        <v>951600</v>
      </c>
      <c r="AN29" s="459"/>
      <c r="AO29" s="459"/>
      <c r="AP29" s="459"/>
      <c r="AQ29" s="459"/>
      <c r="AR29" s="501"/>
      <c r="AS29" s="458">
        <v>3021</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318601</v>
      </c>
      <c r="BO29" s="439"/>
      <c r="BP29" s="439"/>
      <c r="BQ29" s="439"/>
      <c r="BR29" s="439"/>
      <c r="BS29" s="439"/>
      <c r="BT29" s="439"/>
      <c r="BU29" s="440"/>
      <c r="BV29" s="438">
        <v>316848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99</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498567</v>
      </c>
      <c r="BO30" s="548"/>
      <c r="BP30" s="548"/>
      <c r="BQ30" s="548"/>
      <c r="BR30" s="548"/>
      <c r="BS30" s="548"/>
      <c r="BT30" s="548"/>
      <c r="BU30" s="549"/>
      <c r="BV30" s="547">
        <v>292913</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199</v>
      </c>
      <c r="D33" s="425"/>
      <c r="E33" s="396" t="s">
        <v>200</v>
      </c>
      <c r="F33" s="396"/>
      <c r="G33" s="396"/>
      <c r="H33" s="396"/>
      <c r="I33" s="396"/>
      <c r="J33" s="396"/>
      <c r="K33" s="396"/>
      <c r="L33" s="396"/>
      <c r="M33" s="396"/>
      <c r="N33" s="396"/>
      <c r="O33" s="396"/>
      <c r="P33" s="396"/>
      <c r="Q33" s="396"/>
      <c r="R33" s="396"/>
      <c r="S33" s="396"/>
      <c r="T33" s="206"/>
      <c r="U33" s="425" t="s">
        <v>201</v>
      </c>
      <c r="V33" s="425"/>
      <c r="W33" s="396" t="s">
        <v>202</v>
      </c>
      <c r="X33" s="396"/>
      <c r="Y33" s="396"/>
      <c r="Z33" s="396"/>
      <c r="AA33" s="396"/>
      <c r="AB33" s="396"/>
      <c r="AC33" s="396"/>
      <c r="AD33" s="396"/>
      <c r="AE33" s="396"/>
      <c r="AF33" s="396"/>
      <c r="AG33" s="396"/>
      <c r="AH33" s="396"/>
      <c r="AI33" s="396"/>
      <c r="AJ33" s="396"/>
      <c r="AK33" s="396"/>
      <c r="AL33" s="206"/>
      <c r="AM33" s="425" t="s">
        <v>203</v>
      </c>
      <c r="AN33" s="425"/>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25" t="s">
        <v>205</v>
      </c>
      <c r="BX33" s="425"/>
      <c r="BY33" s="396" t="s">
        <v>207</v>
      </c>
      <c r="BZ33" s="396"/>
      <c r="CA33" s="396"/>
      <c r="CB33" s="396"/>
      <c r="CC33" s="396"/>
      <c r="CD33" s="396"/>
      <c r="CE33" s="396"/>
      <c r="CF33" s="396"/>
      <c r="CG33" s="396"/>
      <c r="CH33" s="396"/>
      <c r="CI33" s="396"/>
      <c r="CJ33" s="396"/>
      <c r="CK33" s="396"/>
      <c r="CL33" s="396"/>
      <c r="CM33" s="396"/>
      <c r="CN33" s="206"/>
      <c r="CO33" s="425" t="s">
        <v>208</v>
      </c>
      <c r="CP33" s="425"/>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埼玉県後期高齢者医療広域連合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幸手市土地開発公社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幸手駅西口土地区画整理事業特別会計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埼玉県後期高齢者医療広域連合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埼玉県市町村総合事務組合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埼玉県市町村総合事務組合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彩の国さいたま人づくり広域連合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利根川栗橋流域水防事務組合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広域利根斎場組合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埼玉東部消防組合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iPZIXepxah05Sr7ksRfSbZm1T15eUgn04yWevXjTnWA6j1MWELQp8Nx54ps7Pvn8zBBv4C75w8YQ4tFE3l+UGg==" saltValue="A8jFZyn7mnkevC36WznvW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1" t="s">
        <v>556</v>
      </c>
      <c r="D34" s="1151"/>
      <c r="E34" s="1152"/>
      <c r="F34" s="32">
        <v>15.74</v>
      </c>
      <c r="G34" s="33">
        <v>15.83</v>
      </c>
      <c r="H34" s="33">
        <v>14.88</v>
      </c>
      <c r="I34" s="33">
        <v>15</v>
      </c>
      <c r="J34" s="34">
        <v>14.96</v>
      </c>
      <c r="K34" s="22"/>
      <c r="L34" s="22"/>
      <c r="M34" s="22"/>
      <c r="N34" s="22"/>
      <c r="O34" s="22"/>
      <c r="P34" s="22"/>
    </row>
    <row r="35" spans="1:16" ht="39" customHeight="1" x14ac:dyDescent="0.2">
      <c r="A35" s="22"/>
      <c r="B35" s="35"/>
      <c r="C35" s="1145" t="s">
        <v>557</v>
      </c>
      <c r="D35" s="1146"/>
      <c r="E35" s="1147"/>
      <c r="F35" s="36">
        <v>7.38</v>
      </c>
      <c r="G35" s="37">
        <v>6.59</v>
      </c>
      <c r="H35" s="37">
        <v>8.41</v>
      </c>
      <c r="I35" s="37">
        <v>12.97</v>
      </c>
      <c r="J35" s="38">
        <v>13.8</v>
      </c>
      <c r="K35" s="22"/>
      <c r="L35" s="22"/>
      <c r="M35" s="22"/>
      <c r="N35" s="22"/>
      <c r="O35" s="22"/>
      <c r="P35" s="22"/>
    </row>
    <row r="36" spans="1:16" ht="39" customHeight="1" x14ac:dyDescent="0.2">
      <c r="A36" s="22"/>
      <c r="B36" s="35"/>
      <c r="C36" s="1145" t="s">
        <v>558</v>
      </c>
      <c r="D36" s="1146"/>
      <c r="E36" s="1147"/>
      <c r="F36" s="36">
        <v>1.58</v>
      </c>
      <c r="G36" s="37">
        <v>1.27</v>
      </c>
      <c r="H36" s="37">
        <v>1.67</v>
      </c>
      <c r="I36" s="37">
        <v>2.0499999999999998</v>
      </c>
      <c r="J36" s="38">
        <v>2.52</v>
      </c>
      <c r="K36" s="22"/>
      <c r="L36" s="22"/>
      <c r="M36" s="22"/>
      <c r="N36" s="22"/>
      <c r="O36" s="22"/>
      <c r="P36" s="22"/>
    </row>
    <row r="37" spans="1:16" ht="39" customHeight="1" x14ac:dyDescent="0.2">
      <c r="A37" s="22"/>
      <c r="B37" s="35"/>
      <c r="C37" s="1145" t="s">
        <v>559</v>
      </c>
      <c r="D37" s="1146"/>
      <c r="E37" s="1147"/>
      <c r="F37" s="36">
        <v>1.22</v>
      </c>
      <c r="G37" s="37">
        <v>1.1100000000000001</v>
      </c>
      <c r="H37" s="37">
        <v>1.58</v>
      </c>
      <c r="I37" s="37">
        <v>1.55</v>
      </c>
      <c r="J37" s="38">
        <v>2</v>
      </c>
      <c r="K37" s="22"/>
      <c r="L37" s="22"/>
      <c r="M37" s="22"/>
      <c r="N37" s="22"/>
      <c r="O37" s="22"/>
      <c r="P37" s="22"/>
    </row>
    <row r="38" spans="1:16" ht="39" customHeight="1" x14ac:dyDescent="0.2">
      <c r="A38" s="22"/>
      <c r="B38" s="35"/>
      <c r="C38" s="1145" t="s">
        <v>560</v>
      </c>
      <c r="D38" s="1146"/>
      <c r="E38" s="1147"/>
      <c r="F38" s="36">
        <v>0.99</v>
      </c>
      <c r="G38" s="37">
        <v>1.17</v>
      </c>
      <c r="H38" s="37">
        <v>1.35</v>
      </c>
      <c r="I38" s="37">
        <v>1.39</v>
      </c>
      <c r="J38" s="38">
        <v>0.77</v>
      </c>
      <c r="K38" s="22"/>
      <c r="L38" s="22"/>
      <c r="M38" s="22"/>
      <c r="N38" s="22"/>
      <c r="O38" s="22"/>
      <c r="P38" s="22"/>
    </row>
    <row r="39" spans="1:16" ht="39" customHeight="1" x14ac:dyDescent="0.2">
      <c r="A39" s="22"/>
      <c r="B39" s="35"/>
      <c r="C39" s="1145" t="s">
        <v>561</v>
      </c>
      <c r="D39" s="1146"/>
      <c r="E39" s="1147"/>
      <c r="F39" s="36">
        <v>0.7</v>
      </c>
      <c r="G39" s="37">
        <v>0.56000000000000005</v>
      </c>
      <c r="H39" s="37">
        <v>0.35</v>
      </c>
      <c r="I39" s="37">
        <v>0.78</v>
      </c>
      <c r="J39" s="38">
        <v>0.33</v>
      </c>
      <c r="K39" s="22"/>
      <c r="L39" s="22"/>
      <c r="M39" s="22"/>
      <c r="N39" s="22"/>
      <c r="O39" s="22"/>
      <c r="P39" s="22"/>
    </row>
    <row r="40" spans="1:16" ht="39" customHeight="1" x14ac:dyDescent="0.2">
      <c r="A40" s="22"/>
      <c r="B40" s="35"/>
      <c r="C40" s="1145" t="s">
        <v>562</v>
      </c>
      <c r="D40" s="1146"/>
      <c r="E40" s="1147"/>
      <c r="F40" s="36">
        <v>0.03</v>
      </c>
      <c r="G40" s="37">
        <v>0.05</v>
      </c>
      <c r="H40" s="37">
        <v>0.04</v>
      </c>
      <c r="I40" s="37">
        <v>0.05</v>
      </c>
      <c r="J40" s="38">
        <v>0.09</v>
      </c>
      <c r="K40" s="22"/>
      <c r="L40" s="22"/>
      <c r="M40" s="22"/>
      <c r="N40" s="22"/>
      <c r="O40" s="22"/>
      <c r="P40" s="22"/>
    </row>
    <row r="41" spans="1:16" ht="39" customHeight="1" x14ac:dyDescent="0.2">
      <c r="A41" s="22"/>
      <c r="B41" s="35"/>
      <c r="C41" s="1145" t="s">
        <v>563</v>
      </c>
      <c r="D41" s="1146"/>
      <c r="E41" s="1147"/>
      <c r="F41" s="36">
        <v>0</v>
      </c>
      <c r="G41" s="37">
        <v>0.01</v>
      </c>
      <c r="H41" s="37">
        <v>0.02</v>
      </c>
      <c r="I41" s="37">
        <v>0.03</v>
      </c>
      <c r="J41" s="38">
        <v>0.03</v>
      </c>
      <c r="K41" s="22"/>
      <c r="L41" s="22"/>
      <c r="M41" s="22"/>
      <c r="N41" s="22"/>
      <c r="O41" s="22"/>
      <c r="P41" s="22"/>
    </row>
    <row r="42" spans="1:16" ht="39" customHeight="1" x14ac:dyDescent="0.2">
      <c r="A42" s="22"/>
      <c r="B42" s="39"/>
      <c r="C42" s="1145" t="s">
        <v>564</v>
      </c>
      <c r="D42" s="1146"/>
      <c r="E42" s="1147"/>
      <c r="F42" s="36" t="s">
        <v>509</v>
      </c>
      <c r="G42" s="37" t="s">
        <v>509</v>
      </c>
      <c r="H42" s="37" t="s">
        <v>509</v>
      </c>
      <c r="I42" s="37" t="s">
        <v>509</v>
      </c>
      <c r="J42" s="38" t="s">
        <v>509</v>
      </c>
      <c r="K42" s="22"/>
      <c r="L42" s="22"/>
      <c r="M42" s="22"/>
      <c r="N42" s="22"/>
      <c r="O42" s="22"/>
      <c r="P42" s="22"/>
    </row>
    <row r="43" spans="1:16" ht="39" customHeight="1" thickBot="1" x14ac:dyDescent="0.25">
      <c r="A43" s="22"/>
      <c r="B43" s="40"/>
      <c r="C43" s="1148" t="s">
        <v>565</v>
      </c>
      <c r="D43" s="1149"/>
      <c r="E43" s="1150"/>
      <c r="F43" s="41" t="s">
        <v>509</v>
      </c>
      <c r="G43" s="42" t="s">
        <v>509</v>
      </c>
      <c r="H43" s="42" t="s">
        <v>509</v>
      </c>
      <c r="I43" s="42" t="s">
        <v>509</v>
      </c>
      <c r="J43" s="43" t="s">
        <v>509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mr55XMe4jBr4tlgeaQtzamILm7ZOdXN2eTDmHRbXPzbAVjMEKlYk78Y80cw7rIB8O8cfZ2A+QQi5xuvdgE8QGg==" saltValue="4UW1VugF+E++JdMDfuq/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1284</v>
      </c>
      <c r="L45" s="60">
        <v>1221</v>
      </c>
      <c r="M45" s="60">
        <v>1237</v>
      </c>
      <c r="N45" s="60">
        <v>1328</v>
      </c>
      <c r="O45" s="61">
        <v>1406</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509</v>
      </c>
      <c r="L46" s="64" t="s">
        <v>509</v>
      </c>
      <c r="M46" s="64" t="s">
        <v>509</v>
      </c>
      <c r="N46" s="64" t="s">
        <v>509</v>
      </c>
      <c r="O46" s="65" t="s">
        <v>509</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509</v>
      </c>
      <c r="L47" s="64" t="s">
        <v>509</v>
      </c>
      <c r="M47" s="64" t="s">
        <v>509</v>
      </c>
      <c r="N47" s="64" t="s">
        <v>509</v>
      </c>
      <c r="O47" s="65" t="s">
        <v>509</v>
      </c>
      <c r="P47" s="48"/>
      <c r="Q47" s="48"/>
      <c r="R47" s="48"/>
      <c r="S47" s="48"/>
      <c r="T47" s="48"/>
      <c r="U47" s="48"/>
    </row>
    <row r="48" spans="1:21" ht="30.75" customHeight="1" x14ac:dyDescent="0.2">
      <c r="A48" s="48"/>
      <c r="B48" s="1155"/>
      <c r="C48" s="1156"/>
      <c r="D48" s="62"/>
      <c r="E48" s="1161" t="s">
        <v>14</v>
      </c>
      <c r="F48" s="1161"/>
      <c r="G48" s="1161"/>
      <c r="H48" s="1161"/>
      <c r="I48" s="1161"/>
      <c r="J48" s="1162"/>
      <c r="K48" s="63">
        <v>331</v>
      </c>
      <c r="L48" s="64">
        <v>320</v>
      </c>
      <c r="M48" s="64">
        <v>326</v>
      </c>
      <c r="N48" s="64">
        <v>336</v>
      </c>
      <c r="O48" s="65">
        <v>346</v>
      </c>
      <c r="P48" s="48"/>
      <c r="Q48" s="48"/>
      <c r="R48" s="48"/>
      <c r="S48" s="48"/>
      <c r="T48" s="48"/>
      <c r="U48" s="48"/>
    </row>
    <row r="49" spans="1:21" ht="30.75" customHeight="1" x14ac:dyDescent="0.2">
      <c r="A49" s="48"/>
      <c r="B49" s="1155"/>
      <c r="C49" s="1156"/>
      <c r="D49" s="62"/>
      <c r="E49" s="1161" t="s">
        <v>15</v>
      </c>
      <c r="F49" s="1161"/>
      <c r="G49" s="1161"/>
      <c r="H49" s="1161"/>
      <c r="I49" s="1161"/>
      <c r="J49" s="1162"/>
      <c r="K49" s="63" t="s">
        <v>509</v>
      </c>
      <c r="L49" s="64" t="s">
        <v>509</v>
      </c>
      <c r="M49" s="64" t="s">
        <v>509</v>
      </c>
      <c r="N49" s="64" t="s">
        <v>509</v>
      </c>
      <c r="O49" s="65" t="s">
        <v>509</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509</v>
      </c>
      <c r="L50" s="64" t="s">
        <v>509</v>
      </c>
      <c r="M50" s="64" t="s">
        <v>509</v>
      </c>
      <c r="N50" s="64" t="s">
        <v>509</v>
      </c>
      <c r="O50" s="65">
        <v>50</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509</v>
      </c>
      <c r="L51" s="64" t="s">
        <v>509</v>
      </c>
      <c r="M51" s="64" t="s">
        <v>509</v>
      </c>
      <c r="N51" s="64" t="s">
        <v>509</v>
      </c>
      <c r="O51" s="65" t="s">
        <v>509</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1254</v>
      </c>
      <c r="L52" s="64">
        <v>1313</v>
      </c>
      <c r="M52" s="64">
        <v>1299</v>
      </c>
      <c r="N52" s="64">
        <v>1370</v>
      </c>
      <c r="O52" s="65">
        <v>1343</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361</v>
      </c>
      <c r="L53" s="69">
        <v>228</v>
      </c>
      <c r="M53" s="69">
        <v>264</v>
      </c>
      <c r="N53" s="69">
        <v>294</v>
      </c>
      <c r="O53" s="70">
        <v>459</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3">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zDKmyLq4YjC59kfjp8qBt7OoRZDVI4fyzfzcQUmC9dMzDhKGooMhbUOdQAQhNnVevWoyR+HwTTHHiY+7gbVgQ==" saltValue="nUbKxZqV3qgz0NkOUajL2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549</v>
      </c>
      <c r="J40" s="103" t="s">
        <v>550</v>
      </c>
      <c r="K40" s="103" t="s">
        <v>551</v>
      </c>
      <c r="L40" s="103" t="s">
        <v>552</v>
      </c>
      <c r="M40" s="104" t="s">
        <v>553</v>
      </c>
    </row>
    <row r="41" spans="2:13" ht="27.75" customHeight="1" x14ac:dyDescent="0.2">
      <c r="B41" s="1184" t="s">
        <v>31</v>
      </c>
      <c r="C41" s="1185"/>
      <c r="D41" s="105"/>
      <c r="E41" s="1190" t="s">
        <v>32</v>
      </c>
      <c r="F41" s="1190"/>
      <c r="G41" s="1190"/>
      <c r="H41" s="1191"/>
      <c r="I41" s="355">
        <v>15039</v>
      </c>
      <c r="J41" s="356">
        <v>14451</v>
      </c>
      <c r="K41" s="356">
        <v>14340</v>
      </c>
      <c r="L41" s="356">
        <v>14038</v>
      </c>
      <c r="M41" s="357">
        <v>13207</v>
      </c>
    </row>
    <row r="42" spans="2:13" ht="27.75" customHeight="1" x14ac:dyDescent="0.2">
      <c r="B42" s="1186"/>
      <c r="C42" s="1187"/>
      <c r="D42" s="106"/>
      <c r="E42" s="1192" t="s">
        <v>33</v>
      </c>
      <c r="F42" s="1192"/>
      <c r="G42" s="1192"/>
      <c r="H42" s="1193"/>
      <c r="I42" s="358" t="s">
        <v>509</v>
      </c>
      <c r="J42" s="359" t="s">
        <v>509</v>
      </c>
      <c r="K42" s="359" t="s">
        <v>509</v>
      </c>
      <c r="L42" s="359" t="s">
        <v>509</v>
      </c>
      <c r="M42" s="360">
        <v>363</v>
      </c>
    </row>
    <row r="43" spans="2:13" ht="27.75" customHeight="1" x14ac:dyDescent="0.2">
      <c r="B43" s="1186"/>
      <c r="C43" s="1187"/>
      <c r="D43" s="106"/>
      <c r="E43" s="1192" t="s">
        <v>34</v>
      </c>
      <c r="F43" s="1192"/>
      <c r="G43" s="1192"/>
      <c r="H43" s="1193"/>
      <c r="I43" s="358">
        <v>4074</v>
      </c>
      <c r="J43" s="359">
        <v>4013</v>
      </c>
      <c r="K43" s="359">
        <v>3773</v>
      </c>
      <c r="L43" s="359">
        <v>3632</v>
      </c>
      <c r="M43" s="360">
        <v>3614</v>
      </c>
    </row>
    <row r="44" spans="2:13" ht="27.75" customHeight="1" x14ac:dyDescent="0.2">
      <c r="B44" s="1186"/>
      <c r="C44" s="1187"/>
      <c r="D44" s="106"/>
      <c r="E44" s="1192" t="s">
        <v>35</v>
      </c>
      <c r="F44" s="1192"/>
      <c r="G44" s="1192"/>
      <c r="H44" s="1193"/>
      <c r="I44" s="358">
        <v>116</v>
      </c>
      <c r="J44" s="359">
        <v>97</v>
      </c>
      <c r="K44" s="359">
        <v>117</v>
      </c>
      <c r="L44" s="359">
        <v>90</v>
      </c>
      <c r="M44" s="360">
        <v>62</v>
      </c>
    </row>
    <row r="45" spans="2:13" ht="27.75" customHeight="1" x14ac:dyDescent="0.2">
      <c r="B45" s="1186"/>
      <c r="C45" s="1187"/>
      <c r="D45" s="106"/>
      <c r="E45" s="1192" t="s">
        <v>36</v>
      </c>
      <c r="F45" s="1192"/>
      <c r="G45" s="1192"/>
      <c r="H45" s="1193"/>
      <c r="I45" s="358">
        <v>1686</v>
      </c>
      <c r="J45" s="359">
        <v>1602</v>
      </c>
      <c r="K45" s="359">
        <v>1515</v>
      </c>
      <c r="L45" s="359">
        <v>1488</v>
      </c>
      <c r="M45" s="360">
        <v>2189</v>
      </c>
    </row>
    <row r="46" spans="2:13" ht="27.75" customHeight="1" x14ac:dyDescent="0.2">
      <c r="B46" s="1186"/>
      <c r="C46" s="1187"/>
      <c r="D46" s="107"/>
      <c r="E46" s="1192" t="s">
        <v>37</v>
      </c>
      <c r="F46" s="1192"/>
      <c r="G46" s="1192"/>
      <c r="H46" s="1193"/>
      <c r="I46" s="358">
        <v>442</v>
      </c>
      <c r="J46" s="359">
        <v>435</v>
      </c>
      <c r="K46" s="359">
        <v>438</v>
      </c>
      <c r="L46" s="359">
        <v>354</v>
      </c>
      <c r="M46" s="360">
        <v>196</v>
      </c>
    </row>
    <row r="47" spans="2:13" ht="27.75" customHeight="1" x14ac:dyDescent="0.2">
      <c r="B47" s="1186"/>
      <c r="C47" s="1187"/>
      <c r="D47" s="108"/>
      <c r="E47" s="1194" t="s">
        <v>38</v>
      </c>
      <c r="F47" s="1195"/>
      <c r="G47" s="1195"/>
      <c r="H47" s="1196"/>
      <c r="I47" s="358" t="s">
        <v>509</v>
      </c>
      <c r="J47" s="359" t="s">
        <v>509</v>
      </c>
      <c r="K47" s="359" t="s">
        <v>509</v>
      </c>
      <c r="L47" s="359" t="s">
        <v>509</v>
      </c>
      <c r="M47" s="360" t="s">
        <v>509</v>
      </c>
    </row>
    <row r="48" spans="2:13" ht="27.75" customHeight="1" x14ac:dyDescent="0.2">
      <c r="B48" s="1186"/>
      <c r="C48" s="1187"/>
      <c r="D48" s="106"/>
      <c r="E48" s="1192" t="s">
        <v>39</v>
      </c>
      <c r="F48" s="1192"/>
      <c r="G48" s="1192"/>
      <c r="H48" s="1193"/>
      <c r="I48" s="358" t="s">
        <v>509</v>
      </c>
      <c r="J48" s="359" t="s">
        <v>509</v>
      </c>
      <c r="K48" s="359" t="s">
        <v>509</v>
      </c>
      <c r="L48" s="359" t="s">
        <v>509</v>
      </c>
      <c r="M48" s="360" t="s">
        <v>509</v>
      </c>
    </row>
    <row r="49" spans="2:13" ht="27.75" customHeight="1" x14ac:dyDescent="0.2">
      <c r="B49" s="1188"/>
      <c r="C49" s="1189"/>
      <c r="D49" s="106"/>
      <c r="E49" s="1192" t="s">
        <v>40</v>
      </c>
      <c r="F49" s="1192"/>
      <c r="G49" s="1192"/>
      <c r="H49" s="1193"/>
      <c r="I49" s="358" t="s">
        <v>509</v>
      </c>
      <c r="J49" s="359" t="s">
        <v>509</v>
      </c>
      <c r="K49" s="359" t="s">
        <v>509</v>
      </c>
      <c r="L49" s="359" t="s">
        <v>509</v>
      </c>
      <c r="M49" s="360" t="s">
        <v>509</v>
      </c>
    </row>
    <row r="50" spans="2:13" ht="27.75" customHeight="1" x14ac:dyDescent="0.2">
      <c r="B50" s="1197" t="s">
        <v>41</v>
      </c>
      <c r="C50" s="1198"/>
      <c r="D50" s="109"/>
      <c r="E50" s="1192" t="s">
        <v>42</v>
      </c>
      <c r="F50" s="1192"/>
      <c r="G50" s="1192"/>
      <c r="H50" s="1193"/>
      <c r="I50" s="358">
        <v>2372</v>
      </c>
      <c r="J50" s="359">
        <v>2187</v>
      </c>
      <c r="K50" s="359">
        <v>1993</v>
      </c>
      <c r="L50" s="359">
        <v>2569</v>
      </c>
      <c r="M50" s="360">
        <v>2917</v>
      </c>
    </row>
    <row r="51" spans="2:13" ht="27.75" customHeight="1" x14ac:dyDescent="0.2">
      <c r="B51" s="1186"/>
      <c r="C51" s="1187"/>
      <c r="D51" s="106"/>
      <c r="E51" s="1192" t="s">
        <v>43</v>
      </c>
      <c r="F51" s="1192"/>
      <c r="G51" s="1192"/>
      <c r="H51" s="1193"/>
      <c r="I51" s="358">
        <v>1552</v>
      </c>
      <c r="J51" s="359">
        <v>1989</v>
      </c>
      <c r="K51" s="359">
        <v>1988</v>
      </c>
      <c r="L51" s="359">
        <v>2204</v>
      </c>
      <c r="M51" s="360">
        <v>2115</v>
      </c>
    </row>
    <row r="52" spans="2:13" ht="27.75" customHeight="1" x14ac:dyDescent="0.2">
      <c r="B52" s="1188"/>
      <c r="C52" s="1189"/>
      <c r="D52" s="106"/>
      <c r="E52" s="1192" t="s">
        <v>44</v>
      </c>
      <c r="F52" s="1192"/>
      <c r="G52" s="1192"/>
      <c r="H52" s="1193"/>
      <c r="I52" s="358">
        <v>13795</v>
      </c>
      <c r="J52" s="359">
        <v>13397</v>
      </c>
      <c r="K52" s="359">
        <v>13043</v>
      </c>
      <c r="L52" s="359">
        <v>12708</v>
      </c>
      <c r="M52" s="360">
        <v>12110</v>
      </c>
    </row>
    <row r="53" spans="2:13" ht="27.75" customHeight="1" thickBot="1" x14ac:dyDescent="0.25">
      <c r="B53" s="1199" t="s">
        <v>45</v>
      </c>
      <c r="C53" s="1200"/>
      <c r="D53" s="110"/>
      <c r="E53" s="1201" t="s">
        <v>46</v>
      </c>
      <c r="F53" s="1201"/>
      <c r="G53" s="1201"/>
      <c r="H53" s="1202"/>
      <c r="I53" s="361">
        <v>3639</v>
      </c>
      <c r="J53" s="362">
        <v>3025</v>
      </c>
      <c r="K53" s="362">
        <v>3159</v>
      </c>
      <c r="L53" s="362">
        <v>2120</v>
      </c>
      <c r="M53" s="363">
        <v>2490</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83EO9hZsXAuCceDRr65eIWG1qf74VvIWK5FFiCqnqCnDHeAg1mb0BjO9araVTsV1VPlbxed1SUiO/xDSyWe6DQ==" saltValue="jQuSZEVbGPzq8udkrPMZ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551</v>
      </c>
      <c r="G54" s="119" t="s">
        <v>552</v>
      </c>
      <c r="H54" s="120" t="s">
        <v>553</v>
      </c>
    </row>
    <row r="55" spans="2:8" ht="52.5" customHeight="1" x14ac:dyDescent="0.2">
      <c r="B55" s="121"/>
      <c r="C55" s="1211" t="s">
        <v>49</v>
      </c>
      <c r="D55" s="1211"/>
      <c r="E55" s="1212"/>
      <c r="F55" s="122">
        <v>629</v>
      </c>
      <c r="G55" s="122">
        <v>1039</v>
      </c>
      <c r="H55" s="123">
        <v>1272</v>
      </c>
    </row>
    <row r="56" spans="2:8" ht="52.5" customHeight="1" x14ac:dyDescent="0.2">
      <c r="B56" s="124"/>
      <c r="C56" s="1213" t="s">
        <v>50</v>
      </c>
      <c r="D56" s="1213"/>
      <c r="E56" s="1214"/>
      <c r="F56" s="125">
        <v>79</v>
      </c>
      <c r="G56" s="125">
        <v>317</v>
      </c>
      <c r="H56" s="126">
        <v>319</v>
      </c>
    </row>
    <row r="57" spans="2:8" ht="53.25" customHeight="1" x14ac:dyDescent="0.2">
      <c r="B57" s="124"/>
      <c r="C57" s="1215" t="s">
        <v>51</v>
      </c>
      <c r="D57" s="1215"/>
      <c r="E57" s="1216"/>
      <c r="F57" s="127">
        <v>169</v>
      </c>
      <c r="G57" s="127">
        <v>293</v>
      </c>
      <c r="H57" s="128">
        <v>499</v>
      </c>
    </row>
    <row r="58" spans="2:8" ht="45.75" customHeight="1" x14ac:dyDescent="0.2">
      <c r="B58" s="129"/>
      <c r="C58" s="1203" t="s">
        <v>582</v>
      </c>
      <c r="D58" s="1204"/>
      <c r="E58" s="1205"/>
      <c r="F58" s="130">
        <v>53</v>
      </c>
      <c r="G58" s="130">
        <v>53</v>
      </c>
      <c r="H58" s="131">
        <v>253</v>
      </c>
    </row>
    <row r="59" spans="2:8" ht="45.75" customHeight="1" x14ac:dyDescent="0.2">
      <c r="B59" s="129"/>
      <c r="C59" s="1203" t="s">
        <v>583</v>
      </c>
      <c r="D59" s="1204"/>
      <c r="E59" s="1205"/>
      <c r="F59" s="130">
        <v>6</v>
      </c>
      <c r="G59" s="130">
        <v>11</v>
      </c>
      <c r="H59" s="131">
        <v>16</v>
      </c>
    </row>
    <row r="60" spans="2:8" ht="45.75" customHeight="1" x14ac:dyDescent="0.2">
      <c r="B60" s="129"/>
      <c r="C60" s="1203" t="s">
        <v>584</v>
      </c>
      <c r="D60" s="1204"/>
      <c r="E60" s="1205"/>
      <c r="F60" s="130">
        <v>30</v>
      </c>
      <c r="G60" s="130">
        <v>50</v>
      </c>
      <c r="H60" s="131">
        <v>50</v>
      </c>
    </row>
    <row r="61" spans="2:8" ht="45.75" customHeight="1" x14ac:dyDescent="0.2">
      <c r="B61" s="129"/>
      <c r="C61" s="1203" t="s">
        <v>585</v>
      </c>
      <c r="D61" s="1204"/>
      <c r="E61" s="1205"/>
      <c r="F61" s="130">
        <v>54</v>
      </c>
      <c r="G61" s="130">
        <v>54</v>
      </c>
      <c r="H61" s="131">
        <v>54</v>
      </c>
    </row>
    <row r="62" spans="2:8" ht="45.75" customHeight="1" thickBot="1" x14ac:dyDescent="0.25">
      <c r="B62" s="132"/>
      <c r="C62" s="1206" t="s">
        <v>586</v>
      </c>
      <c r="D62" s="1207"/>
      <c r="E62" s="1208"/>
      <c r="F62" s="133">
        <v>22</v>
      </c>
      <c r="G62" s="133">
        <v>122</v>
      </c>
      <c r="H62" s="134">
        <v>122</v>
      </c>
    </row>
    <row r="63" spans="2:8" ht="52.5" customHeight="1" thickBot="1" x14ac:dyDescent="0.25">
      <c r="B63" s="135"/>
      <c r="C63" s="1209" t="s">
        <v>52</v>
      </c>
      <c r="D63" s="1209"/>
      <c r="E63" s="1210"/>
      <c r="F63" s="136">
        <v>877</v>
      </c>
      <c r="G63" s="136">
        <v>1648</v>
      </c>
      <c r="H63" s="137">
        <v>2089</v>
      </c>
    </row>
    <row r="64" spans="2:8" ht="13" x14ac:dyDescent="0.2"/>
  </sheetData>
  <sheetProtection algorithmName="SHA-512" hashValue="pCkE4MDF0Ca63YBzvR0uRvTyiWV2RFxv80g2HAog6p4N6B7rlv+UKql7OVztesl7YBFbj83dIQwEx9vUtPfz0Q==" saltValue="e6yK7wIyB7YcsCWjjMzb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547</v>
      </c>
      <c r="G2" s="151"/>
      <c r="H2" s="152"/>
    </row>
    <row r="3" spans="1:8" x14ac:dyDescent="0.2">
      <c r="A3" s="148" t="s">
        <v>540</v>
      </c>
      <c r="B3" s="153"/>
      <c r="C3" s="154"/>
      <c r="D3" s="155">
        <v>84009</v>
      </c>
      <c r="E3" s="156"/>
      <c r="F3" s="157">
        <v>54684</v>
      </c>
      <c r="G3" s="158"/>
      <c r="H3" s="159"/>
    </row>
    <row r="4" spans="1:8" x14ac:dyDescent="0.2">
      <c r="A4" s="160"/>
      <c r="B4" s="161"/>
      <c r="C4" s="162"/>
      <c r="D4" s="163">
        <v>41316</v>
      </c>
      <c r="E4" s="164"/>
      <c r="F4" s="165">
        <v>32829</v>
      </c>
      <c r="G4" s="166"/>
      <c r="H4" s="167"/>
    </row>
    <row r="5" spans="1:8" x14ac:dyDescent="0.2">
      <c r="A5" s="148" t="s">
        <v>542</v>
      </c>
      <c r="B5" s="153"/>
      <c r="C5" s="154"/>
      <c r="D5" s="155">
        <v>30525</v>
      </c>
      <c r="E5" s="156"/>
      <c r="F5" s="157">
        <v>62383</v>
      </c>
      <c r="G5" s="158"/>
      <c r="H5" s="159"/>
    </row>
    <row r="6" spans="1:8" x14ac:dyDescent="0.2">
      <c r="A6" s="160"/>
      <c r="B6" s="161"/>
      <c r="C6" s="162"/>
      <c r="D6" s="163">
        <v>16541</v>
      </c>
      <c r="E6" s="164"/>
      <c r="F6" s="165">
        <v>35325</v>
      </c>
      <c r="G6" s="166"/>
      <c r="H6" s="167"/>
    </row>
    <row r="7" spans="1:8" x14ac:dyDescent="0.2">
      <c r="A7" s="148" t="s">
        <v>543</v>
      </c>
      <c r="B7" s="153"/>
      <c r="C7" s="154"/>
      <c r="D7" s="155">
        <v>26067</v>
      </c>
      <c r="E7" s="156"/>
      <c r="F7" s="157">
        <v>63812</v>
      </c>
      <c r="G7" s="158"/>
      <c r="H7" s="159"/>
    </row>
    <row r="8" spans="1:8" x14ac:dyDescent="0.2">
      <c r="A8" s="160"/>
      <c r="B8" s="161"/>
      <c r="C8" s="162"/>
      <c r="D8" s="163">
        <v>15797</v>
      </c>
      <c r="E8" s="164"/>
      <c r="F8" s="165">
        <v>33848</v>
      </c>
      <c r="G8" s="166"/>
      <c r="H8" s="167"/>
    </row>
    <row r="9" spans="1:8" x14ac:dyDescent="0.2">
      <c r="A9" s="148" t="s">
        <v>544</v>
      </c>
      <c r="B9" s="153"/>
      <c r="C9" s="154"/>
      <c r="D9" s="155">
        <v>12785</v>
      </c>
      <c r="E9" s="156"/>
      <c r="F9" s="157">
        <v>45945</v>
      </c>
      <c r="G9" s="158"/>
      <c r="H9" s="159"/>
    </row>
    <row r="10" spans="1:8" x14ac:dyDescent="0.2">
      <c r="A10" s="160"/>
      <c r="B10" s="161"/>
      <c r="C10" s="162"/>
      <c r="D10" s="163">
        <v>8811</v>
      </c>
      <c r="E10" s="164"/>
      <c r="F10" s="165">
        <v>25180</v>
      </c>
      <c r="G10" s="166"/>
      <c r="H10" s="167"/>
    </row>
    <row r="11" spans="1:8" x14ac:dyDescent="0.2">
      <c r="A11" s="148" t="s">
        <v>545</v>
      </c>
      <c r="B11" s="153"/>
      <c r="C11" s="154"/>
      <c r="D11" s="155">
        <v>20459</v>
      </c>
      <c r="E11" s="156"/>
      <c r="F11" s="157">
        <v>44475</v>
      </c>
      <c r="G11" s="158"/>
      <c r="H11" s="159"/>
    </row>
    <row r="12" spans="1:8" x14ac:dyDescent="0.2">
      <c r="A12" s="160"/>
      <c r="B12" s="161"/>
      <c r="C12" s="168"/>
      <c r="D12" s="163">
        <v>15140</v>
      </c>
      <c r="E12" s="164"/>
      <c r="F12" s="165">
        <v>24780</v>
      </c>
      <c r="G12" s="166"/>
      <c r="H12" s="167"/>
    </row>
    <row r="13" spans="1:8" x14ac:dyDescent="0.2">
      <c r="A13" s="148"/>
      <c r="B13" s="153"/>
      <c r="C13" s="169"/>
      <c r="D13" s="170">
        <v>34769</v>
      </c>
      <c r="E13" s="171"/>
      <c r="F13" s="172">
        <v>54260</v>
      </c>
      <c r="G13" s="173"/>
      <c r="H13" s="159"/>
    </row>
    <row r="14" spans="1:8" x14ac:dyDescent="0.2">
      <c r="A14" s="160"/>
      <c r="B14" s="161"/>
      <c r="C14" s="162"/>
      <c r="D14" s="163">
        <v>19521</v>
      </c>
      <c r="E14" s="164"/>
      <c r="F14" s="165">
        <v>30392</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6.8</v>
      </c>
      <c r="C19" s="174">
        <f>ROUND(VALUE(SUBSTITUTE(実質収支比率等に係る経年分析!G$48,"▲","-")),2)</f>
        <v>7.13</v>
      </c>
      <c r="D19" s="174">
        <f>ROUND(VALUE(SUBSTITUTE(実質収支比率等に係る経年分析!H$48,"▲","-")),2)</f>
        <v>8.77</v>
      </c>
      <c r="E19" s="174">
        <f>ROUND(VALUE(SUBSTITUTE(実質収支比率等に係る経年分析!I$48,"▲","-")),2)</f>
        <v>13.76</v>
      </c>
      <c r="F19" s="174">
        <f>ROUND(VALUE(SUBSTITUTE(実質収支比率等に係る経年分析!J$48,"▲","-")),2)</f>
        <v>14.14</v>
      </c>
    </row>
    <row r="20" spans="1:11" x14ac:dyDescent="0.2">
      <c r="A20" s="174" t="s">
        <v>56</v>
      </c>
      <c r="B20" s="174">
        <f>ROUND(VALUE(SUBSTITUTE(実質収支比率等に係る経年分析!F$47,"▲","-")),2)</f>
        <v>6.07</v>
      </c>
      <c r="C20" s="174">
        <f>ROUND(VALUE(SUBSTITUTE(実質収支比率等に係る経年分析!G$47,"▲","-")),2)</f>
        <v>5.93</v>
      </c>
      <c r="D20" s="174">
        <f>ROUND(VALUE(SUBSTITUTE(実質収支比率等に係る経年分析!H$47,"▲","-")),2)</f>
        <v>5.96</v>
      </c>
      <c r="E20" s="174">
        <f>ROUND(VALUE(SUBSTITUTE(実質収支比率等に係る経年分析!I$47,"▲","-")),2)</f>
        <v>9.2899999999999991</v>
      </c>
      <c r="F20" s="174">
        <f>ROUND(VALUE(SUBSTITUTE(実質収支比率等に係る経年分析!J$47,"▲","-")),2)</f>
        <v>11.7</v>
      </c>
    </row>
    <row r="21" spans="1:11" x14ac:dyDescent="0.2">
      <c r="A21" s="174" t="s">
        <v>57</v>
      </c>
      <c r="B21" s="174">
        <f>IF(ISNUMBER(VALUE(SUBSTITUTE(実質収支比率等に係る経年分析!F$49,"▲","-"))),ROUND(VALUE(SUBSTITUTE(実質収支比率等に係る経年分析!F$49,"▲","-")),2),NA())</f>
        <v>-6.13</v>
      </c>
      <c r="C21" s="174">
        <f>IF(ISNUMBER(VALUE(SUBSTITUTE(実質収支比率等に係る経年分析!G$49,"▲","-"))),ROUND(VALUE(SUBSTITUTE(実質収支比率等に係る経年分析!G$49,"▲","-")),2),NA())</f>
        <v>-1.08</v>
      </c>
      <c r="D21" s="174">
        <f>IF(ISNUMBER(VALUE(SUBSTITUTE(実質収支比率等に係る経年分析!H$49,"▲","-"))),ROUND(VALUE(SUBSTITUTE(実質収支比率等に係る経年分析!H$49,"▲","-")),2),NA())</f>
        <v>1.99</v>
      </c>
      <c r="E21" s="174">
        <f>IF(ISNUMBER(VALUE(SUBSTITUTE(実質収支比率等に係る経年分析!I$49,"▲","-"))),ROUND(VALUE(SUBSTITUTE(実質収支比率等に係る経年分析!I$49,"▲","-")),2),NA())</f>
        <v>9.15</v>
      </c>
      <c r="F21" s="174">
        <f>IF(ISNUMBER(VALUE(SUBSTITUTE(実質収支比率等に係る経年分析!J$49,"▲","-"))),ROUND(VALUE(SUBSTITUTE(実質収支比率等に係る経年分析!J$49,"▲","-")),2),NA())</f>
        <v>2.13</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2">
      <c r="A31" s="175" t="str">
        <f>IF(連結実質赤字比率に係る赤字・黒字の構成分析!C$39="",NA(),連結実質赤字比率に係る赤字・黒字の構成分析!C$39)</f>
        <v>幸手駅西口土地区画整理事業特別会計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0.56000000000000005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0.33</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0.77</v>
      </c>
    </row>
    <row r="33" spans="1:16" x14ac:dyDescent="0.2">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1.1100000000000001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2.0499999999999998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2.52</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7.38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14.88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14.96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1254</v>
      </c>
      <c r="E42" s="176"/>
      <c r="F42" s="176"/>
      <c r="G42" s="176">
        <f>'実質公債費比率（分子）の構造'!L$52</f>
        <v>1313</v>
      </c>
      <c r="H42" s="176"/>
      <c r="I42" s="176"/>
      <c r="J42" s="176">
        <f>'実質公債費比率（分子）の構造'!M$52</f>
        <v>1299</v>
      </c>
      <c r="K42" s="176"/>
      <c r="L42" s="176"/>
      <c r="M42" s="176">
        <f>'実質公債費比率（分子）の構造'!N$52</f>
        <v>1370</v>
      </c>
      <c r="N42" s="176"/>
      <c r="O42" s="176"/>
      <c r="P42" s="176">
        <f>'実質公債費比率（分子）の構造'!O$52</f>
        <v>1343</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f>'実質公債費比率（分子）の構造'!O$50</f>
        <v>50</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331</v>
      </c>
      <c r="C46" s="176"/>
      <c r="D46" s="176"/>
      <c r="E46" s="176">
        <f>'実質公債費比率（分子）の構造'!L$48</f>
        <v>320</v>
      </c>
      <c r="F46" s="176"/>
      <c r="G46" s="176"/>
      <c r="H46" s="176">
        <f>'実質公債費比率（分子）の構造'!M$48</f>
        <v>326</v>
      </c>
      <c r="I46" s="176"/>
      <c r="J46" s="176"/>
      <c r="K46" s="176">
        <f>'実質公債費比率（分子）の構造'!N$48</f>
        <v>336</v>
      </c>
      <c r="L46" s="176"/>
      <c r="M46" s="176"/>
      <c r="N46" s="176">
        <f>'実質公債費比率（分子）の構造'!O$48</f>
        <v>346</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1284</v>
      </c>
      <c r="C49" s="176"/>
      <c r="D49" s="176"/>
      <c r="E49" s="176">
        <f>'実質公債費比率（分子）の構造'!L$45</f>
        <v>1221</v>
      </c>
      <c r="F49" s="176"/>
      <c r="G49" s="176"/>
      <c r="H49" s="176">
        <f>'実質公債費比率（分子）の構造'!M$45</f>
        <v>1237</v>
      </c>
      <c r="I49" s="176"/>
      <c r="J49" s="176"/>
      <c r="K49" s="176">
        <f>'実質公債費比率（分子）の構造'!N$45</f>
        <v>1328</v>
      </c>
      <c r="L49" s="176"/>
      <c r="M49" s="176"/>
      <c r="N49" s="176">
        <f>'実質公債費比率（分子）の構造'!O$45</f>
        <v>1406</v>
      </c>
      <c r="O49" s="176"/>
      <c r="P49" s="176"/>
    </row>
    <row r="50" spans="1:16" x14ac:dyDescent="0.2">
      <c r="A50" s="176" t="s">
        <v>72</v>
      </c>
      <c r="B50" s="176" t="e">
        <f>NA()</f>
        <v>#N/A</v>
      </c>
      <c r="C50" s="176">
        <f>IF(ISNUMBER('実質公債費比率（分子）の構造'!K$53),'実質公債費比率（分子）の構造'!K$53,NA())</f>
        <v>361</v>
      </c>
      <c r="D50" s="176" t="e">
        <f>NA()</f>
        <v>#N/A</v>
      </c>
      <c r="E50" s="176" t="e">
        <f>NA()</f>
        <v>#N/A</v>
      </c>
      <c r="F50" s="176">
        <f>IF(ISNUMBER('実質公債費比率（分子）の構造'!L$53),'実質公債費比率（分子）の構造'!L$53,NA())</f>
        <v>228</v>
      </c>
      <c r="G50" s="176" t="e">
        <f>NA()</f>
        <v>#N/A</v>
      </c>
      <c r="H50" s="176" t="e">
        <f>NA()</f>
        <v>#N/A</v>
      </c>
      <c r="I50" s="176">
        <f>IF(ISNUMBER('実質公債費比率（分子）の構造'!M$53),'実質公債費比率（分子）の構造'!M$53,NA())</f>
        <v>264</v>
      </c>
      <c r="J50" s="176" t="e">
        <f>NA()</f>
        <v>#N/A</v>
      </c>
      <c r="K50" s="176" t="e">
        <f>NA()</f>
        <v>#N/A</v>
      </c>
      <c r="L50" s="176">
        <f>IF(ISNUMBER('実質公債費比率（分子）の構造'!N$53),'実質公債費比率（分子）の構造'!N$53,NA())</f>
        <v>294</v>
      </c>
      <c r="M50" s="176" t="e">
        <f>NA()</f>
        <v>#N/A</v>
      </c>
      <c r="N50" s="176" t="e">
        <f>NA()</f>
        <v>#N/A</v>
      </c>
      <c r="O50" s="176">
        <f>IF(ISNUMBER('実質公債費比率（分子）の構造'!O$53),'実質公債費比率（分子）の構造'!O$53,NA())</f>
        <v>459</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13795</v>
      </c>
      <c r="E56" s="175"/>
      <c r="F56" s="175"/>
      <c r="G56" s="175">
        <f>'将来負担比率（分子）の構造'!J$52</f>
        <v>13397</v>
      </c>
      <c r="H56" s="175"/>
      <c r="I56" s="175"/>
      <c r="J56" s="175">
        <f>'将来負担比率（分子）の構造'!K$52</f>
        <v>13043</v>
      </c>
      <c r="K56" s="175"/>
      <c r="L56" s="175"/>
      <c r="M56" s="175">
        <f>'将来負担比率（分子）の構造'!L$52</f>
        <v>12708</v>
      </c>
      <c r="N56" s="175"/>
      <c r="O56" s="175"/>
      <c r="P56" s="175">
        <f>'将来負担比率（分子）の構造'!M$52</f>
        <v>12110</v>
      </c>
    </row>
    <row r="57" spans="1:16" x14ac:dyDescent="0.2">
      <c r="A57" s="175" t="s">
        <v>43</v>
      </c>
      <c r="B57" s="175"/>
      <c r="C57" s="175"/>
      <c r="D57" s="175">
        <f>'将来負担比率（分子）の構造'!I$51</f>
        <v>1552</v>
      </c>
      <c r="E57" s="175"/>
      <c r="F57" s="175"/>
      <c r="G57" s="175">
        <f>'将来負担比率（分子）の構造'!J$51</f>
        <v>1989</v>
      </c>
      <c r="H57" s="175"/>
      <c r="I57" s="175"/>
      <c r="J57" s="175">
        <f>'将来負担比率（分子）の構造'!K$51</f>
        <v>1988</v>
      </c>
      <c r="K57" s="175"/>
      <c r="L57" s="175"/>
      <c r="M57" s="175">
        <f>'将来負担比率（分子）の構造'!L$51</f>
        <v>2204</v>
      </c>
      <c r="N57" s="175"/>
      <c r="O57" s="175"/>
      <c r="P57" s="175">
        <f>'将来負担比率（分子）の構造'!M$51</f>
        <v>2115</v>
      </c>
    </row>
    <row r="58" spans="1:16" x14ac:dyDescent="0.2">
      <c r="A58" s="175" t="s">
        <v>42</v>
      </c>
      <c r="B58" s="175"/>
      <c r="C58" s="175"/>
      <c r="D58" s="175">
        <f>'将来負担比率（分子）の構造'!I$50</f>
        <v>2372</v>
      </c>
      <c r="E58" s="175"/>
      <c r="F58" s="175"/>
      <c r="G58" s="175">
        <f>'将来負担比率（分子）の構造'!J$50</f>
        <v>2187</v>
      </c>
      <c r="H58" s="175"/>
      <c r="I58" s="175"/>
      <c r="J58" s="175">
        <f>'将来負担比率（分子）の構造'!K$50</f>
        <v>1993</v>
      </c>
      <c r="K58" s="175"/>
      <c r="L58" s="175"/>
      <c r="M58" s="175">
        <f>'将来負担比率（分子）の構造'!L$50</f>
        <v>2569</v>
      </c>
      <c r="N58" s="175"/>
      <c r="O58" s="175"/>
      <c r="P58" s="175">
        <f>'将来負担比率（分子）の構造'!M$50</f>
        <v>2917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442</v>
      </c>
      <c r="C61" s="175"/>
      <c r="D61" s="175"/>
      <c r="E61" s="175">
        <f>'将来負担比率（分子）の構造'!J$46</f>
        <v>435</v>
      </c>
      <c r="F61" s="175"/>
      <c r="G61" s="175"/>
      <c r="H61" s="175">
        <f>'将来負担比率（分子）の構造'!K$46</f>
        <v>438</v>
      </c>
      <c r="I61" s="175"/>
      <c r="J61" s="175"/>
      <c r="K61" s="175">
        <f>'将来負担比率（分子）の構造'!L$46</f>
        <v>354</v>
      </c>
      <c r="L61" s="175"/>
      <c r="M61" s="175"/>
      <c r="N61" s="175">
        <f>'将来負担比率（分子）の構造'!M$46</f>
        <v>196</v>
      </c>
      <c r="O61" s="175"/>
      <c r="P61" s="175"/>
    </row>
    <row r="62" spans="1:16" x14ac:dyDescent="0.2">
      <c r="A62" s="175" t="s">
        <v>36</v>
      </c>
      <c r="B62" s="175">
        <f>'将来負担比率（分子）の構造'!I$45</f>
        <v>1686</v>
      </c>
      <c r="C62" s="175"/>
      <c r="D62" s="175"/>
      <c r="E62" s="175">
        <f>'将来負担比率（分子）の構造'!J$45</f>
        <v>1602</v>
      </c>
      <c r="F62" s="175"/>
      <c r="G62" s="175"/>
      <c r="H62" s="175">
        <f>'将来負担比率（分子）の構造'!K$45</f>
        <v>1515</v>
      </c>
      <c r="I62" s="175"/>
      <c r="J62" s="175"/>
      <c r="K62" s="175">
        <f>'将来負担比率（分子）の構造'!L$45</f>
        <v>1488</v>
      </c>
      <c r="L62" s="175"/>
      <c r="M62" s="175"/>
      <c r="N62" s="175">
        <f>'将来負担比率（分子）の構造'!M$45</f>
        <v>2189</v>
      </c>
      <c r="O62" s="175"/>
      <c r="P62" s="175"/>
    </row>
    <row r="63" spans="1:16" x14ac:dyDescent="0.2">
      <c r="A63" s="175" t="s">
        <v>35</v>
      </c>
      <c r="B63" s="175">
        <f>'将来負担比率（分子）の構造'!I$44</f>
        <v>116</v>
      </c>
      <c r="C63" s="175"/>
      <c r="D63" s="175"/>
      <c r="E63" s="175">
        <f>'将来負担比率（分子）の構造'!J$44</f>
        <v>97</v>
      </c>
      <c r="F63" s="175"/>
      <c r="G63" s="175"/>
      <c r="H63" s="175">
        <f>'将来負担比率（分子）の構造'!K$44</f>
        <v>117</v>
      </c>
      <c r="I63" s="175"/>
      <c r="J63" s="175"/>
      <c r="K63" s="175">
        <f>'将来負担比率（分子）の構造'!L$44</f>
        <v>90</v>
      </c>
      <c r="L63" s="175"/>
      <c r="M63" s="175"/>
      <c r="N63" s="175">
        <f>'将来負担比率（分子）の構造'!M$44</f>
        <v>62</v>
      </c>
      <c r="O63" s="175"/>
      <c r="P63" s="175"/>
    </row>
    <row r="64" spans="1:16" x14ac:dyDescent="0.2">
      <c r="A64" s="175" t="s">
        <v>34</v>
      </c>
      <c r="B64" s="175">
        <f>'将来負担比率（分子）の構造'!I$43</f>
        <v>4074</v>
      </c>
      <c r="C64" s="175"/>
      <c r="D64" s="175"/>
      <c r="E64" s="175">
        <f>'将来負担比率（分子）の構造'!J$43</f>
        <v>4013</v>
      </c>
      <c r="F64" s="175"/>
      <c r="G64" s="175"/>
      <c r="H64" s="175">
        <f>'将来負担比率（分子）の構造'!K$43</f>
        <v>3773</v>
      </c>
      <c r="I64" s="175"/>
      <c r="J64" s="175"/>
      <c r="K64" s="175">
        <f>'将来負担比率（分子）の構造'!L$43</f>
        <v>3632</v>
      </c>
      <c r="L64" s="175"/>
      <c r="M64" s="175"/>
      <c r="N64" s="175">
        <f>'将来負担比率（分子）の構造'!M$43</f>
        <v>3614</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f>'将来負担比率（分子）の構造'!M$42</f>
        <v>363</v>
      </c>
      <c r="O65" s="175"/>
      <c r="P65" s="175"/>
    </row>
    <row r="66" spans="1:16" x14ac:dyDescent="0.2">
      <c r="A66" s="175" t="s">
        <v>32</v>
      </c>
      <c r="B66" s="175">
        <f>'将来負担比率（分子）の構造'!I$41</f>
        <v>15039</v>
      </c>
      <c r="C66" s="175"/>
      <c r="D66" s="175"/>
      <c r="E66" s="175">
        <f>'将来負担比率（分子）の構造'!J$41</f>
        <v>14451</v>
      </c>
      <c r="F66" s="175"/>
      <c r="G66" s="175"/>
      <c r="H66" s="175">
        <f>'将来負担比率（分子）の構造'!K$41</f>
        <v>14340</v>
      </c>
      <c r="I66" s="175"/>
      <c r="J66" s="175"/>
      <c r="K66" s="175">
        <f>'将来負担比率（分子）の構造'!L$41</f>
        <v>14038</v>
      </c>
      <c r="L66" s="175"/>
      <c r="M66" s="175"/>
      <c r="N66" s="175">
        <f>'将来負担比率（分子）の構造'!M$41</f>
        <v>13207</v>
      </c>
      <c r="O66" s="175"/>
      <c r="P66" s="175"/>
    </row>
    <row r="67" spans="1:16" x14ac:dyDescent="0.2">
      <c r="A67" s="175" t="s">
        <v>76</v>
      </c>
      <c r="B67" s="175" t="e">
        <f>NA()</f>
        <v>#N/A</v>
      </c>
      <c r="C67" s="175">
        <f>IF(ISNUMBER('将来負担比率（分子）の構造'!I$53), IF('将来負担比率（分子）の構造'!I$53 &lt; 0, 0, '将来負担比率（分子）の構造'!I$53), NA())</f>
        <v>3639</v>
      </c>
      <c r="D67" s="175" t="e">
        <f>NA()</f>
        <v>#N/A</v>
      </c>
      <c r="E67" s="175" t="e">
        <f>NA()</f>
        <v>#N/A</v>
      </c>
      <c r="F67" s="175">
        <f>IF(ISNUMBER('将来負担比率（分子）の構造'!J$53), IF('将来負担比率（分子）の構造'!J$53 &lt; 0, 0, '将来負担比率（分子）の構造'!J$53), NA())</f>
        <v>3025</v>
      </c>
      <c r="G67" s="175" t="e">
        <f>NA()</f>
        <v>#N/A</v>
      </c>
      <c r="H67" s="175" t="e">
        <f>NA()</f>
        <v>#N/A</v>
      </c>
      <c r="I67" s="175">
        <f>IF(ISNUMBER('将来負担比率（分子）の構造'!K$53), IF('将来負担比率（分子）の構造'!K$53 &lt; 0, 0, '将来負担比率（分子）の構造'!K$53), NA())</f>
        <v>3159</v>
      </c>
      <c r="J67" s="175" t="e">
        <f>NA()</f>
        <v>#N/A</v>
      </c>
      <c r="K67" s="175" t="e">
        <f>NA()</f>
        <v>#N/A</v>
      </c>
      <c r="L67" s="175">
        <f>IF(ISNUMBER('将来負担比率（分子）の構造'!L$53), IF('将来負担比率（分子）の構造'!L$53 &lt; 0, 0, '将来負担比率（分子）の構造'!L$53), NA())</f>
        <v>2120</v>
      </c>
      <c r="M67" s="175" t="e">
        <f>NA()</f>
        <v>#N/A</v>
      </c>
      <c r="N67" s="175" t="e">
        <f>NA()</f>
        <v>#N/A</v>
      </c>
      <c r="O67" s="175">
        <f>IF(ISNUMBER('将来負担比率（分子）の構造'!M$53), IF('将来負担比率（分子）の構造'!M$53 &lt; 0, 0, '将来負担比率（分子）の構造'!M$53), NA())</f>
        <v>2490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629</v>
      </c>
      <c r="C72" s="179">
        <f>基金残高に係る経年分析!G55</f>
        <v>1039</v>
      </c>
      <c r="D72" s="179">
        <f>基金残高に係る経年分析!H55</f>
        <v>1272</v>
      </c>
    </row>
    <row r="73" spans="1:16" x14ac:dyDescent="0.2">
      <c r="A73" s="178" t="s">
        <v>79</v>
      </c>
      <c r="B73" s="179">
        <f>基金残高に係る経年分析!F56</f>
        <v>79</v>
      </c>
      <c r="C73" s="179">
        <f>基金残高に係る経年分析!G56</f>
        <v>317</v>
      </c>
      <c r="D73" s="179">
        <f>基金残高に係る経年分析!H56</f>
        <v>319</v>
      </c>
    </row>
    <row r="74" spans="1:16" x14ac:dyDescent="0.2">
      <c r="A74" s="178" t="s">
        <v>80</v>
      </c>
      <c r="B74" s="179">
        <f>基金残高に係る経年分析!F57</f>
        <v>169</v>
      </c>
      <c r="C74" s="179">
        <f>基金残高に係る経年分析!G57</f>
        <v>293</v>
      </c>
      <c r="D74" s="179">
        <f>基金残高に係る経年分析!H57</f>
        <v>499</v>
      </c>
    </row>
  </sheetData>
  <sheetProtection algorithmName="SHA-512" hashValue="BMr7Scu6o9DjvTq4jzvzMIp/dNPbZaM0WCDMo+FS50KyDwK1xC/KxXa8TRTvZwU/hvKCMBP1qbo/YLxPhzvf7A==" saltValue="5ZwjY1n+aqbi27cMIhFw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6709678</v>
      </c>
      <c r="S5" s="613"/>
      <c r="T5" s="613"/>
      <c r="U5" s="613"/>
      <c r="V5" s="613"/>
      <c r="W5" s="613"/>
      <c r="X5" s="613"/>
      <c r="Y5" s="614"/>
      <c r="Z5" s="615">
        <v>33.5</v>
      </c>
      <c r="AA5" s="615"/>
      <c r="AB5" s="615"/>
      <c r="AC5" s="615"/>
      <c r="AD5" s="616">
        <v>6375899</v>
      </c>
      <c r="AE5" s="616"/>
      <c r="AF5" s="616"/>
      <c r="AG5" s="616"/>
      <c r="AH5" s="616"/>
      <c r="AI5" s="616"/>
      <c r="AJ5" s="616"/>
      <c r="AK5" s="616"/>
      <c r="AL5" s="617">
        <v>58.7</v>
      </c>
      <c r="AM5" s="618"/>
      <c r="AN5" s="618"/>
      <c r="AO5" s="619"/>
      <c r="AP5" s="609" t="s">
        <v>234</v>
      </c>
      <c r="AQ5" s="610"/>
      <c r="AR5" s="610"/>
      <c r="AS5" s="610"/>
      <c r="AT5" s="610"/>
      <c r="AU5" s="610"/>
      <c r="AV5" s="610"/>
      <c r="AW5" s="610"/>
      <c r="AX5" s="610"/>
      <c r="AY5" s="610"/>
      <c r="AZ5" s="610"/>
      <c r="BA5" s="610"/>
      <c r="BB5" s="610"/>
      <c r="BC5" s="610"/>
      <c r="BD5" s="610"/>
      <c r="BE5" s="610"/>
      <c r="BF5" s="611"/>
      <c r="BG5" s="623">
        <v>6375899</v>
      </c>
      <c r="BH5" s="624"/>
      <c r="BI5" s="624"/>
      <c r="BJ5" s="624"/>
      <c r="BK5" s="624"/>
      <c r="BL5" s="624"/>
      <c r="BM5" s="624"/>
      <c r="BN5" s="625"/>
      <c r="BO5" s="626">
        <v>95</v>
      </c>
      <c r="BP5" s="626"/>
      <c r="BQ5" s="626"/>
      <c r="BR5" s="626"/>
      <c r="BS5" s="627">
        <v>41795</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176488</v>
      </c>
      <c r="S6" s="624"/>
      <c r="T6" s="624"/>
      <c r="U6" s="624"/>
      <c r="V6" s="624"/>
      <c r="W6" s="624"/>
      <c r="X6" s="624"/>
      <c r="Y6" s="625"/>
      <c r="Z6" s="626">
        <v>0.9</v>
      </c>
      <c r="AA6" s="626"/>
      <c r="AB6" s="626"/>
      <c r="AC6" s="626"/>
      <c r="AD6" s="627">
        <v>176488</v>
      </c>
      <c r="AE6" s="627"/>
      <c r="AF6" s="627"/>
      <c r="AG6" s="627"/>
      <c r="AH6" s="627"/>
      <c r="AI6" s="627"/>
      <c r="AJ6" s="627"/>
      <c r="AK6" s="627"/>
      <c r="AL6" s="628">
        <v>1.6</v>
      </c>
      <c r="AM6" s="629"/>
      <c r="AN6" s="629"/>
      <c r="AO6" s="630"/>
      <c r="AP6" s="620" t="s">
        <v>239</v>
      </c>
      <c r="AQ6" s="621"/>
      <c r="AR6" s="621"/>
      <c r="AS6" s="621"/>
      <c r="AT6" s="621"/>
      <c r="AU6" s="621"/>
      <c r="AV6" s="621"/>
      <c r="AW6" s="621"/>
      <c r="AX6" s="621"/>
      <c r="AY6" s="621"/>
      <c r="AZ6" s="621"/>
      <c r="BA6" s="621"/>
      <c r="BB6" s="621"/>
      <c r="BC6" s="621"/>
      <c r="BD6" s="621"/>
      <c r="BE6" s="621"/>
      <c r="BF6" s="622"/>
      <c r="BG6" s="623">
        <v>6375899</v>
      </c>
      <c r="BH6" s="624"/>
      <c r="BI6" s="624"/>
      <c r="BJ6" s="624"/>
      <c r="BK6" s="624"/>
      <c r="BL6" s="624"/>
      <c r="BM6" s="624"/>
      <c r="BN6" s="625"/>
      <c r="BO6" s="626">
        <v>95</v>
      </c>
      <c r="BP6" s="626"/>
      <c r="BQ6" s="626"/>
      <c r="BR6" s="626"/>
      <c r="BS6" s="627">
        <v>41795</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167365</v>
      </c>
      <c r="CS6" s="624"/>
      <c r="CT6" s="624"/>
      <c r="CU6" s="624"/>
      <c r="CV6" s="624"/>
      <c r="CW6" s="624"/>
      <c r="CX6" s="624"/>
      <c r="CY6" s="625"/>
      <c r="CZ6" s="617">
        <v>0.9</v>
      </c>
      <c r="DA6" s="618"/>
      <c r="DB6" s="618"/>
      <c r="DC6" s="634"/>
      <c r="DD6" s="632" t="s">
        <v>241</v>
      </c>
      <c r="DE6" s="624"/>
      <c r="DF6" s="624"/>
      <c r="DG6" s="624"/>
      <c r="DH6" s="624"/>
      <c r="DI6" s="624"/>
      <c r="DJ6" s="624"/>
      <c r="DK6" s="624"/>
      <c r="DL6" s="624"/>
      <c r="DM6" s="624"/>
      <c r="DN6" s="624"/>
      <c r="DO6" s="624"/>
      <c r="DP6" s="625"/>
      <c r="DQ6" s="632">
        <v>167365</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2385</v>
      </c>
      <c r="S7" s="624"/>
      <c r="T7" s="624"/>
      <c r="U7" s="624"/>
      <c r="V7" s="624"/>
      <c r="W7" s="624"/>
      <c r="X7" s="624"/>
      <c r="Y7" s="625"/>
      <c r="Z7" s="626">
        <v>0</v>
      </c>
      <c r="AA7" s="626"/>
      <c r="AB7" s="626"/>
      <c r="AC7" s="626"/>
      <c r="AD7" s="627">
        <v>2385</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2856675</v>
      </c>
      <c r="BH7" s="624"/>
      <c r="BI7" s="624"/>
      <c r="BJ7" s="624"/>
      <c r="BK7" s="624"/>
      <c r="BL7" s="624"/>
      <c r="BM7" s="624"/>
      <c r="BN7" s="625"/>
      <c r="BO7" s="626">
        <v>42.6</v>
      </c>
      <c r="BP7" s="626"/>
      <c r="BQ7" s="626"/>
      <c r="BR7" s="626"/>
      <c r="BS7" s="627">
        <v>41795</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2611821</v>
      </c>
      <c r="CS7" s="624"/>
      <c r="CT7" s="624"/>
      <c r="CU7" s="624"/>
      <c r="CV7" s="624"/>
      <c r="CW7" s="624"/>
      <c r="CX7" s="624"/>
      <c r="CY7" s="625"/>
      <c r="CZ7" s="626">
        <v>14.2</v>
      </c>
      <c r="DA7" s="626"/>
      <c r="DB7" s="626"/>
      <c r="DC7" s="626"/>
      <c r="DD7" s="632">
        <v>16548</v>
      </c>
      <c r="DE7" s="624"/>
      <c r="DF7" s="624"/>
      <c r="DG7" s="624"/>
      <c r="DH7" s="624"/>
      <c r="DI7" s="624"/>
      <c r="DJ7" s="624"/>
      <c r="DK7" s="624"/>
      <c r="DL7" s="624"/>
      <c r="DM7" s="624"/>
      <c r="DN7" s="624"/>
      <c r="DO7" s="624"/>
      <c r="DP7" s="625"/>
      <c r="DQ7" s="632">
        <v>2423429</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34157</v>
      </c>
      <c r="S8" s="624"/>
      <c r="T8" s="624"/>
      <c r="U8" s="624"/>
      <c r="V8" s="624"/>
      <c r="W8" s="624"/>
      <c r="X8" s="624"/>
      <c r="Y8" s="625"/>
      <c r="Z8" s="626">
        <v>0.2</v>
      </c>
      <c r="AA8" s="626"/>
      <c r="AB8" s="626"/>
      <c r="AC8" s="626"/>
      <c r="AD8" s="627">
        <v>34157</v>
      </c>
      <c r="AE8" s="627"/>
      <c r="AF8" s="627"/>
      <c r="AG8" s="627"/>
      <c r="AH8" s="627"/>
      <c r="AI8" s="627"/>
      <c r="AJ8" s="627"/>
      <c r="AK8" s="627"/>
      <c r="AL8" s="628">
        <v>0.3</v>
      </c>
      <c r="AM8" s="629"/>
      <c r="AN8" s="629"/>
      <c r="AO8" s="630"/>
      <c r="AP8" s="620" t="s">
        <v>246</v>
      </c>
      <c r="AQ8" s="621"/>
      <c r="AR8" s="621"/>
      <c r="AS8" s="621"/>
      <c r="AT8" s="621"/>
      <c r="AU8" s="621"/>
      <c r="AV8" s="621"/>
      <c r="AW8" s="621"/>
      <c r="AX8" s="621"/>
      <c r="AY8" s="621"/>
      <c r="AZ8" s="621"/>
      <c r="BA8" s="621"/>
      <c r="BB8" s="621"/>
      <c r="BC8" s="621"/>
      <c r="BD8" s="621"/>
      <c r="BE8" s="621"/>
      <c r="BF8" s="622"/>
      <c r="BG8" s="623">
        <v>89039</v>
      </c>
      <c r="BH8" s="624"/>
      <c r="BI8" s="624"/>
      <c r="BJ8" s="624"/>
      <c r="BK8" s="624"/>
      <c r="BL8" s="624"/>
      <c r="BM8" s="624"/>
      <c r="BN8" s="625"/>
      <c r="BO8" s="626">
        <v>1.3</v>
      </c>
      <c r="BP8" s="626"/>
      <c r="BQ8" s="626"/>
      <c r="BR8" s="626"/>
      <c r="BS8" s="627" t="s">
        <v>177</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7061245</v>
      </c>
      <c r="CS8" s="624"/>
      <c r="CT8" s="624"/>
      <c r="CU8" s="624"/>
      <c r="CV8" s="624"/>
      <c r="CW8" s="624"/>
      <c r="CX8" s="624"/>
      <c r="CY8" s="625"/>
      <c r="CZ8" s="626">
        <v>38.5</v>
      </c>
      <c r="DA8" s="626"/>
      <c r="DB8" s="626"/>
      <c r="DC8" s="626"/>
      <c r="DD8" s="632">
        <v>3980</v>
      </c>
      <c r="DE8" s="624"/>
      <c r="DF8" s="624"/>
      <c r="DG8" s="624"/>
      <c r="DH8" s="624"/>
      <c r="DI8" s="624"/>
      <c r="DJ8" s="624"/>
      <c r="DK8" s="624"/>
      <c r="DL8" s="624"/>
      <c r="DM8" s="624"/>
      <c r="DN8" s="624"/>
      <c r="DO8" s="624"/>
      <c r="DP8" s="625"/>
      <c r="DQ8" s="632">
        <v>3516789</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26511</v>
      </c>
      <c r="S9" s="624"/>
      <c r="T9" s="624"/>
      <c r="U9" s="624"/>
      <c r="V9" s="624"/>
      <c r="W9" s="624"/>
      <c r="X9" s="624"/>
      <c r="Y9" s="625"/>
      <c r="Z9" s="626">
        <v>0.1</v>
      </c>
      <c r="AA9" s="626"/>
      <c r="AB9" s="626"/>
      <c r="AC9" s="626"/>
      <c r="AD9" s="627">
        <v>26511</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2391032</v>
      </c>
      <c r="BH9" s="624"/>
      <c r="BI9" s="624"/>
      <c r="BJ9" s="624"/>
      <c r="BK9" s="624"/>
      <c r="BL9" s="624"/>
      <c r="BM9" s="624"/>
      <c r="BN9" s="625"/>
      <c r="BO9" s="626">
        <v>35.6</v>
      </c>
      <c r="BP9" s="626"/>
      <c r="BQ9" s="626"/>
      <c r="BR9" s="626"/>
      <c r="BS9" s="627" t="s">
        <v>177</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2022236</v>
      </c>
      <c r="CS9" s="624"/>
      <c r="CT9" s="624"/>
      <c r="CU9" s="624"/>
      <c r="CV9" s="624"/>
      <c r="CW9" s="624"/>
      <c r="CX9" s="624"/>
      <c r="CY9" s="625"/>
      <c r="CZ9" s="626">
        <v>11</v>
      </c>
      <c r="DA9" s="626"/>
      <c r="DB9" s="626"/>
      <c r="DC9" s="626"/>
      <c r="DD9" s="632">
        <v>85683</v>
      </c>
      <c r="DE9" s="624"/>
      <c r="DF9" s="624"/>
      <c r="DG9" s="624"/>
      <c r="DH9" s="624"/>
      <c r="DI9" s="624"/>
      <c r="DJ9" s="624"/>
      <c r="DK9" s="624"/>
      <c r="DL9" s="624"/>
      <c r="DM9" s="624"/>
      <c r="DN9" s="624"/>
      <c r="DO9" s="624"/>
      <c r="DP9" s="625"/>
      <c r="DQ9" s="632">
        <v>1233109</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26" t="s">
        <v>177</v>
      </c>
      <c r="AA10" s="626"/>
      <c r="AB10" s="626"/>
      <c r="AC10" s="626"/>
      <c r="AD10" s="627" t="s">
        <v>177</v>
      </c>
      <c r="AE10" s="627"/>
      <c r="AF10" s="627"/>
      <c r="AG10" s="627"/>
      <c r="AH10" s="627"/>
      <c r="AI10" s="627"/>
      <c r="AJ10" s="627"/>
      <c r="AK10" s="627"/>
      <c r="AL10" s="628" t="s">
        <v>176</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140172</v>
      </c>
      <c r="BH10" s="624"/>
      <c r="BI10" s="624"/>
      <c r="BJ10" s="624"/>
      <c r="BK10" s="624"/>
      <c r="BL10" s="624"/>
      <c r="BM10" s="624"/>
      <c r="BN10" s="625"/>
      <c r="BO10" s="626">
        <v>2.1</v>
      </c>
      <c r="BP10" s="626"/>
      <c r="BQ10" s="626"/>
      <c r="BR10" s="626"/>
      <c r="BS10" s="627" t="s">
        <v>177</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16805</v>
      </c>
      <c r="CS10" s="624"/>
      <c r="CT10" s="624"/>
      <c r="CU10" s="624"/>
      <c r="CV10" s="624"/>
      <c r="CW10" s="624"/>
      <c r="CX10" s="624"/>
      <c r="CY10" s="625"/>
      <c r="CZ10" s="626">
        <v>0.1</v>
      </c>
      <c r="DA10" s="626"/>
      <c r="DB10" s="626"/>
      <c r="DC10" s="626"/>
      <c r="DD10" s="632" t="s">
        <v>241</v>
      </c>
      <c r="DE10" s="624"/>
      <c r="DF10" s="624"/>
      <c r="DG10" s="624"/>
      <c r="DH10" s="624"/>
      <c r="DI10" s="624"/>
      <c r="DJ10" s="624"/>
      <c r="DK10" s="624"/>
      <c r="DL10" s="624"/>
      <c r="DM10" s="624"/>
      <c r="DN10" s="624"/>
      <c r="DO10" s="624"/>
      <c r="DP10" s="625"/>
      <c r="DQ10" s="632">
        <v>15851</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1152604</v>
      </c>
      <c r="S11" s="624"/>
      <c r="T11" s="624"/>
      <c r="U11" s="624"/>
      <c r="V11" s="624"/>
      <c r="W11" s="624"/>
      <c r="X11" s="624"/>
      <c r="Y11" s="625"/>
      <c r="Z11" s="628">
        <v>5.8</v>
      </c>
      <c r="AA11" s="629"/>
      <c r="AB11" s="629"/>
      <c r="AC11" s="635"/>
      <c r="AD11" s="632">
        <v>1152604</v>
      </c>
      <c r="AE11" s="624"/>
      <c r="AF11" s="624"/>
      <c r="AG11" s="624"/>
      <c r="AH11" s="624"/>
      <c r="AI11" s="624"/>
      <c r="AJ11" s="624"/>
      <c r="AK11" s="625"/>
      <c r="AL11" s="628">
        <v>10.6</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236432</v>
      </c>
      <c r="BH11" s="624"/>
      <c r="BI11" s="624"/>
      <c r="BJ11" s="624"/>
      <c r="BK11" s="624"/>
      <c r="BL11" s="624"/>
      <c r="BM11" s="624"/>
      <c r="BN11" s="625"/>
      <c r="BO11" s="626">
        <v>3.5</v>
      </c>
      <c r="BP11" s="626"/>
      <c r="BQ11" s="626"/>
      <c r="BR11" s="626"/>
      <c r="BS11" s="627">
        <v>41795</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266152</v>
      </c>
      <c r="CS11" s="624"/>
      <c r="CT11" s="624"/>
      <c r="CU11" s="624"/>
      <c r="CV11" s="624"/>
      <c r="CW11" s="624"/>
      <c r="CX11" s="624"/>
      <c r="CY11" s="625"/>
      <c r="CZ11" s="626">
        <v>1.5</v>
      </c>
      <c r="DA11" s="626"/>
      <c r="DB11" s="626"/>
      <c r="DC11" s="626"/>
      <c r="DD11" s="632">
        <v>40197</v>
      </c>
      <c r="DE11" s="624"/>
      <c r="DF11" s="624"/>
      <c r="DG11" s="624"/>
      <c r="DH11" s="624"/>
      <c r="DI11" s="624"/>
      <c r="DJ11" s="624"/>
      <c r="DK11" s="624"/>
      <c r="DL11" s="624"/>
      <c r="DM11" s="624"/>
      <c r="DN11" s="624"/>
      <c r="DO11" s="624"/>
      <c r="DP11" s="625"/>
      <c r="DQ11" s="632">
        <v>218792</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t="s">
        <v>177</v>
      </c>
      <c r="S12" s="624"/>
      <c r="T12" s="624"/>
      <c r="U12" s="624"/>
      <c r="V12" s="624"/>
      <c r="W12" s="624"/>
      <c r="X12" s="624"/>
      <c r="Y12" s="625"/>
      <c r="Z12" s="626" t="s">
        <v>176</v>
      </c>
      <c r="AA12" s="626"/>
      <c r="AB12" s="626"/>
      <c r="AC12" s="626"/>
      <c r="AD12" s="627" t="s">
        <v>177</v>
      </c>
      <c r="AE12" s="627"/>
      <c r="AF12" s="627"/>
      <c r="AG12" s="627"/>
      <c r="AH12" s="627"/>
      <c r="AI12" s="627"/>
      <c r="AJ12" s="627"/>
      <c r="AK12" s="627"/>
      <c r="AL12" s="628" t="s">
        <v>241</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3008730</v>
      </c>
      <c r="BH12" s="624"/>
      <c r="BI12" s="624"/>
      <c r="BJ12" s="624"/>
      <c r="BK12" s="624"/>
      <c r="BL12" s="624"/>
      <c r="BM12" s="624"/>
      <c r="BN12" s="625"/>
      <c r="BO12" s="626">
        <v>44.8</v>
      </c>
      <c r="BP12" s="626"/>
      <c r="BQ12" s="626"/>
      <c r="BR12" s="626"/>
      <c r="BS12" s="627" t="s">
        <v>176</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254660</v>
      </c>
      <c r="CS12" s="624"/>
      <c r="CT12" s="624"/>
      <c r="CU12" s="624"/>
      <c r="CV12" s="624"/>
      <c r="CW12" s="624"/>
      <c r="CX12" s="624"/>
      <c r="CY12" s="625"/>
      <c r="CZ12" s="626">
        <v>1.4</v>
      </c>
      <c r="DA12" s="626"/>
      <c r="DB12" s="626"/>
      <c r="DC12" s="626"/>
      <c r="DD12" s="632" t="s">
        <v>177</v>
      </c>
      <c r="DE12" s="624"/>
      <c r="DF12" s="624"/>
      <c r="DG12" s="624"/>
      <c r="DH12" s="624"/>
      <c r="DI12" s="624"/>
      <c r="DJ12" s="624"/>
      <c r="DK12" s="624"/>
      <c r="DL12" s="624"/>
      <c r="DM12" s="624"/>
      <c r="DN12" s="624"/>
      <c r="DO12" s="624"/>
      <c r="DP12" s="625"/>
      <c r="DQ12" s="632">
        <v>253493</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26" t="s">
        <v>176</v>
      </c>
      <c r="AA13" s="626"/>
      <c r="AB13" s="626"/>
      <c r="AC13" s="626"/>
      <c r="AD13" s="627" t="s">
        <v>176</v>
      </c>
      <c r="AE13" s="627"/>
      <c r="AF13" s="627"/>
      <c r="AG13" s="627"/>
      <c r="AH13" s="627"/>
      <c r="AI13" s="627"/>
      <c r="AJ13" s="627"/>
      <c r="AK13" s="627"/>
      <c r="AL13" s="628" t="s">
        <v>176</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3005013</v>
      </c>
      <c r="BH13" s="624"/>
      <c r="BI13" s="624"/>
      <c r="BJ13" s="624"/>
      <c r="BK13" s="624"/>
      <c r="BL13" s="624"/>
      <c r="BM13" s="624"/>
      <c r="BN13" s="625"/>
      <c r="BO13" s="626">
        <v>44.8</v>
      </c>
      <c r="BP13" s="626"/>
      <c r="BQ13" s="626"/>
      <c r="BR13" s="626"/>
      <c r="BS13" s="627" t="s">
        <v>177</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1717690</v>
      </c>
      <c r="CS13" s="624"/>
      <c r="CT13" s="624"/>
      <c r="CU13" s="624"/>
      <c r="CV13" s="624"/>
      <c r="CW13" s="624"/>
      <c r="CX13" s="624"/>
      <c r="CY13" s="625"/>
      <c r="CZ13" s="626">
        <v>9.4</v>
      </c>
      <c r="DA13" s="626"/>
      <c r="DB13" s="626"/>
      <c r="DC13" s="626"/>
      <c r="DD13" s="632">
        <v>733836</v>
      </c>
      <c r="DE13" s="624"/>
      <c r="DF13" s="624"/>
      <c r="DG13" s="624"/>
      <c r="DH13" s="624"/>
      <c r="DI13" s="624"/>
      <c r="DJ13" s="624"/>
      <c r="DK13" s="624"/>
      <c r="DL13" s="624"/>
      <c r="DM13" s="624"/>
      <c r="DN13" s="624"/>
      <c r="DO13" s="624"/>
      <c r="DP13" s="625"/>
      <c r="DQ13" s="632">
        <v>1223769</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457</v>
      </c>
      <c r="S14" s="624"/>
      <c r="T14" s="624"/>
      <c r="U14" s="624"/>
      <c r="V14" s="624"/>
      <c r="W14" s="624"/>
      <c r="X14" s="624"/>
      <c r="Y14" s="625"/>
      <c r="Z14" s="626">
        <v>0</v>
      </c>
      <c r="AA14" s="626"/>
      <c r="AB14" s="626"/>
      <c r="AC14" s="626"/>
      <c r="AD14" s="627">
        <v>457</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137974</v>
      </c>
      <c r="BH14" s="624"/>
      <c r="BI14" s="624"/>
      <c r="BJ14" s="624"/>
      <c r="BK14" s="624"/>
      <c r="BL14" s="624"/>
      <c r="BM14" s="624"/>
      <c r="BN14" s="625"/>
      <c r="BO14" s="626">
        <v>2.1</v>
      </c>
      <c r="BP14" s="626"/>
      <c r="BQ14" s="626"/>
      <c r="BR14" s="626"/>
      <c r="BS14" s="627" t="s">
        <v>177</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957418</v>
      </c>
      <c r="CS14" s="624"/>
      <c r="CT14" s="624"/>
      <c r="CU14" s="624"/>
      <c r="CV14" s="624"/>
      <c r="CW14" s="624"/>
      <c r="CX14" s="624"/>
      <c r="CY14" s="625"/>
      <c r="CZ14" s="626">
        <v>5.2</v>
      </c>
      <c r="DA14" s="626"/>
      <c r="DB14" s="626"/>
      <c r="DC14" s="626"/>
      <c r="DD14" s="632">
        <v>23912</v>
      </c>
      <c r="DE14" s="624"/>
      <c r="DF14" s="624"/>
      <c r="DG14" s="624"/>
      <c r="DH14" s="624"/>
      <c r="DI14" s="624"/>
      <c r="DJ14" s="624"/>
      <c r="DK14" s="624"/>
      <c r="DL14" s="624"/>
      <c r="DM14" s="624"/>
      <c r="DN14" s="624"/>
      <c r="DO14" s="624"/>
      <c r="DP14" s="625"/>
      <c r="DQ14" s="632">
        <v>928680</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177</v>
      </c>
      <c r="S15" s="624"/>
      <c r="T15" s="624"/>
      <c r="U15" s="624"/>
      <c r="V15" s="624"/>
      <c r="W15" s="624"/>
      <c r="X15" s="624"/>
      <c r="Y15" s="625"/>
      <c r="Z15" s="626" t="s">
        <v>177</v>
      </c>
      <c r="AA15" s="626"/>
      <c r="AB15" s="626"/>
      <c r="AC15" s="626"/>
      <c r="AD15" s="627" t="s">
        <v>177</v>
      </c>
      <c r="AE15" s="627"/>
      <c r="AF15" s="627"/>
      <c r="AG15" s="627"/>
      <c r="AH15" s="627"/>
      <c r="AI15" s="627"/>
      <c r="AJ15" s="627"/>
      <c r="AK15" s="627"/>
      <c r="AL15" s="628" t="s">
        <v>177</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372520</v>
      </c>
      <c r="BH15" s="624"/>
      <c r="BI15" s="624"/>
      <c r="BJ15" s="624"/>
      <c r="BK15" s="624"/>
      <c r="BL15" s="624"/>
      <c r="BM15" s="624"/>
      <c r="BN15" s="625"/>
      <c r="BO15" s="626">
        <v>5.6</v>
      </c>
      <c r="BP15" s="626"/>
      <c r="BQ15" s="626"/>
      <c r="BR15" s="626"/>
      <c r="BS15" s="627" t="s">
        <v>177</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1854857</v>
      </c>
      <c r="CS15" s="624"/>
      <c r="CT15" s="624"/>
      <c r="CU15" s="624"/>
      <c r="CV15" s="624"/>
      <c r="CW15" s="624"/>
      <c r="CX15" s="624"/>
      <c r="CY15" s="625"/>
      <c r="CZ15" s="626">
        <v>10.1</v>
      </c>
      <c r="DA15" s="626"/>
      <c r="DB15" s="626"/>
      <c r="DC15" s="626"/>
      <c r="DD15" s="632">
        <v>106622</v>
      </c>
      <c r="DE15" s="624"/>
      <c r="DF15" s="624"/>
      <c r="DG15" s="624"/>
      <c r="DH15" s="624"/>
      <c r="DI15" s="624"/>
      <c r="DJ15" s="624"/>
      <c r="DK15" s="624"/>
      <c r="DL15" s="624"/>
      <c r="DM15" s="624"/>
      <c r="DN15" s="624"/>
      <c r="DO15" s="624"/>
      <c r="DP15" s="625"/>
      <c r="DQ15" s="632">
        <v>1616762</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30173</v>
      </c>
      <c r="S16" s="624"/>
      <c r="T16" s="624"/>
      <c r="U16" s="624"/>
      <c r="V16" s="624"/>
      <c r="W16" s="624"/>
      <c r="X16" s="624"/>
      <c r="Y16" s="625"/>
      <c r="Z16" s="626">
        <v>0.2</v>
      </c>
      <c r="AA16" s="626"/>
      <c r="AB16" s="626"/>
      <c r="AC16" s="626"/>
      <c r="AD16" s="627">
        <v>30173</v>
      </c>
      <c r="AE16" s="627"/>
      <c r="AF16" s="627"/>
      <c r="AG16" s="627"/>
      <c r="AH16" s="627"/>
      <c r="AI16" s="627"/>
      <c r="AJ16" s="627"/>
      <c r="AK16" s="627"/>
      <c r="AL16" s="628">
        <v>0.3</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177</v>
      </c>
      <c r="BH16" s="624"/>
      <c r="BI16" s="624"/>
      <c r="BJ16" s="624"/>
      <c r="BK16" s="624"/>
      <c r="BL16" s="624"/>
      <c r="BM16" s="624"/>
      <c r="BN16" s="625"/>
      <c r="BO16" s="626" t="s">
        <v>176</v>
      </c>
      <c r="BP16" s="626"/>
      <c r="BQ16" s="626"/>
      <c r="BR16" s="626"/>
      <c r="BS16" s="627" t="s">
        <v>177</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177</v>
      </c>
      <c r="CS16" s="624"/>
      <c r="CT16" s="624"/>
      <c r="CU16" s="624"/>
      <c r="CV16" s="624"/>
      <c r="CW16" s="624"/>
      <c r="CX16" s="624"/>
      <c r="CY16" s="625"/>
      <c r="CZ16" s="626" t="s">
        <v>177</v>
      </c>
      <c r="DA16" s="626"/>
      <c r="DB16" s="626"/>
      <c r="DC16" s="626"/>
      <c r="DD16" s="632" t="s">
        <v>176</v>
      </c>
      <c r="DE16" s="624"/>
      <c r="DF16" s="624"/>
      <c r="DG16" s="624"/>
      <c r="DH16" s="624"/>
      <c r="DI16" s="624"/>
      <c r="DJ16" s="624"/>
      <c r="DK16" s="624"/>
      <c r="DL16" s="624"/>
      <c r="DM16" s="624"/>
      <c r="DN16" s="624"/>
      <c r="DO16" s="624"/>
      <c r="DP16" s="625"/>
      <c r="DQ16" s="632" t="s">
        <v>177</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79719</v>
      </c>
      <c r="S17" s="624"/>
      <c r="T17" s="624"/>
      <c r="U17" s="624"/>
      <c r="V17" s="624"/>
      <c r="W17" s="624"/>
      <c r="X17" s="624"/>
      <c r="Y17" s="625"/>
      <c r="Z17" s="626">
        <v>0.4</v>
      </c>
      <c r="AA17" s="626"/>
      <c r="AB17" s="626"/>
      <c r="AC17" s="626"/>
      <c r="AD17" s="627">
        <v>79719</v>
      </c>
      <c r="AE17" s="627"/>
      <c r="AF17" s="627"/>
      <c r="AG17" s="627"/>
      <c r="AH17" s="627"/>
      <c r="AI17" s="627"/>
      <c r="AJ17" s="627"/>
      <c r="AK17" s="627"/>
      <c r="AL17" s="628">
        <v>0.7</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177</v>
      </c>
      <c r="BH17" s="624"/>
      <c r="BI17" s="624"/>
      <c r="BJ17" s="624"/>
      <c r="BK17" s="624"/>
      <c r="BL17" s="624"/>
      <c r="BM17" s="624"/>
      <c r="BN17" s="625"/>
      <c r="BO17" s="626" t="s">
        <v>177</v>
      </c>
      <c r="BP17" s="626"/>
      <c r="BQ17" s="626"/>
      <c r="BR17" s="626"/>
      <c r="BS17" s="627" t="s">
        <v>176</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1406241</v>
      </c>
      <c r="CS17" s="624"/>
      <c r="CT17" s="624"/>
      <c r="CU17" s="624"/>
      <c r="CV17" s="624"/>
      <c r="CW17" s="624"/>
      <c r="CX17" s="624"/>
      <c r="CY17" s="625"/>
      <c r="CZ17" s="626">
        <v>7.7</v>
      </c>
      <c r="DA17" s="626"/>
      <c r="DB17" s="626"/>
      <c r="DC17" s="626"/>
      <c r="DD17" s="632" t="s">
        <v>177</v>
      </c>
      <c r="DE17" s="624"/>
      <c r="DF17" s="624"/>
      <c r="DG17" s="624"/>
      <c r="DH17" s="624"/>
      <c r="DI17" s="624"/>
      <c r="DJ17" s="624"/>
      <c r="DK17" s="624"/>
      <c r="DL17" s="624"/>
      <c r="DM17" s="624"/>
      <c r="DN17" s="624"/>
      <c r="DO17" s="624"/>
      <c r="DP17" s="625"/>
      <c r="DQ17" s="632">
        <v>1406241</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44968</v>
      </c>
      <c r="S18" s="624"/>
      <c r="T18" s="624"/>
      <c r="U18" s="624"/>
      <c r="V18" s="624"/>
      <c r="W18" s="624"/>
      <c r="X18" s="624"/>
      <c r="Y18" s="625"/>
      <c r="Z18" s="626">
        <v>0.2</v>
      </c>
      <c r="AA18" s="626"/>
      <c r="AB18" s="626"/>
      <c r="AC18" s="626"/>
      <c r="AD18" s="627">
        <v>44968</v>
      </c>
      <c r="AE18" s="627"/>
      <c r="AF18" s="627"/>
      <c r="AG18" s="627"/>
      <c r="AH18" s="627"/>
      <c r="AI18" s="627"/>
      <c r="AJ18" s="627"/>
      <c r="AK18" s="627"/>
      <c r="AL18" s="628">
        <v>0.4</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176</v>
      </c>
      <c r="BH18" s="624"/>
      <c r="BI18" s="624"/>
      <c r="BJ18" s="624"/>
      <c r="BK18" s="624"/>
      <c r="BL18" s="624"/>
      <c r="BM18" s="624"/>
      <c r="BN18" s="625"/>
      <c r="BO18" s="626" t="s">
        <v>177</v>
      </c>
      <c r="BP18" s="626"/>
      <c r="BQ18" s="626"/>
      <c r="BR18" s="626"/>
      <c r="BS18" s="627" t="s">
        <v>176</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176</v>
      </c>
      <c r="DA18" s="626"/>
      <c r="DB18" s="626"/>
      <c r="DC18" s="626"/>
      <c r="DD18" s="632" t="s">
        <v>176</v>
      </c>
      <c r="DE18" s="624"/>
      <c r="DF18" s="624"/>
      <c r="DG18" s="624"/>
      <c r="DH18" s="624"/>
      <c r="DI18" s="624"/>
      <c r="DJ18" s="624"/>
      <c r="DK18" s="624"/>
      <c r="DL18" s="624"/>
      <c r="DM18" s="624"/>
      <c r="DN18" s="624"/>
      <c r="DO18" s="624"/>
      <c r="DP18" s="625"/>
      <c r="DQ18" s="632" t="s">
        <v>177</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44566</v>
      </c>
      <c r="S19" s="624"/>
      <c r="T19" s="624"/>
      <c r="U19" s="624"/>
      <c r="V19" s="624"/>
      <c r="W19" s="624"/>
      <c r="X19" s="624"/>
      <c r="Y19" s="625"/>
      <c r="Z19" s="626">
        <v>0.2</v>
      </c>
      <c r="AA19" s="626"/>
      <c r="AB19" s="626"/>
      <c r="AC19" s="626"/>
      <c r="AD19" s="627">
        <v>44566</v>
      </c>
      <c r="AE19" s="627"/>
      <c r="AF19" s="627"/>
      <c r="AG19" s="627"/>
      <c r="AH19" s="627"/>
      <c r="AI19" s="627"/>
      <c r="AJ19" s="627"/>
      <c r="AK19" s="627"/>
      <c r="AL19" s="628">
        <v>0.4</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333779</v>
      </c>
      <c r="BH19" s="624"/>
      <c r="BI19" s="624"/>
      <c r="BJ19" s="624"/>
      <c r="BK19" s="624"/>
      <c r="BL19" s="624"/>
      <c r="BM19" s="624"/>
      <c r="BN19" s="625"/>
      <c r="BO19" s="626">
        <v>5</v>
      </c>
      <c r="BP19" s="626"/>
      <c r="BQ19" s="626"/>
      <c r="BR19" s="626"/>
      <c r="BS19" s="627" t="s">
        <v>241</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177</v>
      </c>
      <c r="CS19" s="624"/>
      <c r="CT19" s="624"/>
      <c r="CU19" s="624"/>
      <c r="CV19" s="624"/>
      <c r="CW19" s="624"/>
      <c r="CX19" s="624"/>
      <c r="CY19" s="625"/>
      <c r="CZ19" s="626" t="s">
        <v>176</v>
      </c>
      <c r="DA19" s="626"/>
      <c r="DB19" s="626"/>
      <c r="DC19" s="626"/>
      <c r="DD19" s="632" t="s">
        <v>177</v>
      </c>
      <c r="DE19" s="624"/>
      <c r="DF19" s="624"/>
      <c r="DG19" s="624"/>
      <c r="DH19" s="624"/>
      <c r="DI19" s="624"/>
      <c r="DJ19" s="624"/>
      <c r="DK19" s="624"/>
      <c r="DL19" s="624"/>
      <c r="DM19" s="624"/>
      <c r="DN19" s="624"/>
      <c r="DO19" s="624"/>
      <c r="DP19" s="625"/>
      <c r="DQ19" s="632" t="s">
        <v>241</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v>402</v>
      </c>
      <c r="S20" s="624"/>
      <c r="T20" s="624"/>
      <c r="U20" s="624"/>
      <c r="V20" s="624"/>
      <c r="W20" s="624"/>
      <c r="X20" s="624"/>
      <c r="Y20" s="625"/>
      <c r="Z20" s="626">
        <v>0</v>
      </c>
      <c r="AA20" s="626"/>
      <c r="AB20" s="626"/>
      <c r="AC20" s="626"/>
      <c r="AD20" s="627">
        <v>402</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333779</v>
      </c>
      <c r="BH20" s="624"/>
      <c r="BI20" s="624"/>
      <c r="BJ20" s="624"/>
      <c r="BK20" s="624"/>
      <c r="BL20" s="624"/>
      <c r="BM20" s="624"/>
      <c r="BN20" s="625"/>
      <c r="BO20" s="626">
        <v>5</v>
      </c>
      <c r="BP20" s="626"/>
      <c r="BQ20" s="626"/>
      <c r="BR20" s="626"/>
      <c r="BS20" s="627" t="s">
        <v>241</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18336490</v>
      </c>
      <c r="CS20" s="624"/>
      <c r="CT20" s="624"/>
      <c r="CU20" s="624"/>
      <c r="CV20" s="624"/>
      <c r="CW20" s="624"/>
      <c r="CX20" s="624"/>
      <c r="CY20" s="625"/>
      <c r="CZ20" s="626">
        <v>100</v>
      </c>
      <c r="DA20" s="626"/>
      <c r="DB20" s="626"/>
      <c r="DC20" s="626"/>
      <c r="DD20" s="632">
        <v>1010778</v>
      </c>
      <c r="DE20" s="624"/>
      <c r="DF20" s="624"/>
      <c r="DG20" s="624"/>
      <c r="DH20" s="624"/>
      <c r="DI20" s="624"/>
      <c r="DJ20" s="624"/>
      <c r="DK20" s="624"/>
      <c r="DL20" s="624"/>
      <c r="DM20" s="624"/>
      <c r="DN20" s="624"/>
      <c r="DO20" s="624"/>
      <c r="DP20" s="625"/>
      <c r="DQ20" s="632">
        <v>13004280</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3079649</v>
      </c>
      <c r="S21" s="624"/>
      <c r="T21" s="624"/>
      <c r="U21" s="624"/>
      <c r="V21" s="624"/>
      <c r="W21" s="624"/>
      <c r="X21" s="624"/>
      <c r="Y21" s="625"/>
      <c r="Z21" s="626">
        <v>15.4</v>
      </c>
      <c r="AA21" s="626"/>
      <c r="AB21" s="626"/>
      <c r="AC21" s="626"/>
      <c r="AD21" s="627">
        <v>2847699</v>
      </c>
      <c r="AE21" s="627"/>
      <c r="AF21" s="627"/>
      <c r="AG21" s="627"/>
      <c r="AH21" s="627"/>
      <c r="AI21" s="627"/>
      <c r="AJ21" s="627"/>
      <c r="AK21" s="627"/>
      <c r="AL21" s="628">
        <v>26.2</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177</v>
      </c>
      <c r="BH21" s="624"/>
      <c r="BI21" s="624"/>
      <c r="BJ21" s="624"/>
      <c r="BK21" s="624"/>
      <c r="BL21" s="624"/>
      <c r="BM21" s="624"/>
      <c r="BN21" s="625"/>
      <c r="BO21" s="626" t="s">
        <v>176</v>
      </c>
      <c r="BP21" s="626"/>
      <c r="BQ21" s="626"/>
      <c r="BR21" s="626"/>
      <c r="BS21" s="627" t="s">
        <v>177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2847699</v>
      </c>
      <c r="S22" s="624"/>
      <c r="T22" s="624"/>
      <c r="U22" s="624"/>
      <c r="V22" s="624"/>
      <c r="W22" s="624"/>
      <c r="X22" s="624"/>
      <c r="Y22" s="625"/>
      <c r="Z22" s="626">
        <v>14.2</v>
      </c>
      <c r="AA22" s="626"/>
      <c r="AB22" s="626"/>
      <c r="AC22" s="626"/>
      <c r="AD22" s="627">
        <v>2847699</v>
      </c>
      <c r="AE22" s="627"/>
      <c r="AF22" s="627"/>
      <c r="AG22" s="627"/>
      <c r="AH22" s="627"/>
      <c r="AI22" s="627"/>
      <c r="AJ22" s="627"/>
      <c r="AK22" s="627"/>
      <c r="AL22" s="628">
        <v>26.2</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177</v>
      </c>
      <c r="BP22" s="626"/>
      <c r="BQ22" s="626"/>
      <c r="BR22" s="626"/>
      <c r="BS22" s="627" t="s">
        <v>177</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231950</v>
      </c>
      <c r="S23" s="624"/>
      <c r="T23" s="624"/>
      <c r="U23" s="624"/>
      <c r="V23" s="624"/>
      <c r="W23" s="624"/>
      <c r="X23" s="624"/>
      <c r="Y23" s="625"/>
      <c r="Z23" s="626">
        <v>1.2</v>
      </c>
      <c r="AA23" s="626"/>
      <c r="AB23" s="626"/>
      <c r="AC23" s="626"/>
      <c r="AD23" s="627" t="s">
        <v>177</v>
      </c>
      <c r="AE23" s="627"/>
      <c r="AF23" s="627"/>
      <c r="AG23" s="627"/>
      <c r="AH23" s="627"/>
      <c r="AI23" s="627"/>
      <c r="AJ23" s="627"/>
      <c r="AK23" s="627"/>
      <c r="AL23" s="628" t="s">
        <v>177</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333779</v>
      </c>
      <c r="BH23" s="624"/>
      <c r="BI23" s="624"/>
      <c r="BJ23" s="624"/>
      <c r="BK23" s="624"/>
      <c r="BL23" s="624"/>
      <c r="BM23" s="624"/>
      <c r="BN23" s="625"/>
      <c r="BO23" s="626">
        <v>5</v>
      </c>
      <c r="BP23" s="626"/>
      <c r="BQ23" s="626"/>
      <c r="BR23" s="626"/>
      <c r="BS23" s="627" t="s">
        <v>241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t="s">
        <v>177</v>
      </c>
      <c r="S24" s="624"/>
      <c r="T24" s="624"/>
      <c r="U24" s="624"/>
      <c r="V24" s="624"/>
      <c r="W24" s="624"/>
      <c r="X24" s="624"/>
      <c r="Y24" s="625"/>
      <c r="Z24" s="626" t="s">
        <v>177</v>
      </c>
      <c r="AA24" s="626"/>
      <c r="AB24" s="626"/>
      <c r="AC24" s="626"/>
      <c r="AD24" s="627" t="s">
        <v>241</v>
      </c>
      <c r="AE24" s="627"/>
      <c r="AF24" s="627"/>
      <c r="AG24" s="627"/>
      <c r="AH24" s="627"/>
      <c r="AI24" s="627"/>
      <c r="AJ24" s="627"/>
      <c r="AK24" s="627"/>
      <c r="AL24" s="628" t="s">
        <v>177</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176</v>
      </c>
      <c r="BH24" s="624"/>
      <c r="BI24" s="624"/>
      <c r="BJ24" s="624"/>
      <c r="BK24" s="624"/>
      <c r="BL24" s="624"/>
      <c r="BM24" s="624"/>
      <c r="BN24" s="625"/>
      <c r="BO24" s="626" t="s">
        <v>176</v>
      </c>
      <c r="BP24" s="626"/>
      <c r="BQ24" s="626"/>
      <c r="BR24" s="626"/>
      <c r="BS24" s="627" t="s">
        <v>176</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8380322</v>
      </c>
      <c r="CS24" s="613"/>
      <c r="CT24" s="613"/>
      <c r="CU24" s="613"/>
      <c r="CV24" s="613"/>
      <c r="CW24" s="613"/>
      <c r="CX24" s="613"/>
      <c r="CY24" s="614"/>
      <c r="CZ24" s="617">
        <v>45.7</v>
      </c>
      <c r="DA24" s="618"/>
      <c r="DB24" s="618"/>
      <c r="DC24" s="634"/>
      <c r="DD24" s="653">
        <v>5121379</v>
      </c>
      <c r="DE24" s="613"/>
      <c r="DF24" s="613"/>
      <c r="DG24" s="613"/>
      <c r="DH24" s="613"/>
      <c r="DI24" s="613"/>
      <c r="DJ24" s="613"/>
      <c r="DK24" s="614"/>
      <c r="DL24" s="653">
        <v>5116400</v>
      </c>
      <c r="DM24" s="613"/>
      <c r="DN24" s="613"/>
      <c r="DO24" s="613"/>
      <c r="DP24" s="613"/>
      <c r="DQ24" s="613"/>
      <c r="DR24" s="613"/>
      <c r="DS24" s="613"/>
      <c r="DT24" s="613"/>
      <c r="DU24" s="613"/>
      <c r="DV24" s="614"/>
      <c r="DW24" s="617">
        <v>46.1</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11336789</v>
      </c>
      <c r="S25" s="624"/>
      <c r="T25" s="624"/>
      <c r="U25" s="624"/>
      <c r="V25" s="624"/>
      <c r="W25" s="624"/>
      <c r="X25" s="624"/>
      <c r="Y25" s="625"/>
      <c r="Z25" s="626">
        <v>56.6</v>
      </c>
      <c r="AA25" s="626"/>
      <c r="AB25" s="626"/>
      <c r="AC25" s="626"/>
      <c r="AD25" s="627">
        <v>10771060</v>
      </c>
      <c r="AE25" s="627"/>
      <c r="AF25" s="627"/>
      <c r="AG25" s="627"/>
      <c r="AH25" s="627"/>
      <c r="AI25" s="627"/>
      <c r="AJ25" s="627"/>
      <c r="AK25" s="627"/>
      <c r="AL25" s="628">
        <v>99.2</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177</v>
      </c>
      <c r="BH25" s="624"/>
      <c r="BI25" s="624"/>
      <c r="BJ25" s="624"/>
      <c r="BK25" s="624"/>
      <c r="BL25" s="624"/>
      <c r="BM25" s="624"/>
      <c r="BN25" s="625"/>
      <c r="BO25" s="626" t="s">
        <v>177</v>
      </c>
      <c r="BP25" s="626"/>
      <c r="BQ25" s="626"/>
      <c r="BR25" s="626"/>
      <c r="BS25" s="627" t="s">
        <v>177</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2815341</v>
      </c>
      <c r="CS25" s="654"/>
      <c r="CT25" s="654"/>
      <c r="CU25" s="654"/>
      <c r="CV25" s="654"/>
      <c r="CW25" s="654"/>
      <c r="CX25" s="654"/>
      <c r="CY25" s="655"/>
      <c r="CZ25" s="628">
        <v>15.4</v>
      </c>
      <c r="DA25" s="656"/>
      <c r="DB25" s="656"/>
      <c r="DC25" s="658"/>
      <c r="DD25" s="632">
        <v>2655820</v>
      </c>
      <c r="DE25" s="654"/>
      <c r="DF25" s="654"/>
      <c r="DG25" s="654"/>
      <c r="DH25" s="654"/>
      <c r="DI25" s="654"/>
      <c r="DJ25" s="654"/>
      <c r="DK25" s="655"/>
      <c r="DL25" s="632">
        <v>2653342</v>
      </c>
      <c r="DM25" s="654"/>
      <c r="DN25" s="654"/>
      <c r="DO25" s="654"/>
      <c r="DP25" s="654"/>
      <c r="DQ25" s="654"/>
      <c r="DR25" s="654"/>
      <c r="DS25" s="654"/>
      <c r="DT25" s="654"/>
      <c r="DU25" s="654"/>
      <c r="DV25" s="655"/>
      <c r="DW25" s="628">
        <v>23.9</v>
      </c>
      <c r="DX25" s="656"/>
      <c r="DY25" s="656"/>
      <c r="DZ25" s="656"/>
      <c r="EA25" s="656"/>
      <c r="EB25" s="656"/>
      <c r="EC25" s="657"/>
    </row>
    <row r="26" spans="2:133" ht="11.25" customHeight="1" x14ac:dyDescent="0.2">
      <c r="B26" s="620" t="s">
        <v>302</v>
      </c>
      <c r="C26" s="621"/>
      <c r="D26" s="621"/>
      <c r="E26" s="621"/>
      <c r="F26" s="621"/>
      <c r="G26" s="621"/>
      <c r="H26" s="621"/>
      <c r="I26" s="621"/>
      <c r="J26" s="621"/>
      <c r="K26" s="621"/>
      <c r="L26" s="621"/>
      <c r="M26" s="621"/>
      <c r="N26" s="621"/>
      <c r="O26" s="621"/>
      <c r="P26" s="621"/>
      <c r="Q26" s="622"/>
      <c r="R26" s="623">
        <v>7007</v>
      </c>
      <c r="S26" s="624"/>
      <c r="T26" s="624"/>
      <c r="U26" s="624"/>
      <c r="V26" s="624"/>
      <c r="W26" s="624"/>
      <c r="X26" s="624"/>
      <c r="Y26" s="625"/>
      <c r="Z26" s="626">
        <v>0</v>
      </c>
      <c r="AA26" s="626"/>
      <c r="AB26" s="626"/>
      <c r="AC26" s="626"/>
      <c r="AD26" s="627">
        <v>7007</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177</v>
      </c>
      <c r="BH26" s="624"/>
      <c r="BI26" s="624"/>
      <c r="BJ26" s="624"/>
      <c r="BK26" s="624"/>
      <c r="BL26" s="624"/>
      <c r="BM26" s="624"/>
      <c r="BN26" s="625"/>
      <c r="BO26" s="626" t="s">
        <v>177</v>
      </c>
      <c r="BP26" s="626"/>
      <c r="BQ26" s="626"/>
      <c r="BR26" s="626"/>
      <c r="BS26" s="627" t="s">
        <v>176</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1731481</v>
      </c>
      <c r="CS26" s="624"/>
      <c r="CT26" s="624"/>
      <c r="CU26" s="624"/>
      <c r="CV26" s="624"/>
      <c r="CW26" s="624"/>
      <c r="CX26" s="624"/>
      <c r="CY26" s="625"/>
      <c r="CZ26" s="628">
        <v>9.4</v>
      </c>
      <c r="DA26" s="656"/>
      <c r="DB26" s="656"/>
      <c r="DC26" s="658"/>
      <c r="DD26" s="632">
        <v>1617876</v>
      </c>
      <c r="DE26" s="624"/>
      <c r="DF26" s="624"/>
      <c r="DG26" s="624"/>
      <c r="DH26" s="624"/>
      <c r="DI26" s="624"/>
      <c r="DJ26" s="624"/>
      <c r="DK26" s="625"/>
      <c r="DL26" s="632" t="s">
        <v>177</v>
      </c>
      <c r="DM26" s="624"/>
      <c r="DN26" s="624"/>
      <c r="DO26" s="624"/>
      <c r="DP26" s="624"/>
      <c r="DQ26" s="624"/>
      <c r="DR26" s="624"/>
      <c r="DS26" s="624"/>
      <c r="DT26" s="624"/>
      <c r="DU26" s="624"/>
      <c r="DV26" s="625"/>
      <c r="DW26" s="628" t="s">
        <v>176</v>
      </c>
      <c r="DX26" s="656"/>
      <c r="DY26" s="656"/>
      <c r="DZ26" s="656"/>
      <c r="EA26" s="656"/>
      <c r="EB26" s="656"/>
      <c r="EC26" s="657"/>
    </row>
    <row r="27" spans="2:133" ht="11.25" customHeight="1" x14ac:dyDescent="0.2">
      <c r="B27" s="620" t="s">
        <v>305</v>
      </c>
      <c r="C27" s="621"/>
      <c r="D27" s="621"/>
      <c r="E27" s="621"/>
      <c r="F27" s="621"/>
      <c r="G27" s="621"/>
      <c r="H27" s="621"/>
      <c r="I27" s="621"/>
      <c r="J27" s="621"/>
      <c r="K27" s="621"/>
      <c r="L27" s="621"/>
      <c r="M27" s="621"/>
      <c r="N27" s="621"/>
      <c r="O27" s="621"/>
      <c r="P27" s="621"/>
      <c r="Q27" s="622"/>
      <c r="R27" s="623">
        <v>184805</v>
      </c>
      <c r="S27" s="624"/>
      <c r="T27" s="624"/>
      <c r="U27" s="624"/>
      <c r="V27" s="624"/>
      <c r="W27" s="624"/>
      <c r="X27" s="624"/>
      <c r="Y27" s="625"/>
      <c r="Z27" s="626">
        <v>0.9</v>
      </c>
      <c r="AA27" s="626"/>
      <c r="AB27" s="626"/>
      <c r="AC27" s="626"/>
      <c r="AD27" s="627" t="s">
        <v>177</v>
      </c>
      <c r="AE27" s="627"/>
      <c r="AF27" s="627"/>
      <c r="AG27" s="627"/>
      <c r="AH27" s="627"/>
      <c r="AI27" s="627"/>
      <c r="AJ27" s="627"/>
      <c r="AK27" s="627"/>
      <c r="AL27" s="628" t="s">
        <v>177</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6709678</v>
      </c>
      <c r="BH27" s="624"/>
      <c r="BI27" s="624"/>
      <c r="BJ27" s="624"/>
      <c r="BK27" s="624"/>
      <c r="BL27" s="624"/>
      <c r="BM27" s="624"/>
      <c r="BN27" s="625"/>
      <c r="BO27" s="626">
        <v>100</v>
      </c>
      <c r="BP27" s="626"/>
      <c r="BQ27" s="626"/>
      <c r="BR27" s="626"/>
      <c r="BS27" s="627">
        <v>41795</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4158740</v>
      </c>
      <c r="CS27" s="654"/>
      <c r="CT27" s="654"/>
      <c r="CU27" s="654"/>
      <c r="CV27" s="654"/>
      <c r="CW27" s="654"/>
      <c r="CX27" s="654"/>
      <c r="CY27" s="655"/>
      <c r="CZ27" s="628">
        <v>22.7</v>
      </c>
      <c r="DA27" s="656"/>
      <c r="DB27" s="656"/>
      <c r="DC27" s="658"/>
      <c r="DD27" s="632">
        <v>1059318</v>
      </c>
      <c r="DE27" s="654"/>
      <c r="DF27" s="654"/>
      <c r="DG27" s="654"/>
      <c r="DH27" s="654"/>
      <c r="DI27" s="654"/>
      <c r="DJ27" s="654"/>
      <c r="DK27" s="655"/>
      <c r="DL27" s="632">
        <v>1056817</v>
      </c>
      <c r="DM27" s="654"/>
      <c r="DN27" s="654"/>
      <c r="DO27" s="654"/>
      <c r="DP27" s="654"/>
      <c r="DQ27" s="654"/>
      <c r="DR27" s="654"/>
      <c r="DS27" s="654"/>
      <c r="DT27" s="654"/>
      <c r="DU27" s="654"/>
      <c r="DV27" s="655"/>
      <c r="DW27" s="628">
        <v>9.5</v>
      </c>
      <c r="DX27" s="656"/>
      <c r="DY27" s="656"/>
      <c r="DZ27" s="656"/>
      <c r="EA27" s="656"/>
      <c r="EB27" s="656"/>
      <c r="EC27" s="657"/>
    </row>
    <row r="28" spans="2:133" ht="11.25" customHeight="1" x14ac:dyDescent="0.2">
      <c r="B28" s="620" t="s">
        <v>308</v>
      </c>
      <c r="C28" s="621"/>
      <c r="D28" s="621"/>
      <c r="E28" s="621"/>
      <c r="F28" s="621"/>
      <c r="G28" s="621"/>
      <c r="H28" s="621"/>
      <c r="I28" s="621"/>
      <c r="J28" s="621"/>
      <c r="K28" s="621"/>
      <c r="L28" s="621"/>
      <c r="M28" s="621"/>
      <c r="N28" s="621"/>
      <c r="O28" s="621"/>
      <c r="P28" s="621"/>
      <c r="Q28" s="622"/>
      <c r="R28" s="623">
        <v>71127</v>
      </c>
      <c r="S28" s="624"/>
      <c r="T28" s="624"/>
      <c r="U28" s="624"/>
      <c r="V28" s="624"/>
      <c r="W28" s="624"/>
      <c r="X28" s="624"/>
      <c r="Y28" s="625"/>
      <c r="Z28" s="626">
        <v>0.4</v>
      </c>
      <c r="AA28" s="626"/>
      <c r="AB28" s="626"/>
      <c r="AC28" s="626"/>
      <c r="AD28" s="627">
        <v>12190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1406241</v>
      </c>
      <c r="CS28" s="624"/>
      <c r="CT28" s="624"/>
      <c r="CU28" s="624"/>
      <c r="CV28" s="624"/>
      <c r="CW28" s="624"/>
      <c r="CX28" s="624"/>
      <c r="CY28" s="625"/>
      <c r="CZ28" s="628">
        <v>7.7</v>
      </c>
      <c r="DA28" s="656"/>
      <c r="DB28" s="656"/>
      <c r="DC28" s="658"/>
      <c r="DD28" s="632">
        <v>1406241</v>
      </c>
      <c r="DE28" s="624"/>
      <c r="DF28" s="624"/>
      <c r="DG28" s="624"/>
      <c r="DH28" s="624"/>
      <c r="DI28" s="624"/>
      <c r="DJ28" s="624"/>
      <c r="DK28" s="625"/>
      <c r="DL28" s="632">
        <v>1406241</v>
      </c>
      <c r="DM28" s="624"/>
      <c r="DN28" s="624"/>
      <c r="DO28" s="624"/>
      <c r="DP28" s="624"/>
      <c r="DQ28" s="624"/>
      <c r="DR28" s="624"/>
      <c r="DS28" s="624"/>
      <c r="DT28" s="624"/>
      <c r="DU28" s="624"/>
      <c r="DV28" s="625"/>
      <c r="DW28" s="628">
        <v>12.7</v>
      </c>
      <c r="DX28" s="656"/>
      <c r="DY28" s="656"/>
      <c r="DZ28" s="656"/>
      <c r="EA28" s="656"/>
      <c r="EB28" s="656"/>
      <c r="EC28" s="657"/>
    </row>
    <row r="29" spans="2:133" ht="11.25" customHeight="1" x14ac:dyDescent="0.2">
      <c r="B29" s="620" t="s">
        <v>310</v>
      </c>
      <c r="C29" s="621"/>
      <c r="D29" s="621"/>
      <c r="E29" s="621"/>
      <c r="F29" s="621"/>
      <c r="G29" s="621"/>
      <c r="H29" s="621"/>
      <c r="I29" s="621"/>
      <c r="J29" s="621"/>
      <c r="K29" s="621"/>
      <c r="L29" s="621"/>
      <c r="M29" s="621"/>
      <c r="N29" s="621"/>
      <c r="O29" s="621"/>
      <c r="P29" s="621"/>
      <c r="Q29" s="622"/>
      <c r="R29" s="623">
        <v>126899</v>
      </c>
      <c r="S29" s="624"/>
      <c r="T29" s="624"/>
      <c r="U29" s="624"/>
      <c r="V29" s="624"/>
      <c r="W29" s="624"/>
      <c r="X29" s="624"/>
      <c r="Y29" s="625"/>
      <c r="Z29" s="626">
        <v>0.6</v>
      </c>
      <c r="AA29" s="626"/>
      <c r="AB29" s="626"/>
      <c r="AC29" s="626"/>
      <c r="AD29" s="627" t="s">
        <v>177</v>
      </c>
      <c r="AE29" s="627"/>
      <c r="AF29" s="627"/>
      <c r="AG29" s="627"/>
      <c r="AH29" s="627"/>
      <c r="AI29" s="627"/>
      <c r="AJ29" s="627"/>
      <c r="AK29" s="627"/>
      <c r="AL29" s="628" t="s">
        <v>177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71</v>
      </c>
      <c r="CG29" s="621"/>
      <c r="CH29" s="621"/>
      <c r="CI29" s="621"/>
      <c r="CJ29" s="621"/>
      <c r="CK29" s="621"/>
      <c r="CL29" s="621"/>
      <c r="CM29" s="621"/>
      <c r="CN29" s="621"/>
      <c r="CO29" s="621"/>
      <c r="CP29" s="621"/>
      <c r="CQ29" s="622"/>
      <c r="CR29" s="623">
        <v>1406241</v>
      </c>
      <c r="CS29" s="654"/>
      <c r="CT29" s="654"/>
      <c r="CU29" s="654"/>
      <c r="CV29" s="654"/>
      <c r="CW29" s="654"/>
      <c r="CX29" s="654"/>
      <c r="CY29" s="655"/>
      <c r="CZ29" s="628">
        <v>7.7</v>
      </c>
      <c r="DA29" s="656"/>
      <c r="DB29" s="656"/>
      <c r="DC29" s="658"/>
      <c r="DD29" s="632">
        <v>1406241</v>
      </c>
      <c r="DE29" s="654"/>
      <c r="DF29" s="654"/>
      <c r="DG29" s="654"/>
      <c r="DH29" s="654"/>
      <c r="DI29" s="654"/>
      <c r="DJ29" s="654"/>
      <c r="DK29" s="655"/>
      <c r="DL29" s="632">
        <v>1406241</v>
      </c>
      <c r="DM29" s="654"/>
      <c r="DN29" s="654"/>
      <c r="DO29" s="654"/>
      <c r="DP29" s="654"/>
      <c r="DQ29" s="654"/>
      <c r="DR29" s="654"/>
      <c r="DS29" s="654"/>
      <c r="DT29" s="654"/>
      <c r="DU29" s="654"/>
      <c r="DV29" s="655"/>
      <c r="DW29" s="628">
        <v>12.7</v>
      </c>
      <c r="DX29" s="656"/>
      <c r="DY29" s="656"/>
      <c r="DZ29" s="656"/>
      <c r="EA29" s="656"/>
      <c r="EB29" s="656"/>
      <c r="EC29" s="657"/>
    </row>
    <row r="30" spans="2:133" ht="11.25" customHeight="1" x14ac:dyDescent="0.2">
      <c r="B30" s="620" t="s">
        <v>312</v>
      </c>
      <c r="C30" s="621"/>
      <c r="D30" s="621"/>
      <c r="E30" s="621"/>
      <c r="F30" s="621"/>
      <c r="G30" s="621"/>
      <c r="H30" s="621"/>
      <c r="I30" s="621"/>
      <c r="J30" s="621"/>
      <c r="K30" s="621"/>
      <c r="L30" s="621"/>
      <c r="M30" s="621"/>
      <c r="N30" s="621"/>
      <c r="O30" s="621"/>
      <c r="P30" s="621"/>
      <c r="Q30" s="622"/>
      <c r="R30" s="623">
        <v>4048172</v>
      </c>
      <c r="S30" s="624"/>
      <c r="T30" s="624"/>
      <c r="U30" s="624"/>
      <c r="V30" s="624"/>
      <c r="W30" s="624"/>
      <c r="X30" s="624"/>
      <c r="Y30" s="625"/>
      <c r="Z30" s="626">
        <v>20.2</v>
      </c>
      <c r="AA30" s="626"/>
      <c r="AB30" s="626"/>
      <c r="AC30" s="626"/>
      <c r="AD30" s="627" t="s">
        <v>177</v>
      </c>
      <c r="AE30" s="627"/>
      <c r="AF30" s="627"/>
      <c r="AG30" s="627"/>
      <c r="AH30" s="627"/>
      <c r="AI30" s="627"/>
      <c r="AJ30" s="627"/>
      <c r="AK30" s="627"/>
      <c r="AL30" s="628" t="s">
        <v>177</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1376032</v>
      </c>
      <c r="CS30" s="624"/>
      <c r="CT30" s="624"/>
      <c r="CU30" s="624"/>
      <c r="CV30" s="624"/>
      <c r="CW30" s="624"/>
      <c r="CX30" s="624"/>
      <c r="CY30" s="625"/>
      <c r="CZ30" s="628">
        <v>7.5</v>
      </c>
      <c r="DA30" s="656"/>
      <c r="DB30" s="656"/>
      <c r="DC30" s="658"/>
      <c r="DD30" s="632">
        <v>1376032</v>
      </c>
      <c r="DE30" s="624"/>
      <c r="DF30" s="624"/>
      <c r="DG30" s="624"/>
      <c r="DH30" s="624"/>
      <c r="DI30" s="624"/>
      <c r="DJ30" s="624"/>
      <c r="DK30" s="625"/>
      <c r="DL30" s="632">
        <v>1376032</v>
      </c>
      <c r="DM30" s="624"/>
      <c r="DN30" s="624"/>
      <c r="DO30" s="624"/>
      <c r="DP30" s="624"/>
      <c r="DQ30" s="624"/>
      <c r="DR30" s="624"/>
      <c r="DS30" s="624"/>
      <c r="DT30" s="624"/>
      <c r="DU30" s="624"/>
      <c r="DV30" s="625"/>
      <c r="DW30" s="628">
        <v>12.4</v>
      </c>
      <c r="DX30" s="656"/>
      <c r="DY30" s="656"/>
      <c r="DZ30" s="656"/>
      <c r="EA30" s="656"/>
      <c r="EB30" s="656"/>
      <c r="EC30" s="657"/>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177</v>
      </c>
      <c r="S31" s="624"/>
      <c r="T31" s="624"/>
      <c r="U31" s="624"/>
      <c r="V31" s="624"/>
      <c r="W31" s="624"/>
      <c r="X31" s="624"/>
      <c r="Y31" s="625"/>
      <c r="Z31" s="626" t="s">
        <v>177</v>
      </c>
      <c r="AA31" s="626"/>
      <c r="AB31" s="626"/>
      <c r="AC31" s="626"/>
      <c r="AD31" s="627" t="s">
        <v>177</v>
      </c>
      <c r="AE31" s="627"/>
      <c r="AF31" s="627"/>
      <c r="AG31" s="627"/>
      <c r="AH31" s="627"/>
      <c r="AI31" s="627"/>
      <c r="AJ31" s="627"/>
      <c r="AK31" s="627"/>
      <c r="AL31" s="628" t="s">
        <v>176</v>
      </c>
      <c r="AM31" s="629"/>
      <c r="AN31" s="629"/>
      <c r="AO31" s="630"/>
      <c r="AP31" s="667" t="s">
        <v>317</v>
      </c>
      <c r="AQ31" s="668"/>
      <c r="AR31" s="668"/>
      <c r="AS31" s="668"/>
      <c r="AT31" s="673" t="s">
        <v>318</v>
      </c>
      <c r="AU31" s="218"/>
      <c r="AV31" s="218"/>
      <c r="AW31" s="218"/>
      <c r="AX31" s="609" t="s">
        <v>190</v>
      </c>
      <c r="AY31" s="610"/>
      <c r="AZ31" s="610"/>
      <c r="BA31" s="610"/>
      <c r="BB31" s="610"/>
      <c r="BC31" s="610"/>
      <c r="BD31" s="610"/>
      <c r="BE31" s="610"/>
      <c r="BF31" s="611"/>
      <c r="BG31" s="676">
        <v>99.3</v>
      </c>
      <c r="BH31" s="677"/>
      <c r="BI31" s="677"/>
      <c r="BJ31" s="677"/>
      <c r="BK31" s="677"/>
      <c r="BL31" s="677"/>
      <c r="BM31" s="618">
        <v>98.3</v>
      </c>
      <c r="BN31" s="677"/>
      <c r="BO31" s="677"/>
      <c r="BP31" s="677"/>
      <c r="BQ31" s="678"/>
      <c r="BR31" s="676">
        <v>99.3</v>
      </c>
      <c r="BS31" s="677"/>
      <c r="BT31" s="677"/>
      <c r="BU31" s="677"/>
      <c r="BV31" s="677"/>
      <c r="BW31" s="677"/>
      <c r="BX31" s="618">
        <v>98.4</v>
      </c>
      <c r="BY31" s="677"/>
      <c r="BZ31" s="677"/>
      <c r="CA31" s="677"/>
      <c r="CB31" s="678"/>
      <c r="CD31" s="663"/>
      <c r="CE31" s="664"/>
      <c r="CF31" s="620" t="s">
        <v>319</v>
      </c>
      <c r="CG31" s="621"/>
      <c r="CH31" s="621"/>
      <c r="CI31" s="621"/>
      <c r="CJ31" s="621"/>
      <c r="CK31" s="621"/>
      <c r="CL31" s="621"/>
      <c r="CM31" s="621"/>
      <c r="CN31" s="621"/>
      <c r="CO31" s="621"/>
      <c r="CP31" s="621"/>
      <c r="CQ31" s="622"/>
      <c r="CR31" s="623">
        <v>30209</v>
      </c>
      <c r="CS31" s="654"/>
      <c r="CT31" s="654"/>
      <c r="CU31" s="654"/>
      <c r="CV31" s="654"/>
      <c r="CW31" s="654"/>
      <c r="CX31" s="654"/>
      <c r="CY31" s="655"/>
      <c r="CZ31" s="628">
        <v>0.2</v>
      </c>
      <c r="DA31" s="656"/>
      <c r="DB31" s="656"/>
      <c r="DC31" s="658"/>
      <c r="DD31" s="632">
        <v>30209</v>
      </c>
      <c r="DE31" s="654"/>
      <c r="DF31" s="654"/>
      <c r="DG31" s="654"/>
      <c r="DH31" s="654"/>
      <c r="DI31" s="654"/>
      <c r="DJ31" s="654"/>
      <c r="DK31" s="655"/>
      <c r="DL31" s="632">
        <v>30209</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2">
      <c r="B32" s="620" t="s">
        <v>320</v>
      </c>
      <c r="C32" s="621"/>
      <c r="D32" s="621"/>
      <c r="E32" s="621"/>
      <c r="F32" s="621"/>
      <c r="G32" s="621"/>
      <c r="H32" s="621"/>
      <c r="I32" s="621"/>
      <c r="J32" s="621"/>
      <c r="K32" s="621"/>
      <c r="L32" s="621"/>
      <c r="M32" s="621"/>
      <c r="N32" s="621"/>
      <c r="O32" s="621"/>
      <c r="P32" s="621"/>
      <c r="Q32" s="622"/>
      <c r="R32" s="623">
        <v>1155566</v>
      </c>
      <c r="S32" s="624"/>
      <c r="T32" s="624"/>
      <c r="U32" s="624"/>
      <c r="V32" s="624"/>
      <c r="W32" s="624"/>
      <c r="X32" s="624"/>
      <c r="Y32" s="625"/>
      <c r="Z32" s="626">
        <v>5.8</v>
      </c>
      <c r="AA32" s="626"/>
      <c r="AB32" s="626"/>
      <c r="AC32" s="626"/>
      <c r="AD32" s="627" t="s">
        <v>241</v>
      </c>
      <c r="AE32" s="627"/>
      <c r="AF32" s="627"/>
      <c r="AG32" s="627"/>
      <c r="AH32" s="627"/>
      <c r="AI32" s="627"/>
      <c r="AJ32" s="627"/>
      <c r="AK32" s="627"/>
      <c r="AL32" s="628" t="s">
        <v>176</v>
      </c>
      <c r="AM32" s="629"/>
      <c r="AN32" s="629"/>
      <c r="AO32" s="630"/>
      <c r="AP32" s="669"/>
      <c r="AQ32" s="670"/>
      <c r="AR32" s="670"/>
      <c r="AS32" s="670"/>
      <c r="AT32" s="674"/>
      <c r="AU32" s="214" t="s">
        <v>321</v>
      </c>
      <c r="AX32" s="620" t="s">
        <v>322</v>
      </c>
      <c r="AY32" s="621"/>
      <c r="AZ32" s="621"/>
      <c r="BA32" s="621"/>
      <c r="BB32" s="621"/>
      <c r="BC32" s="621"/>
      <c r="BD32" s="621"/>
      <c r="BE32" s="621"/>
      <c r="BF32" s="622"/>
      <c r="BG32" s="679">
        <v>99.1</v>
      </c>
      <c r="BH32" s="654"/>
      <c r="BI32" s="654"/>
      <c r="BJ32" s="654"/>
      <c r="BK32" s="654"/>
      <c r="BL32" s="654"/>
      <c r="BM32" s="629">
        <v>97.7</v>
      </c>
      <c r="BN32" s="654"/>
      <c r="BO32" s="654"/>
      <c r="BP32" s="654"/>
      <c r="BQ32" s="680"/>
      <c r="BR32" s="679">
        <v>99.1</v>
      </c>
      <c r="BS32" s="654"/>
      <c r="BT32" s="654"/>
      <c r="BU32" s="654"/>
      <c r="BV32" s="654"/>
      <c r="BW32" s="654"/>
      <c r="BX32" s="629">
        <v>97.9</v>
      </c>
      <c r="BY32" s="654"/>
      <c r="BZ32" s="654"/>
      <c r="CA32" s="654"/>
      <c r="CB32" s="680"/>
      <c r="CD32" s="665"/>
      <c r="CE32" s="666"/>
      <c r="CF32" s="620" t="s">
        <v>323</v>
      </c>
      <c r="CG32" s="621"/>
      <c r="CH32" s="621"/>
      <c r="CI32" s="621"/>
      <c r="CJ32" s="621"/>
      <c r="CK32" s="621"/>
      <c r="CL32" s="621"/>
      <c r="CM32" s="621"/>
      <c r="CN32" s="621"/>
      <c r="CO32" s="621"/>
      <c r="CP32" s="621"/>
      <c r="CQ32" s="622"/>
      <c r="CR32" s="623" t="s">
        <v>177</v>
      </c>
      <c r="CS32" s="624"/>
      <c r="CT32" s="624"/>
      <c r="CU32" s="624"/>
      <c r="CV32" s="624"/>
      <c r="CW32" s="624"/>
      <c r="CX32" s="624"/>
      <c r="CY32" s="625"/>
      <c r="CZ32" s="628" t="s">
        <v>177</v>
      </c>
      <c r="DA32" s="656"/>
      <c r="DB32" s="656"/>
      <c r="DC32" s="658"/>
      <c r="DD32" s="632" t="s">
        <v>177</v>
      </c>
      <c r="DE32" s="624"/>
      <c r="DF32" s="624"/>
      <c r="DG32" s="624"/>
      <c r="DH32" s="624"/>
      <c r="DI32" s="624"/>
      <c r="DJ32" s="624"/>
      <c r="DK32" s="625"/>
      <c r="DL32" s="632" t="s">
        <v>177</v>
      </c>
      <c r="DM32" s="624"/>
      <c r="DN32" s="624"/>
      <c r="DO32" s="624"/>
      <c r="DP32" s="624"/>
      <c r="DQ32" s="624"/>
      <c r="DR32" s="624"/>
      <c r="DS32" s="624"/>
      <c r="DT32" s="624"/>
      <c r="DU32" s="624"/>
      <c r="DV32" s="625"/>
      <c r="DW32" s="628" t="s">
        <v>241</v>
      </c>
      <c r="DX32" s="656"/>
      <c r="DY32" s="656"/>
      <c r="DZ32" s="656"/>
      <c r="EA32" s="656"/>
      <c r="EB32" s="656"/>
      <c r="EC32" s="657"/>
    </row>
    <row r="33" spans="2:133" ht="11.25" customHeight="1" x14ac:dyDescent="0.2">
      <c r="B33" s="620" t="s">
        <v>324</v>
      </c>
      <c r="C33" s="621"/>
      <c r="D33" s="621"/>
      <c r="E33" s="621"/>
      <c r="F33" s="621"/>
      <c r="G33" s="621"/>
      <c r="H33" s="621"/>
      <c r="I33" s="621"/>
      <c r="J33" s="621"/>
      <c r="K33" s="621"/>
      <c r="L33" s="621"/>
      <c r="M33" s="621"/>
      <c r="N33" s="621"/>
      <c r="O33" s="621"/>
      <c r="P33" s="621"/>
      <c r="Q33" s="622"/>
      <c r="R33" s="623">
        <v>38371</v>
      </c>
      <c r="S33" s="624"/>
      <c r="T33" s="624"/>
      <c r="U33" s="624"/>
      <c r="V33" s="624"/>
      <c r="W33" s="624"/>
      <c r="X33" s="624"/>
      <c r="Y33" s="625"/>
      <c r="Z33" s="626">
        <v>0.2</v>
      </c>
      <c r="AA33" s="626"/>
      <c r="AB33" s="626"/>
      <c r="AC33" s="626"/>
      <c r="AD33" s="627">
        <v>33709</v>
      </c>
      <c r="AE33" s="627"/>
      <c r="AF33" s="627"/>
      <c r="AG33" s="627"/>
      <c r="AH33" s="627"/>
      <c r="AI33" s="627"/>
      <c r="AJ33" s="627"/>
      <c r="AK33" s="627"/>
      <c r="AL33" s="628">
        <v>0.3</v>
      </c>
      <c r="AM33" s="629"/>
      <c r="AN33" s="629"/>
      <c r="AO33" s="630"/>
      <c r="AP33" s="671"/>
      <c r="AQ33" s="672"/>
      <c r="AR33" s="672"/>
      <c r="AS33" s="672"/>
      <c r="AT33" s="675"/>
      <c r="AU33" s="219"/>
      <c r="AV33" s="219"/>
      <c r="AW33" s="219"/>
      <c r="AX33" s="644" t="s">
        <v>325</v>
      </c>
      <c r="AY33" s="645"/>
      <c r="AZ33" s="645"/>
      <c r="BA33" s="645"/>
      <c r="BB33" s="645"/>
      <c r="BC33" s="645"/>
      <c r="BD33" s="645"/>
      <c r="BE33" s="645"/>
      <c r="BF33" s="646"/>
      <c r="BG33" s="681">
        <v>99.4</v>
      </c>
      <c r="BH33" s="682"/>
      <c r="BI33" s="682"/>
      <c r="BJ33" s="682"/>
      <c r="BK33" s="682"/>
      <c r="BL33" s="682"/>
      <c r="BM33" s="683">
        <v>98.8</v>
      </c>
      <c r="BN33" s="682"/>
      <c r="BO33" s="682"/>
      <c r="BP33" s="682"/>
      <c r="BQ33" s="684"/>
      <c r="BR33" s="681">
        <v>99.5</v>
      </c>
      <c r="BS33" s="682"/>
      <c r="BT33" s="682"/>
      <c r="BU33" s="682"/>
      <c r="BV33" s="682"/>
      <c r="BW33" s="682"/>
      <c r="BX33" s="683">
        <v>98.9</v>
      </c>
      <c r="BY33" s="682"/>
      <c r="BZ33" s="682"/>
      <c r="CA33" s="682"/>
      <c r="CB33" s="684"/>
      <c r="CD33" s="620" t="s">
        <v>326</v>
      </c>
      <c r="CE33" s="621"/>
      <c r="CF33" s="621"/>
      <c r="CG33" s="621"/>
      <c r="CH33" s="621"/>
      <c r="CI33" s="621"/>
      <c r="CJ33" s="621"/>
      <c r="CK33" s="621"/>
      <c r="CL33" s="621"/>
      <c r="CM33" s="621"/>
      <c r="CN33" s="621"/>
      <c r="CO33" s="621"/>
      <c r="CP33" s="621"/>
      <c r="CQ33" s="622"/>
      <c r="CR33" s="623">
        <v>8945390</v>
      </c>
      <c r="CS33" s="654"/>
      <c r="CT33" s="654"/>
      <c r="CU33" s="654"/>
      <c r="CV33" s="654"/>
      <c r="CW33" s="654"/>
      <c r="CX33" s="654"/>
      <c r="CY33" s="655"/>
      <c r="CZ33" s="628">
        <v>48.8</v>
      </c>
      <c r="DA33" s="656"/>
      <c r="DB33" s="656"/>
      <c r="DC33" s="658"/>
      <c r="DD33" s="632">
        <v>7400682</v>
      </c>
      <c r="DE33" s="654"/>
      <c r="DF33" s="654"/>
      <c r="DG33" s="654"/>
      <c r="DH33" s="654"/>
      <c r="DI33" s="654"/>
      <c r="DJ33" s="654"/>
      <c r="DK33" s="655"/>
      <c r="DL33" s="632">
        <v>5296825</v>
      </c>
      <c r="DM33" s="654"/>
      <c r="DN33" s="654"/>
      <c r="DO33" s="654"/>
      <c r="DP33" s="654"/>
      <c r="DQ33" s="654"/>
      <c r="DR33" s="654"/>
      <c r="DS33" s="654"/>
      <c r="DT33" s="654"/>
      <c r="DU33" s="654"/>
      <c r="DV33" s="655"/>
      <c r="DW33" s="628">
        <v>47.7</v>
      </c>
      <c r="DX33" s="656"/>
      <c r="DY33" s="656"/>
      <c r="DZ33" s="656"/>
      <c r="EA33" s="656"/>
      <c r="EB33" s="656"/>
      <c r="EC33" s="657"/>
    </row>
    <row r="34" spans="2:133" ht="11.25" customHeight="1" x14ac:dyDescent="0.2">
      <c r="B34" s="620" t="s">
        <v>327</v>
      </c>
      <c r="C34" s="621"/>
      <c r="D34" s="621"/>
      <c r="E34" s="621"/>
      <c r="F34" s="621"/>
      <c r="G34" s="621"/>
      <c r="H34" s="621"/>
      <c r="I34" s="621"/>
      <c r="J34" s="621"/>
      <c r="K34" s="621"/>
      <c r="L34" s="621"/>
      <c r="M34" s="621"/>
      <c r="N34" s="621"/>
      <c r="O34" s="621"/>
      <c r="P34" s="621"/>
      <c r="Q34" s="622"/>
      <c r="R34" s="623">
        <v>15279</v>
      </c>
      <c r="S34" s="624"/>
      <c r="T34" s="624"/>
      <c r="U34" s="624"/>
      <c r="V34" s="624"/>
      <c r="W34" s="624"/>
      <c r="X34" s="624"/>
      <c r="Y34" s="625"/>
      <c r="Z34" s="626">
        <v>0.1</v>
      </c>
      <c r="AA34" s="626"/>
      <c r="AB34" s="626"/>
      <c r="AC34" s="626"/>
      <c r="AD34" s="627" t="s">
        <v>177</v>
      </c>
      <c r="AE34" s="627"/>
      <c r="AF34" s="627"/>
      <c r="AG34" s="627"/>
      <c r="AH34" s="627"/>
      <c r="AI34" s="627"/>
      <c r="AJ34" s="627"/>
      <c r="AK34" s="627"/>
      <c r="AL34" s="628" t="s">
        <v>177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3251382</v>
      </c>
      <c r="CS34" s="624"/>
      <c r="CT34" s="624"/>
      <c r="CU34" s="624"/>
      <c r="CV34" s="624"/>
      <c r="CW34" s="624"/>
      <c r="CX34" s="624"/>
      <c r="CY34" s="625"/>
      <c r="CZ34" s="628">
        <v>17.7</v>
      </c>
      <c r="DA34" s="656"/>
      <c r="DB34" s="656"/>
      <c r="DC34" s="658"/>
      <c r="DD34" s="632">
        <v>2389610</v>
      </c>
      <c r="DE34" s="624"/>
      <c r="DF34" s="624"/>
      <c r="DG34" s="624"/>
      <c r="DH34" s="624"/>
      <c r="DI34" s="624"/>
      <c r="DJ34" s="624"/>
      <c r="DK34" s="625"/>
      <c r="DL34" s="632">
        <v>2238612</v>
      </c>
      <c r="DM34" s="624"/>
      <c r="DN34" s="624"/>
      <c r="DO34" s="624"/>
      <c r="DP34" s="624"/>
      <c r="DQ34" s="624"/>
      <c r="DR34" s="624"/>
      <c r="DS34" s="624"/>
      <c r="DT34" s="624"/>
      <c r="DU34" s="624"/>
      <c r="DV34" s="625"/>
      <c r="DW34" s="628">
        <v>20.2</v>
      </c>
      <c r="DX34" s="656"/>
      <c r="DY34" s="656"/>
      <c r="DZ34" s="656"/>
      <c r="EA34" s="656"/>
      <c r="EB34" s="656"/>
      <c r="EC34" s="657"/>
    </row>
    <row r="35" spans="2:133" ht="11.25" customHeight="1" x14ac:dyDescent="0.2">
      <c r="B35" s="620" t="s">
        <v>329</v>
      </c>
      <c r="C35" s="621"/>
      <c r="D35" s="621"/>
      <c r="E35" s="621"/>
      <c r="F35" s="621"/>
      <c r="G35" s="621"/>
      <c r="H35" s="621"/>
      <c r="I35" s="621"/>
      <c r="J35" s="621"/>
      <c r="K35" s="621"/>
      <c r="L35" s="621"/>
      <c r="M35" s="621"/>
      <c r="N35" s="621"/>
      <c r="O35" s="621"/>
      <c r="P35" s="621"/>
      <c r="Q35" s="622"/>
      <c r="R35" s="623">
        <v>617307</v>
      </c>
      <c r="S35" s="624"/>
      <c r="T35" s="624"/>
      <c r="U35" s="624"/>
      <c r="V35" s="624"/>
      <c r="W35" s="624"/>
      <c r="X35" s="624"/>
      <c r="Y35" s="625"/>
      <c r="Z35" s="626">
        <v>3.1</v>
      </c>
      <c r="AA35" s="626"/>
      <c r="AB35" s="626"/>
      <c r="AC35" s="626"/>
      <c r="AD35" s="627" t="s">
        <v>177</v>
      </c>
      <c r="AE35" s="627"/>
      <c r="AF35" s="627"/>
      <c r="AG35" s="627"/>
      <c r="AH35" s="627"/>
      <c r="AI35" s="627"/>
      <c r="AJ35" s="627"/>
      <c r="AK35" s="627"/>
      <c r="AL35" s="628" t="s">
        <v>177</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127717</v>
      </c>
      <c r="CS35" s="654"/>
      <c r="CT35" s="654"/>
      <c r="CU35" s="654"/>
      <c r="CV35" s="654"/>
      <c r="CW35" s="654"/>
      <c r="CX35" s="654"/>
      <c r="CY35" s="655"/>
      <c r="CZ35" s="628">
        <v>0.7</v>
      </c>
      <c r="DA35" s="656"/>
      <c r="DB35" s="656"/>
      <c r="DC35" s="658"/>
      <c r="DD35" s="632">
        <v>88146</v>
      </c>
      <c r="DE35" s="654"/>
      <c r="DF35" s="654"/>
      <c r="DG35" s="654"/>
      <c r="DH35" s="654"/>
      <c r="DI35" s="654"/>
      <c r="DJ35" s="654"/>
      <c r="DK35" s="655"/>
      <c r="DL35" s="632">
        <v>78044</v>
      </c>
      <c r="DM35" s="654"/>
      <c r="DN35" s="654"/>
      <c r="DO35" s="654"/>
      <c r="DP35" s="654"/>
      <c r="DQ35" s="654"/>
      <c r="DR35" s="654"/>
      <c r="DS35" s="654"/>
      <c r="DT35" s="654"/>
      <c r="DU35" s="654"/>
      <c r="DV35" s="655"/>
      <c r="DW35" s="628">
        <v>0.7</v>
      </c>
      <c r="DX35" s="656"/>
      <c r="DY35" s="656"/>
      <c r="DZ35" s="656"/>
      <c r="EA35" s="656"/>
      <c r="EB35" s="656"/>
      <c r="EC35" s="657"/>
    </row>
    <row r="36" spans="2:133" ht="11.25" customHeight="1" x14ac:dyDescent="0.2">
      <c r="B36" s="620" t="s">
        <v>333</v>
      </c>
      <c r="C36" s="621"/>
      <c r="D36" s="621"/>
      <c r="E36" s="621"/>
      <c r="F36" s="621"/>
      <c r="G36" s="621"/>
      <c r="H36" s="621"/>
      <c r="I36" s="621"/>
      <c r="J36" s="621"/>
      <c r="K36" s="621"/>
      <c r="L36" s="621"/>
      <c r="M36" s="621"/>
      <c r="N36" s="621"/>
      <c r="O36" s="621"/>
      <c r="P36" s="621"/>
      <c r="Q36" s="622"/>
      <c r="R36" s="623">
        <v>1642946</v>
      </c>
      <c r="S36" s="624"/>
      <c r="T36" s="624"/>
      <c r="U36" s="624"/>
      <c r="V36" s="624"/>
      <c r="W36" s="624"/>
      <c r="X36" s="624"/>
      <c r="Y36" s="625"/>
      <c r="Z36" s="626">
        <v>8.1999999999999993</v>
      </c>
      <c r="AA36" s="626"/>
      <c r="AB36" s="626"/>
      <c r="AC36" s="626"/>
      <c r="AD36" s="627" t="s">
        <v>241</v>
      </c>
      <c r="AE36" s="627"/>
      <c r="AF36" s="627"/>
      <c r="AG36" s="627"/>
      <c r="AH36" s="627"/>
      <c r="AI36" s="627"/>
      <c r="AJ36" s="627"/>
      <c r="AK36" s="627"/>
      <c r="AL36" s="628" t="s">
        <v>241</v>
      </c>
      <c r="AM36" s="629"/>
      <c r="AN36" s="629"/>
      <c r="AO36" s="630"/>
      <c r="AP36" s="222"/>
      <c r="AQ36" s="685" t="s">
        <v>334</v>
      </c>
      <c r="AR36" s="686"/>
      <c r="AS36" s="686"/>
      <c r="AT36" s="686"/>
      <c r="AU36" s="686"/>
      <c r="AV36" s="686"/>
      <c r="AW36" s="686"/>
      <c r="AX36" s="686"/>
      <c r="AY36" s="687"/>
      <c r="AZ36" s="612">
        <v>2371371</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84747</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2660272</v>
      </c>
      <c r="CS36" s="624"/>
      <c r="CT36" s="624"/>
      <c r="CU36" s="624"/>
      <c r="CV36" s="624"/>
      <c r="CW36" s="624"/>
      <c r="CX36" s="624"/>
      <c r="CY36" s="625"/>
      <c r="CZ36" s="628">
        <v>14.5</v>
      </c>
      <c r="DA36" s="656"/>
      <c r="DB36" s="656"/>
      <c r="DC36" s="658"/>
      <c r="DD36" s="632">
        <v>2400530</v>
      </c>
      <c r="DE36" s="624"/>
      <c r="DF36" s="624"/>
      <c r="DG36" s="624"/>
      <c r="DH36" s="624"/>
      <c r="DI36" s="624"/>
      <c r="DJ36" s="624"/>
      <c r="DK36" s="625"/>
      <c r="DL36" s="632">
        <v>1503493</v>
      </c>
      <c r="DM36" s="624"/>
      <c r="DN36" s="624"/>
      <c r="DO36" s="624"/>
      <c r="DP36" s="624"/>
      <c r="DQ36" s="624"/>
      <c r="DR36" s="624"/>
      <c r="DS36" s="624"/>
      <c r="DT36" s="624"/>
      <c r="DU36" s="624"/>
      <c r="DV36" s="625"/>
      <c r="DW36" s="628">
        <v>13.6</v>
      </c>
      <c r="DX36" s="656"/>
      <c r="DY36" s="656"/>
      <c r="DZ36" s="656"/>
      <c r="EA36" s="656"/>
      <c r="EB36" s="656"/>
      <c r="EC36" s="657"/>
    </row>
    <row r="37" spans="2:133" ht="11.25" customHeight="1" x14ac:dyDescent="0.2">
      <c r="B37" s="620" t="s">
        <v>337</v>
      </c>
      <c r="C37" s="621"/>
      <c r="D37" s="621"/>
      <c r="E37" s="621"/>
      <c r="F37" s="621"/>
      <c r="G37" s="621"/>
      <c r="H37" s="621"/>
      <c r="I37" s="621"/>
      <c r="J37" s="621"/>
      <c r="K37" s="621"/>
      <c r="L37" s="621"/>
      <c r="M37" s="621"/>
      <c r="N37" s="621"/>
      <c r="O37" s="621"/>
      <c r="P37" s="621"/>
      <c r="Q37" s="622"/>
      <c r="R37" s="623">
        <v>223106</v>
      </c>
      <c r="S37" s="624"/>
      <c r="T37" s="624"/>
      <c r="U37" s="624"/>
      <c r="V37" s="624"/>
      <c r="W37" s="624"/>
      <c r="X37" s="624"/>
      <c r="Y37" s="625"/>
      <c r="Z37" s="626">
        <v>1.1000000000000001</v>
      </c>
      <c r="AA37" s="626"/>
      <c r="AB37" s="626"/>
      <c r="AC37" s="626"/>
      <c r="AD37" s="627">
        <v>29224</v>
      </c>
      <c r="AE37" s="627"/>
      <c r="AF37" s="627"/>
      <c r="AG37" s="627"/>
      <c r="AH37" s="627"/>
      <c r="AI37" s="627"/>
      <c r="AJ37" s="627"/>
      <c r="AK37" s="627"/>
      <c r="AL37" s="628">
        <v>0.3</v>
      </c>
      <c r="AM37" s="629"/>
      <c r="AN37" s="629"/>
      <c r="AO37" s="630"/>
      <c r="AQ37" s="689" t="s">
        <v>338</v>
      </c>
      <c r="AR37" s="690"/>
      <c r="AS37" s="690"/>
      <c r="AT37" s="690"/>
      <c r="AU37" s="690"/>
      <c r="AV37" s="690"/>
      <c r="AW37" s="690"/>
      <c r="AX37" s="690"/>
      <c r="AY37" s="691"/>
      <c r="AZ37" s="623">
        <v>508237</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56479</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835769</v>
      </c>
      <c r="CS37" s="654"/>
      <c r="CT37" s="654"/>
      <c r="CU37" s="654"/>
      <c r="CV37" s="654"/>
      <c r="CW37" s="654"/>
      <c r="CX37" s="654"/>
      <c r="CY37" s="655"/>
      <c r="CZ37" s="628">
        <v>4.5999999999999996</v>
      </c>
      <c r="DA37" s="656"/>
      <c r="DB37" s="656"/>
      <c r="DC37" s="658"/>
      <c r="DD37" s="632">
        <v>831763</v>
      </c>
      <c r="DE37" s="654"/>
      <c r="DF37" s="654"/>
      <c r="DG37" s="654"/>
      <c r="DH37" s="654"/>
      <c r="DI37" s="654"/>
      <c r="DJ37" s="654"/>
      <c r="DK37" s="655"/>
      <c r="DL37" s="632">
        <v>831763</v>
      </c>
      <c r="DM37" s="654"/>
      <c r="DN37" s="654"/>
      <c r="DO37" s="654"/>
      <c r="DP37" s="654"/>
      <c r="DQ37" s="654"/>
      <c r="DR37" s="654"/>
      <c r="DS37" s="654"/>
      <c r="DT37" s="654"/>
      <c r="DU37" s="654"/>
      <c r="DV37" s="655"/>
      <c r="DW37" s="628">
        <v>7.5</v>
      </c>
      <c r="DX37" s="656"/>
      <c r="DY37" s="656"/>
      <c r="DZ37" s="656"/>
      <c r="EA37" s="656"/>
      <c r="EB37" s="656"/>
      <c r="EC37" s="657"/>
    </row>
    <row r="38" spans="2:133" ht="11.25" customHeight="1" x14ac:dyDescent="0.2">
      <c r="B38" s="620" t="s">
        <v>341</v>
      </c>
      <c r="C38" s="621"/>
      <c r="D38" s="621"/>
      <c r="E38" s="621"/>
      <c r="F38" s="621"/>
      <c r="G38" s="621"/>
      <c r="H38" s="621"/>
      <c r="I38" s="621"/>
      <c r="J38" s="621"/>
      <c r="K38" s="621"/>
      <c r="L38" s="621"/>
      <c r="M38" s="621"/>
      <c r="N38" s="621"/>
      <c r="O38" s="621"/>
      <c r="P38" s="621"/>
      <c r="Q38" s="622"/>
      <c r="R38" s="623">
        <v>545100</v>
      </c>
      <c r="S38" s="624"/>
      <c r="T38" s="624"/>
      <c r="U38" s="624"/>
      <c r="V38" s="624"/>
      <c r="W38" s="624"/>
      <c r="X38" s="624"/>
      <c r="Y38" s="625"/>
      <c r="Z38" s="626">
        <v>2.7</v>
      </c>
      <c r="AA38" s="626"/>
      <c r="AB38" s="626"/>
      <c r="AC38" s="626"/>
      <c r="AD38" s="627" t="s">
        <v>176</v>
      </c>
      <c r="AE38" s="627"/>
      <c r="AF38" s="627"/>
      <c r="AG38" s="627"/>
      <c r="AH38" s="627"/>
      <c r="AI38" s="627"/>
      <c r="AJ38" s="627"/>
      <c r="AK38" s="627"/>
      <c r="AL38" s="628" t="s">
        <v>177</v>
      </c>
      <c r="AM38" s="629"/>
      <c r="AN38" s="629"/>
      <c r="AO38" s="630"/>
      <c r="AQ38" s="689" t="s">
        <v>342</v>
      </c>
      <c r="AR38" s="690"/>
      <c r="AS38" s="690"/>
      <c r="AT38" s="690"/>
      <c r="AU38" s="690"/>
      <c r="AV38" s="690"/>
      <c r="AW38" s="690"/>
      <c r="AX38" s="690"/>
      <c r="AY38" s="691"/>
      <c r="AZ38" s="623">
        <v>5000</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7669</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1896828</v>
      </c>
      <c r="CS38" s="624"/>
      <c r="CT38" s="624"/>
      <c r="CU38" s="624"/>
      <c r="CV38" s="624"/>
      <c r="CW38" s="624"/>
      <c r="CX38" s="624"/>
      <c r="CY38" s="625"/>
      <c r="CZ38" s="628">
        <v>10.3</v>
      </c>
      <c r="DA38" s="656"/>
      <c r="DB38" s="656"/>
      <c r="DC38" s="658"/>
      <c r="DD38" s="632">
        <v>1515370</v>
      </c>
      <c r="DE38" s="624"/>
      <c r="DF38" s="624"/>
      <c r="DG38" s="624"/>
      <c r="DH38" s="624"/>
      <c r="DI38" s="624"/>
      <c r="DJ38" s="624"/>
      <c r="DK38" s="625"/>
      <c r="DL38" s="632">
        <v>1476676</v>
      </c>
      <c r="DM38" s="624"/>
      <c r="DN38" s="624"/>
      <c r="DO38" s="624"/>
      <c r="DP38" s="624"/>
      <c r="DQ38" s="624"/>
      <c r="DR38" s="624"/>
      <c r="DS38" s="624"/>
      <c r="DT38" s="624"/>
      <c r="DU38" s="624"/>
      <c r="DV38" s="625"/>
      <c r="DW38" s="628">
        <v>13.3</v>
      </c>
      <c r="DX38" s="656"/>
      <c r="DY38" s="656"/>
      <c r="DZ38" s="656"/>
      <c r="EA38" s="656"/>
      <c r="EB38" s="656"/>
      <c r="EC38" s="657"/>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177</v>
      </c>
      <c r="S39" s="624"/>
      <c r="T39" s="624"/>
      <c r="U39" s="624"/>
      <c r="V39" s="624"/>
      <c r="W39" s="624"/>
      <c r="X39" s="624"/>
      <c r="Y39" s="625"/>
      <c r="Z39" s="626" t="s">
        <v>177</v>
      </c>
      <c r="AA39" s="626"/>
      <c r="AB39" s="626"/>
      <c r="AC39" s="626"/>
      <c r="AD39" s="627" t="s">
        <v>177</v>
      </c>
      <c r="AE39" s="627"/>
      <c r="AF39" s="627"/>
      <c r="AG39" s="627"/>
      <c r="AH39" s="627"/>
      <c r="AI39" s="627"/>
      <c r="AJ39" s="627"/>
      <c r="AK39" s="627"/>
      <c r="AL39" s="628" t="s">
        <v>176</v>
      </c>
      <c r="AM39" s="629"/>
      <c r="AN39" s="629"/>
      <c r="AO39" s="630"/>
      <c r="AQ39" s="689" t="s">
        <v>346</v>
      </c>
      <c r="AR39" s="690"/>
      <c r="AS39" s="690"/>
      <c r="AT39" s="690"/>
      <c r="AU39" s="690"/>
      <c r="AV39" s="690"/>
      <c r="AW39" s="690"/>
      <c r="AX39" s="690"/>
      <c r="AY39" s="691"/>
      <c r="AZ39" s="623" t="s">
        <v>177</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11425</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977691</v>
      </c>
      <c r="CS39" s="654"/>
      <c r="CT39" s="654"/>
      <c r="CU39" s="654"/>
      <c r="CV39" s="654"/>
      <c r="CW39" s="654"/>
      <c r="CX39" s="654"/>
      <c r="CY39" s="655"/>
      <c r="CZ39" s="628">
        <v>5.3</v>
      </c>
      <c r="DA39" s="656"/>
      <c r="DB39" s="656"/>
      <c r="DC39" s="658"/>
      <c r="DD39" s="632">
        <v>975526</v>
      </c>
      <c r="DE39" s="654"/>
      <c r="DF39" s="654"/>
      <c r="DG39" s="654"/>
      <c r="DH39" s="654"/>
      <c r="DI39" s="654"/>
      <c r="DJ39" s="654"/>
      <c r="DK39" s="655"/>
      <c r="DL39" s="632" t="s">
        <v>176</v>
      </c>
      <c r="DM39" s="654"/>
      <c r="DN39" s="654"/>
      <c r="DO39" s="654"/>
      <c r="DP39" s="654"/>
      <c r="DQ39" s="654"/>
      <c r="DR39" s="654"/>
      <c r="DS39" s="654"/>
      <c r="DT39" s="654"/>
      <c r="DU39" s="654"/>
      <c r="DV39" s="655"/>
      <c r="DW39" s="628" t="s">
        <v>177</v>
      </c>
      <c r="DX39" s="656"/>
      <c r="DY39" s="656"/>
      <c r="DZ39" s="656"/>
      <c r="EA39" s="656"/>
      <c r="EB39" s="656"/>
      <c r="EC39" s="657"/>
    </row>
    <row r="40" spans="2:133" ht="11.25" customHeight="1" x14ac:dyDescent="0.2">
      <c r="B40" s="620" t="s">
        <v>349</v>
      </c>
      <c r="C40" s="621"/>
      <c r="D40" s="621"/>
      <c r="E40" s="621"/>
      <c r="F40" s="621"/>
      <c r="G40" s="621"/>
      <c r="H40" s="621"/>
      <c r="I40" s="621"/>
      <c r="J40" s="621"/>
      <c r="K40" s="621"/>
      <c r="L40" s="621"/>
      <c r="M40" s="621"/>
      <c r="N40" s="621"/>
      <c r="O40" s="621"/>
      <c r="P40" s="621"/>
      <c r="Q40" s="622"/>
      <c r="R40" s="623">
        <v>242200</v>
      </c>
      <c r="S40" s="624"/>
      <c r="T40" s="624"/>
      <c r="U40" s="624"/>
      <c r="V40" s="624"/>
      <c r="W40" s="624"/>
      <c r="X40" s="624"/>
      <c r="Y40" s="625"/>
      <c r="Z40" s="626">
        <v>1.2</v>
      </c>
      <c r="AA40" s="626"/>
      <c r="AB40" s="626"/>
      <c r="AC40" s="626"/>
      <c r="AD40" s="627" t="s">
        <v>177</v>
      </c>
      <c r="AE40" s="627"/>
      <c r="AF40" s="627"/>
      <c r="AG40" s="627"/>
      <c r="AH40" s="627"/>
      <c r="AI40" s="627"/>
      <c r="AJ40" s="627"/>
      <c r="AK40" s="627"/>
      <c r="AL40" s="628" t="s">
        <v>177</v>
      </c>
      <c r="AM40" s="629"/>
      <c r="AN40" s="629"/>
      <c r="AO40" s="630"/>
      <c r="AQ40" s="689" t="s">
        <v>350</v>
      </c>
      <c r="AR40" s="690"/>
      <c r="AS40" s="690"/>
      <c r="AT40" s="690"/>
      <c r="AU40" s="690"/>
      <c r="AV40" s="690"/>
      <c r="AW40" s="690"/>
      <c r="AX40" s="690"/>
      <c r="AY40" s="691"/>
      <c r="AZ40" s="623" t="s">
        <v>177</v>
      </c>
      <c r="BA40" s="624"/>
      <c r="BB40" s="624"/>
      <c r="BC40" s="624"/>
      <c r="BD40" s="654"/>
      <c r="BE40" s="654"/>
      <c r="BF40" s="680"/>
      <c r="BG40" s="669" t="s">
        <v>351</v>
      </c>
      <c r="BH40" s="670"/>
      <c r="BI40" s="670"/>
      <c r="BJ40" s="670"/>
      <c r="BK40" s="670"/>
      <c r="BL40" s="223"/>
      <c r="BM40" s="621" t="s">
        <v>352</v>
      </c>
      <c r="BN40" s="621"/>
      <c r="BO40" s="621"/>
      <c r="BP40" s="621"/>
      <c r="BQ40" s="621"/>
      <c r="BR40" s="621"/>
      <c r="BS40" s="621"/>
      <c r="BT40" s="621"/>
      <c r="BU40" s="622"/>
      <c r="BV40" s="623">
        <v>90</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31500</v>
      </c>
      <c r="CS40" s="624"/>
      <c r="CT40" s="624"/>
      <c r="CU40" s="624"/>
      <c r="CV40" s="624"/>
      <c r="CW40" s="624"/>
      <c r="CX40" s="624"/>
      <c r="CY40" s="625"/>
      <c r="CZ40" s="628">
        <v>0.2</v>
      </c>
      <c r="DA40" s="656"/>
      <c r="DB40" s="656"/>
      <c r="DC40" s="658"/>
      <c r="DD40" s="632">
        <v>31500</v>
      </c>
      <c r="DE40" s="624"/>
      <c r="DF40" s="624"/>
      <c r="DG40" s="624"/>
      <c r="DH40" s="624"/>
      <c r="DI40" s="624"/>
      <c r="DJ40" s="624"/>
      <c r="DK40" s="625"/>
      <c r="DL40" s="632" t="s">
        <v>176</v>
      </c>
      <c r="DM40" s="624"/>
      <c r="DN40" s="624"/>
      <c r="DO40" s="624"/>
      <c r="DP40" s="624"/>
      <c r="DQ40" s="624"/>
      <c r="DR40" s="624"/>
      <c r="DS40" s="624"/>
      <c r="DT40" s="624"/>
      <c r="DU40" s="624"/>
      <c r="DV40" s="625"/>
      <c r="DW40" s="628" t="s">
        <v>241</v>
      </c>
      <c r="DX40" s="656"/>
      <c r="DY40" s="656"/>
      <c r="DZ40" s="656"/>
      <c r="EA40" s="656"/>
      <c r="EB40" s="656"/>
      <c r="EC40" s="657"/>
    </row>
    <row r="41" spans="2:133" ht="11.25" customHeight="1" x14ac:dyDescent="0.2">
      <c r="B41" s="644" t="s">
        <v>354</v>
      </c>
      <c r="C41" s="645"/>
      <c r="D41" s="645"/>
      <c r="E41" s="645"/>
      <c r="F41" s="645"/>
      <c r="G41" s="645"/>
      <c r="H41" s="645"/>
      <c r="I41" s="645"/>
      <c r="J41" s="645"/>
      <c r="K41" s="645"/>
      <c r="L41" s="645"/>
      <c r="M41" s="645"/>
      <c r="N41" s="645"/>
      <c r="O41" s="645"/>
      <c r="P41" s="645"/>
      <c r="Q41" s="646"/>
      <c r="R41" s="698">
        <v>20012474</v>
      </c>
      <c r="S41" s="699"/>
      <c r="T41" s="699"/>
      <c r="U41" s="699"/>
      <c r="V41" s="699"/>
      <c r="W41" s="699"/>
      <c r="X41" s="699"/>
      <c r="Y41" s="700"/>
      <c r="Z41" s="701">
        <v>100</v>
      </c>
      <c r="AA41" s="701"/>
      <c r="AB41" s="701"/>
      <c r="AC41" s="701"/>
      <c r="AD41" s="702">
        <v>10853190</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362817</v>
      </c>
      <c r="BA41" s="624"/>
      <c r="BB41" s="624"/>
      <c r="BC41" s="624"/>
      <c r="BD41" s="654"/>
      <c r="BE41" s="654"/>
      <c r="BF41" s="680"/>
      <c r="BG41" s="669"/>
      <c r="BH41" s="670"/>
      <c r="BI41" s="670"/>
      <c r="BJ41" s="670"/>
      <c r="BK41" s="670"/>
      <c r="BL41" s="223"/>
      <c r="BM41" s="621" t="s">
        <v>356</v>
      </c>
      <c r="BN41" s="621"/>
      <c r="BO41" s="621"/>
      <c r="BP41" s="621"/>
      <c r="BQ41" s="621"/>
      <c r="BR41" s="621"/>
      <c r="BS41" s="621"/>
      <c r="BT41" s="621"/>
      <c r="BU41" s="622"/>
      <c r="BV41" s="623" t="s">
        <v>241</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177</v>
      </c>
      <c r="CS41" s="654"/>
      <c r="CT41" s="654"/>
      <c r="CU41" s="654"/>
      <c r="CV41" s="654"/>
      <c r="CW41" s="654"/>
      <c r="CX41" s="654"/>
      <c r="CY41" s="655"/>
      <c r="CZ41" s="628" t="s">
        <v>176</v>
      </c>
      <c r="DA41" s="656"/>
      <c r="DB41" s="656"/>
      <c r="DC41" s="658"/>
      <c r="DD41" s="632" t="s">
        <v>241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358</v>
      </c>
      <c r="AR42" s="706"/>
      <c r="AS42" s="706"/>
      <c r="AT42" s="706"/>
      <c r="AU42" s="706"/>
      <c r="AV42" s="706"/>
      <c r="AW42" s="706"/>
      <c r="AX42" s="706"/>
      <c r="AY42" s="707"/>
      <c r="AZ42" s="698">
        <v>1495317</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354</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1010778</v>
      </c>
      <c r="CS42" s="654"/>
      <c r="CT42" s="654"/>
      <c r="CU42" s="654"/>
      <c r="CV42" s="654"/>
      <c r="CW42" s="654"/>
      <c r="CX42" s="654"/>
      <c r="CY42" s="655"/>
      <c r="CZ42" s="628">
        <v>5.5</v>
      </c>
      <c r="DA42" s="656"/>
      <c r="DB42" s="656"/>
      <c r="DC42" s="658"/>
      <c r="DD42" s="632">
        <v>482219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39251</v>
      </c>
      <c r="CS43" s="654"/>
      <c r="CT43" s="654"/>
      <c r="CU43" s="654"/>
      <c r="CV43" s="654"/>
      <c r="CW43" s="654"/>
      <c r="CX43" s="654"/>
      <c r="CY43" s="655"/>
      <c r="CZ43" s="628">
        <v>0.2</v>
      </c>
      <c r="DA43" s="656"/>
      <c r="DB43" s="656"/>
      <c r="DC43" s="658"/>
      <c r="DD43" s="632">
        <v>39251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1010778</v>
      </c>
      <c r="CS44" s="624"/>
      <c r="CT44" s="624"/>
      <c r="CU44" s="624"/>
      <c r="CV44" s="624"/>
      <c r="CW44" s="624"/>
      <c r="CX44" s="624"/>
      <c r="CY44" s="625"/>
      <c r="CZ44" s="628">
        <v>5.5</v>
      </c>
      <c r="DA44" s="629"/>
      <c r="DB44" s="629"/>
      <c r="DC44" s="635"/>
      <c r="DD44" s="632">
        <v>482219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252787</v>
      </c>
      <c r="CS45" s="654"/>
      <c r="CT45" s="654"/>
      <c r="CU45" s="654"/>
      <c r="CV45" s="654"/>
      <c r="CW45" s="654"/>
      <c r="CX45" s="654"/>
      <c r="CY45" s="655"/>
      <c r="CZ45" s="628">
        <v>1.4</v>
      </c>
      <c r="DA45" s="656"/>
      <c r="DB45" s="656"/>
      <c r="DC45" s="658"/>
      <c r="DD45" s="632">
        <v>27161</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367</v>
      </c>
      <c r="CG46" s="621"/>
      <c r="CH46" s="621"/>
      <c r="CI46" s="621"/>
      <c r="CJ46" s="621"/>
      <c r="CK46" s="621"/>
      <c r="CL46" s="621"/>
      <c r="CM46" s="621"/>
      <c r="CN46" s="621"/>
      <c r="CO46" s="621"/>
      <c r="CP46" s="621"/>
      <c r="CQ46" s="622"/>
      <c r="CR46" s="623">
        <v>747992</v>
      </c>
      <c r="CS46" s="624"/>
      <c r="CT46" s="624"/>
      <c r="CU46" s="624"/>
      <c r="CV46" s="624"/>
      <c r="CW46" s="624"/>
      <c r="CX46" s="624"/>
      <c r="CY46" s="625"/>
      <c r="CZ46" s="628">
        <v>4.0999999999999996</v>
      </c>
      <c r="DA46" s="629"/>
      <c r="DB46" s="629"/>
      <c r="DC46" s="635"/>
      <c r="DD46" s="632">
        <v>452159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368</v>
      </c>
      <c r="CG47" s="621"/>
      <c r="CH47" s="621"/>
      <c r="CI47" s="621"/>
      <c r="CJ47" s="621"/>
      <c r="CK47" s="621"/>
      <c r="CL47" s="621"/>
      <c r="CM47" s="621"/>
      <c r="CN47" s="621"/>
      <c r="CO47" s="621"/>
      <c r="CP47" s="621"/>
      <c r="CQ47" s="622"/>
      <c r="CR47" s="623" t="s">
        <v>176</v>
      </c>
      <c r="CS47" s="654"/>
      <c r="CT47" s="654"/>
      <c r="CU47" s="654"/>
      <c r="CV47" s="654"/>
      <c r="CW47" s="654"/>
      <c r="CX47" s="654"/>
      <c r="CY47" s="655"/>
      <c r="CZ47" s="628" t="s">
        <v>177</v>
      </c>
      <c r="DA47" s="656"/>
      <c r="DB47" s="656"/>
      <c r="DC47" s="658"/>
      <c r="DD47" s="632" t="s">
        <v>176</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369</v>
      </c>
      <c r="CG48" s="621"/>
      <c r="CH48" s="621"/>
      <c r="CI48" s="621"/>
      <c r="CJ48" s="621"/>
      <c r="CK48" s="621"/>
      <c r="CL48" s="621"/>
      <c r="CM48" s="621"/>
      <c r="CN48" s="621"/>
      <c r="CO48" s="621"/>
      <c r="CP48" s="621"/>
      <c r="CQ48" s="622"/>
      <c r="CR48" s="623" t="s">
        <v>176</v>
      </c>
      <c r="CS48" s="624"/>
      <c r="CT48" s="624"/>
      <c r="CU48" s="624"/>
      <c r="CV48" s="624"/>
      <c r="CW48" s="624"/>
      <c r="CX48" s="624"/>
      <c r="CY48" s="625"/>
      <c r="CZ48" s="628" t="s">
        <v>176</v>
      </c>
      <c r="DA48" s="629"/>
      <c r="DB48" s="629"/>
      <c r="DC48" s="635"/>
      <c r="DD48" s="632" t="s">
        <v>177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370</v>
      </c>
      <c r="CE49" s="645"/>
      <c r="CF49" s="645"/>
      <c r="CG49" s="645"/>
      <c r="CH49" s="645"/>
      <c r="CI49" s="645"/>
      <c r="CJ49" s="645"/>
      <c r="CK49" s="645"/>
      <c r="CL49" s="645"/>
      <c r="CM49" s="645"/>
      <c r="CN49" s="645"/>
      <c r="CO49" s="645"/>
      <c r="CP49" s="645"/>
      <c r="CQ49" s="646"/>
      <c r="CR49" s="698">
        <v>18336490</v>
      </c>
      <c r="CS49" s="682"/>
      <c r="CT49" s="682"/>
      <c r="CU49" s="682"/>
      <c r="CV49" s="682"/>
      <c r="CW49" s="682"/>
      <c r="CX49" s="682"/>
      <c r="CY49" s="711"/>
      <c r="CZ49" s="703">
        <v>100</v>
      </c>
      <c r="DA49" s="712"/>
      <c r="DB49" s="712"/>
      <c r="DC49" s="713"/>
      <c r="DD49" s="714">
        <v>13004280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2+7oODxi76dGqmNsFCqoVuuiURd0bj4cNHPtwjE/b8a0FEcbJB4ux1X0czYJAc79FaKO4My1OX5kn4/WNLGGMQ==" saltValue="StVxS1yAnn0GABgG2oyy7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393</v>
      </c>
      <c r="C7" s="761"/>
      <c r="D7" s="761"/>
      <c r="E7" s="761"/>
      <c r="F7" s="761"/>
      <c r="G7" s="761"/>
      <c r="H7" s="761"/>
      <c r="I7" s="761"/>
      <c r="J7" s="761"/>
      <c r="K7" s="761"/>
      <c r="L7" s="761"/>
      <c r="M7" s="761"/>
      <c r="N7" s="761"/>
      <c r="O7" s="761"/>
      <c r="P7" s="762"/>
      <c r="Q7" s="763">
        <v>19970</v>
      </c>
      <c r="R7" s="764"/>
      <c r="S7" s="764"/>
      <c r="T7" s="764"/>
      <c r="U7" s="764"/>
      <c r="V7" s="764">
        <v>18343</v>
      </c>
      <c r="W7" s="764"/>
      <c r="X7" s="764"/>
      <c r="Y7" s="764"/>
      <c r="Z7" s="764"/>
      <c r="AA7" s="764">
        <v>1628</v>
      </c>
      <c r="AB7" s="764"/>
      <c r="AC7" s="764"/>
      <c r="AD7" s="764"/>
      <c r="AE7" s="765"/>
      <c r="AF7" s="766">
        <v>1501</v>
      </c>
      <c r="AG7" s="767"/>
      <c r="AH7" s="767"/>
      <c r="AI7" s="767"/>
      <c r="AJ7" s="768"/>
      <c r="AK7" s="769">
        <v>139</v>
      </c>
      <c r="AL7" s="770"/>
      <c r="AM7" s="770"/>
      <c r="AN7" s="770"/>
      <c r="AO7" s="770"/>
      <c r="AP7" s="770">
        <v>12666</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21</v>
      </c>
      <c r="CI7" s="744"/>
      <c r="CJ7" s="744"/>
      <c r="CK7" s="744"/>
      <c r="CL7" s="745"/>
      <c r="CM7" s="743">
        <v>890</v>
      </c>
      <c r="CN7" s="744"/>
      <c r="CO7" s="744"/>
      <c r="CP7" s="744"/>
      <c r="CQ7" s="745"/>
      <c r="CR7" s="743" t="s">
        <v>509</v>
      </c>
      <c r="CS7" s="744"/>
      <c r="CT7" s="744"/>
      <c r="CU7" s="744"/>
      <c r="CV7" s="745"/>
      <c r="CW7" s="743" t="s">
        <v>509</v>
      </c>
      <c r="CX7" s="744"/>
      <c r="CY7" s="744"/>
      <c r="CZ7" s="744"/>
      <c r="DA7" s="745"/>
      <c r="DB7" s="743">
        <v>718</v>
      </c>
      <c r="DC7" s="744"/>
      <c r="DD7" s="744"/>
      <c r="DE7" s="744"/>
      <c r="DF7" s="745"/>
      <c r="DG7" s="743" t="s">
        <v>509</v>
      </c>
      <c r="DH7" s="744"/>
      <c r="DI7" s="744"/>
      <c r="DJ7" s="744"/>
      <c r="DK7" s="745"/>
      <c r="DL7" s="743" t="s">
        <v>509</v>
      </c>
      <c r="DM7" s="744"/>
      <c r="DN7" s="744"/>
      <c r="DO7" s="744"/>
      <c r="DP7" s="745"/>
      <c r="DQ7" s="743">
        <v>196</v>
      </c>
      <c r="DR7" s="744"/>
      <c r="DS7" s="744"/>
      <c r="DT7" s="744"/>
      <c r="DU7" s="745"/>
      <c r="DV7" s="746"/>
      <c r="DW7" s="747"/>
      <c r="DX7" s="747"/>
      <c r="DY7" s="747"/>
      <c r="DZ7" s="748"/>
      <c r="EA7" s="234"/>
    </row>
    <row r="8" spans="1:131" s="235" customFormat="1" ht="26.25" customHeight="1" x14ac:dyDescent="0.2">
      <c r="A8" s="238">
        <v>2</v>
      </c>
      <c r="B8" s="749" t="s">
        <v>394</v>
      </c>
      <c r="C8" s="750"/>
      <c r="D8" s="750"/>
      <c r="E8" s="750"/>
      <c r="F8" s="750"/>
      <c r="G8" s="750"/>
      <c r="H8" s="750"/>
      <c r="I8" s="750"/>
      <c r="J8" s="750"/>
      <c r="K8" s="750"/>
      <c r="L8" s="750"/>
      <c r="M8" s="750"/>
      <c r="N8" s="750"/>
      <c r="O8" s="750"/>
      <c r="P8" s="751"/>
      <c r="Q8" s="752">
        <v>303</v>
      </c>
      <c r="R8" s="753"/>
      <c r="S8" s="753"/>
      <c r="T8" s="753"/>
      <c r="U8" s="753"/>
      <c r="V8" s="753">
        <v>255</v>
      </c>
      <c r="W8" s="753"/>
      <c r="X8" s="753"/>
      <c r="Y8" s="753"/>
      <c r="Z8" s="753"/>
      <c r="AA8" s="753">
        <v>48</v>
      </c>
      <c r="AB8" s="753"/>
      <c r="AC8" s="753"/>
      <c r="AD8" s="753"/>
      <c r="AE8" s="754"/>
      <c r="AF8" s="755">
        <v>37</v>
      </c>
      <c r="AG8" s="756"/>
      <c r="AH8" s="756"/>
      <c r="AI8" s="756"/>
      <c r="AJ8" s="757"/>
      <c r="AK8" s="758">
        <v>143</v>
      </c>
      <c r="AL8" s="759"/>
      <c r="AM8" s="759"/>
      <c r="AN8" s="759"/>
      <c r="AO8" s="759"/>
      <c r="AP8" s="759">
        <v>540</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1537</v>
      </c>
      <c r="AG23" s="793"/>
      <c r="AH23" s="793"/>
      <c r="AI23" s="793"/>
      <c r="AJ23" s="796"/>
      <c r="AK23" s="797"/>
      <c r="AL23" s="798"/>
      <c r="AM23" s="798"/>
      <c r="AN23" s="798"/>
      <c r="AO23" s="798"/>
      <c r="AP23" s="793"/>
      <c r="AQ23" s="793"/>
      <c r="AR23" s="793"/>
      <c r="AS23" s="793"/>
      <c r="AT23" s="793"/>
      <c r="AU23" s="809"/>
      <c r="AV23" s="809"/>
      <c r="AW23" s="809"/>
      <c r="AX23" s="809"/>
      <c r="AY23" s="810"/>
      <c r="AZ23" s="811" t="s">
        <v>177</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376</v>
      </c>
      <c r="B26" s="730"/>
      <c r="C26" s="730"/>
      <c r="D26" s="730"/>
      <c r="E26" s="730"/>
      <c r="F26" s="730"/>
      <c r="G26" s="730"/>
      <c r="H26" s="730"/>
      <c r="I26" s="730"/>
      <c r="J26" s="730"/>
      <c r="K26" s="730"/>
      <c r="L26" s="730"/>
      <c r="M26" s="730"/>
      <c r="N26" s="730"/>
      <c r="O26" s="730"/>
      <c r="P26" s="731"/>
      <c r="Q26" s="725" t="s">
        <v>400</v>
      </c>
      <c r="R26" s="721"/>
      <c r="S26" s="721"/>
      <c r="T26" s="721"/>
      <c r="U26" s="722"/>
      <c r="V26" s="725" t="s">
        <v>401</v>
      </c>
      <c r="W26" s="721"/>
      <c r="X26" s="721"/>
      <c r="Y26" s="721"/>
      <c r="Z26" s="722"/>
      <c r="AA26" s="725" t="s">
        <v>402</v>
      </c>
      <c r="AB26" s="721"/>
      <c r="AC26" s="721"/>
      <c r="AD26" s="721"/>
      <c r="AE26" s="721"/>
      <c r="AF26" s="814" t="s">
        <v>403</v>
      </c>
      <c r="AG26" s="815"/>
      <c r="AH26" s="815"/>
      <c r="AI26" s="815"/>
      <c r="AJ26" s="816"/>
      <c r="AK26" s="721" t="s">
        <v>404</v>
      </c>
      <c r="AL26" s="721"/>
      <c r="AM26" s="721"/>
      <c r="AN26" s="721"/>
      <c r="AO26" s="722"/>
      <c r="AP26" s="725" t="s">
        <v>405</v>
      </c>
      <c r="AQ26" s="721"/>
      <c r="AR26" s="721"/>
      <c r="AS26" s="721"/>
      <c r="AT26" s="722"/>
      <c r="AU26" s="725" t="s">
        <v>406</v>
      </c>
      <c r="AV26" s="721"/>
      <c r="AW26" s="721"/>
      <c r="AX26" s="721"/>
      <c r="AY26" s="722"/>
      <c r="AZ26" s="725" t="s">
        <v>407</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408</v>
      </c>
      <c r="C28" s="761"/>
      <c r="D28" s="761"/>
      <c r="E28" s="761"/>
      <c r="F28" s="761"/>
      <c r="G28" s="761"/>
      <c r="H28" s="761"/>
      <c r="I28" s="761"/>
      <c r="J28" s="761"/>
      <c r="K28" s="761"/>
      <c r="L28" s="761"/>
      <c r="M28" s="761"/>
      <c r="N28" s="761"/>
      <c r="O28" s="761"/>
      <c r="P28" s="762"/>
      <c r="Q28" s="822">
        <v>5822</v>
      </c>
      <c r="R28" s="823"/>
      <c r="S28" s="823"/>
      <c r="T28" s="823"/>
      <c r="U28" s="823"/>
      <c r="V28" s="823">
        <v>5737</v>
      </c>
      <c r="W28" s="823"/>
      <c r="X28" s="823"/>
      <c r="Y28" s="823"/>
      <c r="Z28" s="823"/>
      <c r="AA28" s="823">
        <v>85</v>
      </c>
      <c r="AB28" s="823"/>
      <c r="AC28" s="823"/>
      <c r="AD28" s="823"/>
      <c r="AE28" s="824"/>
      <c r="AF28" s="825">
        <v>85</v>
      </c>
      <c r="AG28" s="823"/>
      <c r="AH28" s="823"/>
      <c r="AI28" s="823"/>
      <c r="AJ28" s="826"/>
      <c r="AK28" s="827">
        <v>308</v>
      </c>
      <c r="AL28" s="828"/>
      <c r="AM28" s="828"/>
      <c r="AN28" s="828"/>
      <c r="AO28" s="828"/>
      <c r="AP28" s="828" t="s">
        <v>509</v>
      </c>
      <c r="AQ28" s="828"/>
      <c r="AR28" s="828"/>
      <c r="AS28" s="828"/>
      <c r="AT28" s="828"/>
      <c r="AU28" s="828" t="s">
        <v>509</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409</v>
      </c>
      <c r="C29" s="750"/>
      <c r="D29" s="750"/>
      <c r="E29" s="750"/>
      <c r="F29" s="750"/>
      <c r="G29" s="750"/>
      <c r="H29" s="750"/>
      <c r="I29" s="750"/>
      <c r="J29" s="750"/>
      <c r="K29" s="750"/>
      <c r="L29" s="750"/>
      <c r="M29" s="750"/>
      <c r="N29" s="750"/>
      <c r="O29" s="750"/>
      <c r="P29" s="751"/>
      <c r="Q29" s="752">
        <v>4336</v>
      </c>
      <c r="R29" s="753"/>
      <c r="S29" s="753"/>
      <c r="T29" s="753"/>
      <c r="U29" s="753"/>
      <c r="V29" s="753">
        <v>4058</v>
      </c>
      <c r="W29" s="753"/>
      <c r="X29" s="753"/>
      <c r="Y29" s="753"/>
      <c r="Z29" s="753"/>
      <c r="AA29" s="753">
        <v>279</v>
      </c>
      <c r="AB29" s="753"/>
      <c r="AC29" s="753"/>
      <c r="AD29" s="753"/>
      <c r="AE29" s="754"/>
      <c r="AF29" s="755">
        <v>274</v>
      </c>
      <c r="AG29" s="756"/>
      <c r="AH29" s="756"/>
      <c r="AI29" s="756"/>
      <c r="AJ29" s="757"/>
      <c r="AK29" s="834">
        <v>621</v>
      </c>
      <c r="AL29" s="830"/>
      <c r="AM29" s="830"/>
      <c r="AN29" s="830"/>
      <c r="AO29" s="830"/>
      <c r="AP29" s="830" t="s">
        <v>509</v>
      </c>
      <c r="AQ29" s="830"/>
      <c r="AR29" s="830"/>
      <c r="AS29" s="830"/>
      <c r="AT29" s="830"/>
      <c r="AU29" s="830" t="s">
        <v>509</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410</v>
      </c>
      <c r="C30" s="750"/>
      <c r="D30" s="750"/>
      <c r="E30" s="750"/>
      <c r="F30" s="750"/>
      <c r="G30" s="750"/>
      <c r="H30" s="750"/>
      <c r="I30" s="750"/>
      <c r="J30" s="750"/>
      <c r="K30" s="750"/>
      <c r="L30" s="750"/>
      <c r="M30" s="750"/>
      <c r="N30" s="750"/>
      <c r="O30" s="750"/>
      <c r="P30" s="751"/>
      <c r="Q30" s="752">
        <v>798</v>
      </c>
      <c r="R30" s="753"/>
      <c r="S30" s="753"/>
      <c r="T30" s="753"/>
      <c r="U30" s="753"/>
      <c r="V30" s="753">
        <v>788</v>
      </c>
      <c r="W30" s="753"/>
      <c r="X30" s="753"/>
      <c r="Y30" s="753"/>
      <c r="Z30" s="753"/>
      <c r="AA30" s="753">
        <v>10</v>
      </c>
      <c r="AB30" s="753"/>
      <c r="AC30" s="753"/>
      <c r="AD30" s="753"/>
      <c r="AE30" s="754"/>
      <c r="AF30" s="755">
        <v>10</v>
      </c>
      <c r="AG30" s="756"/>
      <c r="AH30" s="756"/>
      <c r="AI30" s="756"/>
      <c r="AJ30" s="757"/>
      <c r="AK30" s="834">
        <v>172</v>
      </c>
      <c r="AL30" s="830"/>
      <c r="AM30" s="830"/>
      <c r="AN30" s="830"/>
      <c r="AO30" s="830"/>
      <c r="AP30" s="830" t="s">
        <v>509</v>
      </c>
      <c r="AQ30" s="830"/>
      <c r="AR30" s="830"/>
      <c r="AS30" s="830"/>
      <c r="AT30" s="830"/>
      <c r="AU30" s="830" t="s">
        <v>509</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411</v>
      </c>
      <c r="C31" s="750"/>
      <c r="D31" s="750"/>
      <c r="E31" s="750"/>
      <c r="F31" s="750"/>
      <c r="G31" s="750"/>
      <c r="H31" s="750"/>
      <c r="I31" s="750"/>
      <c r="J31" s="750"/>
      <c r="K31" s="750"/>
      <c r="L31" s="750"/>
      <c r="M31" s="750"/>
      <c r="N31" s="750"/>
      <c r="O31" s="750"/>
      <c r="P31" s="751"/>
      <c r="Q31" s="752">
        <v>1038</v>
      </c>
      <c r="R31" s="753"/>
      <c r="S31" s="753"/>
      <c r="T31" s="753"/>
      <c r="U31" s="753"/>
      <c r="V31" s="753">
        <v>947</v>
      </c>
      <c r="W31" s="753"/>
      <c r="X31" s="753"/>
      <c r="Y31" s="753"/>
      <c r="Z31" s="753"/>
      <c r="AA31" s="753">
        <v>91</v>
      </c>
      <c r="AB31" s="753"/>
      <c r="AC31" s="753"/>
      <c r="AD31" s="753"/>
      <c r="AE31" s="754"/>
      <c r="AF31" s="755">
        <v>1627</v>
      </c>
      <c r="AG31" s="756"/>
      <c r="AH31" s="756"/>
      <c r="AI31" s="756"/>
      <c r="AJ31" s="757"/>
      <c r="AK31" s="834">
        <v>50</v>
      </c>
      <c r="AL31" s="830"/>
      <c r="AM31" s="830"/>
      <c r="AN31" s="830"/>
      <c r="AO31" s="830"/>
      <c r="AP31" s="830">
        <v>1218</v>
      </c>
      <c r="AQ31" s="830"/>
      <c r="AR31" s="830"/>
      <c r="AS31" s="830"/>
      <c r="AT31" s="830"/>
      <c r="AU31" s="830">
        <v>4</v>
      </c>
      <c r="AV31" s="830"/>
      <c r="AW31" s="830"/>
      <c r="AX31" s="830"/>
      <c r="AY31" s="830"/>
      <c r="AZ31" s="831" t="s">
        <v>509</v>
      </c>
      <c r="BA31" s="831"/>
      <c r="BB31" s="831"/>
      <c r="BC31" s="831"/>
      <c r="BD31" s="831"/>
      <c r="BE31" s="832" t="s">
        <v>412</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413</v>
      </c>
      <c r="C32" s="750"/>
      <c r="D32" s="750"/>
      <c r="E32" s="750"/>
      <c r="F32" s="750"/>
      <c r="G32" s="750"/>
      <c r="H32" s="750"/>
      <c r="I32" s="750"/>
      <c r="J32" s="750"/>
      <c r="K32" s="750"/>
      <c r="L32" s="750"/>
      <c r="M32" s="750"/>
      <c r="N32" s="750"/>
      <c r="O32" s="750"/>
      <c r="P32" s="751"/>
      <c r="Q32" s="752">
        <v>685</v>
      </c>
      <c r="R32" s="753"/>
      <c r="S32" s="753"/>
      <c r="T32" s="753"/>
      <c r="U32" s="753"/>
      <c r="V32" s="753">
        <v>658</v>
      </c>
      <c r="W32" s="753"/>
      <c r="X32" s="753"/>
      <c r="Y32" s="753"/>
      <c r="Z32" s="753"/>
      <c r="AA32" s="753">
        <v>27</v>
      </c>
      <c r="AB32" s="753"/>
      <c r="AC32" s="753"/>
      <c r="AD32" s="753"/>
      <c r="AE32" s="754"/>
      <c r="AF32" s="755">
        <v>218</v>
      </c>
      <c r="AG32" s="756"/>
      <c r="AH32" s="756"/>
      <c r="AI32" s="756"/>
      <c r="AJ32" s="757"/>
      <c r="AK32" s="834">
        <v>470</v>
      </c>
      <c r="AL32" s="830"/>
      <c r="AM32" s="830"/>
      <c r="AN32" s="830"/>
      <c r="AO32" s="830"/>
      <c r="AP32" s="830">
        <v>3716</v>
      </c>
      <c r="AQ32" s="830"/>
      <c r="AR32" s="830"/>
      <c r="AS32" s="830"/>
      <c r="AT32" s="830"/>
      <c r="AU32" s="830">
        <v>3467</v>
      </c>
      <c r="AV32" s="830"/>
      <c r="AW32" s="830"/>
      <c r="AX32" s="830"/>
      <c r="AY32" s="830"/>
      <c r="AZ32" s="831" t="s">
        <v>509</v>
      </c>
      <c r="BA32" s="831"/>
      <c r="BB32" s="831"/>
      <c r="BC32" s="831"/>
      <c r="BD32" s="831"/>
      <c r="BE32" s="832" t="s">
        <v>412</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t="s">
        <v>414</v>
      </c>
      <c r="C33" s="750"/>
      <c r="D33" s="750"/>
      <c r="E33" s="750"/>
      <c r="F33" s="750"/>
      <c r="G33" s="750"/>
      <c r="H33" s="750"/>
      <c r="I33" s="750"/>
      <c r="J33" s="750"/>
      <c r="K33" s="750"/>
      <c r="L33" s="750"/>
      <c r="M33" s="750"/>
      <c r="N33" s="750"/>
      <c r="O33" s="750"/>
      <c r="P33" s="751"/>
      <c r="Q33" s="752">
        <v>47</v>
      </c>
      <c r="R33" s="753"/>
      <c r="S33" s="753"/>
      <c r="T33" s="753"/>
      <c r="U33" s="753"/>
      <c r="V33" s="753">
        <v>43</v>
      </c>
      <c r="W33" s="753"/>
      <c r="X33" s="753"/>
      <c r="Y33" s="753"/>
      <c r="Z33" s="753"/>
      <c r="AA33" s="753">
        <v>4</v>
      </c>
      <c r="AB33" s="753"/>
      <c r="AC33" s="753"/>
      <c r="AD33" s="753"/>
      <c r="AE33" s="754"/>
      <c r="AF33" s="755">
        <v>4</v>
      </c>
      <c r="AG33" s="756"/>
      <c r="AH33" s="756"/>
      <c r="AI33" s="756"/>
      <c r="AJ33" s="757"/>
      <c r="AK33" s="834">
        <v>39</v>
      </c>
      <c r="AL33" s="830"/>
      <c r="AM33" s="830"/>
      <c r="AN33" s="830"/>
      <c r="AO33" s="830"/>
      <c r="AP33" s="830">
        <v>143</v>
      </c>
      <c r="AQ33" s="830"/>
      <c r="AR33" s="830"/>
      <c r="AS33" s="830"/>
      <c r="AT33" s="830"/>
      <c r="AU33" s="830">
        <v>143</v>
      </c>
      <c r="AV33" s="830"/>
      <c r="AW33" s="830"/>
      <c r="AX33" s="830"/>
      <c r="AY33" s="830"/>
      <c r="AZ33" s="831" t="s">
        <v>509</v>
      </c>
      <c r="BA33" s="831"/>
      <c r="BB33" s="831"/>
      <c r="BC33" s="831"/>
      <c r="BD33" s="831"/>
      <c r="BE33" s="832" t="s">
        <v>415</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396</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2219</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177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419</v>
      </c>
      <c r="B66" s="730"/>
      <c r="C66" s="730"/>
      <c r="D66" s="730"/>
      <c r="E66" s="730"/>
      <c r="F66" s="730"/>
      <c r="G66" s="730"/>
      <c r="H66" s="730"/>
      <c r="I66" s="730"/>
      <c r="J66" s="730"/>
      <c r="K66" s="730"/>
      <c r="L66" s="730"/>
      <c r="M66" s="730"/>
      <c r="N66" s="730"/>
      <c r="O66" s="730"/>
      <c r="P66" s="731"/>
      <c r="Q66" s="725" t="s">
        <v>400</v>
      </c>
      <c r="R66" s="721"/>
      <c r="S66" s="721"/>
      <c r="T66" s="721"/>
      <c r="U66" s="722"/>
      <c r="V66" s="725" t="s">
        <v>401</v>
      </c>
      <c r="W66" s="721"/>
      <c r="X66" s="721"/>
      <c r="Y66" s="721"/>
      <c r="Z66" s="722"/>
      <c r="AA66" s="725" t="s">
        <v>402</v>
      </c>
      <c r="AB66" s="721"/>
      <c r="AC66" s="721"/>
      <c r="AD66" s="721"/>
      <c r="AE66" s="722"/>
      <c r="AF66" s="854" t="s">
        <v>403</v>
      </c>
      <c r="AG66" s="815"/>
      <c r="AH66" s="815"/>
      <c r="AI66" s="815"/>
      <c r="AJ66" s="855"/>
      <c r="AK66" s="725" t="s">
        <v>404</v>
      </c>
      <c r="AL66" s="730"/>
      <c r="AM66" s="730"/>
      <c r="AN66" s="730"/>
      <c r="AO66" s="731"/>
      <c r="AP66" s="725" t="s">
        <v>405</v>
      </c>
      <c r="AQ66" s="721"/>
      <c r="AR66" s="721"/>
      <c r="AS66" s="721"/>
      <c r="AT66" s="722"/>
      <c r="AU66" s="725" t="s">
        <v>420</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572</v>
      </c>
      <c r="C68" s="870"/>
      <c r="D68" s="870"/>
      <c r="E68" s="870"/>
      <c r="F68" s="870"/>
      <c r="G68" s="870"/>
      <c r="H68" s="870"/>
      <c r="I68" s="870"/>
      <c r="J68" s="870"/>
      <c r="K68" s="870"/>
      <c r="L68" s="870"/>
      <c r="M68" s="870"/>
      <c r="N68" s="870"/>
      <c r="O68" s="870"/>
      <c r="P68" s="871"/>
      <c r="Q68" s="872">
        <v>1644.713</v>
      </c>
      <c r="R68" s="866"/>
      <c r="S68" s="866"/>
      <c r="T68" s="866"/>
      <c r="U68" s="866"/>
      <c r="V68" s="866">
        <v>1604.3389999999999</v>
      </c>
      <c r="W68" s="866"/>
      <c r="X68" s="866"/>
      <c r="Y68" s="866"/>
      <c r="Z68" s="866"/>
      <c r="AA68" s="866">
        <v>40.374000000000002</v>
      </c>
      <c r="AB68" s="866"/>
      <c r="AC68" s="866"/>
      <c r="AD68" s="866"/>
      <c r="AE68" s="866"/>
      <c r="AF68" s="866">
        <v>40.374000000000002</v>
      </c>
      <c r="AG68" s="866"/>
      <c r="AH68" s="866"/>
      <c r="AI68" s="866"/>
      <c r="AJ68" s="866"/>
      <c r="AK68" s="866" t="s">
        <v>509</v>
      </c>
      <c r="AL68" s="866"/>
      <c r="AM68" s="866"/>
      <c r="AN68" s="866"/>
      <c r="AO68" s="866"/>
      <c r="AP68" s="866" t="s">
        <v>509</v>
      </c>
      <c r="AQ68" s="866"/>
      <c r="AR68" s="866"/>
      <c r="AS68" s="866"/>
      <c r="AT68" s="866"/>
      <c r="AU68" s="866" t="s">
        <v>509</v>
      </c>
      <c r="AV68" s="866"/>
      <c r="AW68" s="866"/>
      <c r="AX68" s="866"/>
      <c r="AY68" s="866"/>
      <c r="AZ68" s="867" t="s">
        <v>578</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572</v>
      </c>
      <c r="C69" s="874"/>
      <c r="D69" s="874"/>
      <c r="E69" s="874"/>
      <c r="F69" s="874"/>
      <c r="G69" s="874"/>
      <c r="H69" s="874"/>
      <c r="I69" s="874"/>
      <c r="J69" s="874"/>
      <c r="K69" s="874"/>
      <c r="L69" s="874"/>
      <c r="M69" s="874"/>
      <c r="N69" s="874"/>
      <c r="O69" s="874"/>
      <c r="P69" s="875"/>
      <c r="Q69" s="876">
        <v>847072.07</v>
      </c>
      <c r="R69" s="830"/>
      <c r="S69" s="830"/>
      <c r="T69" s="830"/>
      <c r="U69" s="830"/>
      <c r="V69" s="830">
        <v>828353.44400000002</v>
      </c>
      <c r="W69" s="830"/>
      <c r="X69" s="830"/>
      <c r="Y69" s="830"/>
      <c r="Z69" s="830"/>
      <c r="AA69" s="830">
        <v>18718.626</v>
      </c>
      <c r="AB69" s="830"/>
      <c r="AC69" s="830"/>
      <c r="AD69" s="830"/>
      <c r="AE69" s="830"/>
      <c r="AF69" s="830">
        <v>18718.626</v>
      </c>
      <c r="AG69" s="830"/>
      <c r="AH69" s="830"/>
      <c r="AI69" s="830"/>
      <c r="AJ69" s="830"/>
      <c r="AK69" s="830">
        <v>7693.7079999999996</v>
      </c>
      <c r="AL69" s="830"/>
      <c r="AM69" s="830"/>
      <c r="AN69" s="830"/>
      <c r="AO69" s="830"/>
      <c r="AP69" s="830" t="s">
        <v>509</v>
      </c>
      <c r="AQ69" s="830"/>
      <c r="AR69" s="830"/>
      <c r="AS69" s="830"/>
      <c r="AT69" s="830"/>
      <c r="AU69" s="830" t="s">
        <v>509</v>
      </c>
      <c r="AV69" s="830"/>
      <c r="AW69" s="830"/>
      <c r="AX69" s="830"/>
      <c r="AY69" s="830"/>
      <c r="AZ69" s="832" t="s">
        <v>579</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573</v>
      </c>
      <c r="C70" s="874"/>
      <c r="D70" s="874"/>
      <c r="E70" s="874"/>
      <c r="F70" s="874"/>
      <c r="G70" s="874"/>
      <c r="H70" s="874"/>
      <c r="I70" s="874"/>
      <c r="J70" s="874"/>
      <c r="K70" s="874"/>
      <c r="L70" s="874"/>
      <c r="M70" s="874"/>
      <c r="N70" s="874"/>
      <c r="O70" s="874"/>
      <c r="P70" s="875"/>
      <c r="Q70" s="876">
        <v>23478.937000000002</v>
      </c>
      <c r="R70" s="830"/>
      <c r="S70" s="830"/>
      <c r="T70" s="830"/>
      <c r="U70" s="830"/>
      <c r="V70" s="830">
        <v>22910.92</v>
      </c>
      <c r="W70" s="830"/>
      <c r="X70" s="830"/>
      <c r="Y70" s="830"/>
      <c r="Z70" s="830"/>
      <c r="AA70" s="830">
        <v>568.01700000000005</v>
      </c>
      <c r="AB70" s="830"/>
      <c r="AC70" s="830"/>
      <c r="AD70" s="830"/>
      <c r="AE70" s="830"/>
      <c r="AF70" s="830">
        <v>568.01700000000005</v>
      </c>
      <c r="AG70" s="830"/>
      <c r="AH70" s="830"/>
      <c r="AI70" s="830"/>
      <c r="AJ70" s="830"/>
      <c r="AK70" s="830">
        <v>20.7</v>
      </c>
      <c r="AL70" s="830"/>
      <c r="AM70" s="830"/>
      <c r="AN70" s="830"/>
      <c r="AO70" s="830"/>
      <c r="AP70" s="830" t="s">
        <v>509</v>
      </c>
      <c r="AQ70" s="830"/>
      <c r="AR70" s="830"/>
      <c r="AS70" s="830"/>
      <c r="AT70" s="830"/>
      <c r="AU70" s="830" t="s">
        <v>509</v>
      </c>
      <c r="AV70" s="830"/>
      <c r="AW70" s="830"/>
      <c r="AX70" s="830"/>
      <c r="AY70" s="830"/>
      <c r="AZ70" s="832" t="s">
        <v>578</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573</v>
      </c>
      <c r="C71" s="874"/>
      <c r="D71" s="874"/>
      <c r="E71" s="874"/>
      <c r="F71" s="874"/>
      <c r="G71" s="874"/>
      <c r="H71" s="874"/>
      <c r="I71" s="874"/>
      <c r="J71" s="874"/>
      <c r="K71" s="874"/>
      <c r="L71" s="874"/>
      <c r="M71" s="874"/>
      <c r="N71" s="874"/>
      <c r="O71" s="874"/>
      <c r="P71" s="875"/>
      <c r="Q71" s="876">
        <v>204.71600000000001</v>
      </c>
      <c r="R71" s="830"/>
      <c r="S71" s="830"/>
      <c r="T71" s="830"/>
      <c r="U71" s="830"/>
      <c r="V71" s="830">
        <v>96.635000000000005</v>
      </c>
      <c r="W71" s="830"/>
      <c r="X71" s="830"/>
      <c r="Y71" s="830"/>
      <c r="Z71" s="830"/>
      <c r="AA71" s="830">
        <v>108.081</v>
      </c>
      <c r="AB71" s="830"/>
      <c r="AC71" s="830"/>
      <c r="AD71" s="830"/>
      <c r="AE71" s="830"/>
      <c r="AF71" s="830">
        <v>108.081</v>
      </c>
      <c r="AG71" s="830"/>
      <c r="AH71" s="830"/>
      <c r="AI71" s="830"/>
      <c r="AJ71" s="830"/>
      <c r="AK71" s="830" t="s">
        <v>509</v>
      </c>
      <c r="AL71" s="830"/>
      <c r="AM71" s="830"/>
      <c r="AN71" s="830"/>
      <c r="AO71" s="830"/>
      <c r="AP71" s="830" t="s">
        <v>509</v>
      </c>
      <c r="AQ71" s="830"/>
      <c r="AR71" s="830"/>
      <c r="AS71" s="830"/>
      <c r="AT71" s="830"/>
      <c r="AU71" s="830" t="s">
        <v>509</v>
      </c>
      <c r="AV71" s="830"/>
      <c r="AW71" s="830"/>
      <c r="AX71" s="830"/>
      <c r="AY71" s="830"/>
      <c r="AZ71" s="832" t="s">
        <v>580</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574</v>
      </c>
      <c r="C72" s="874"/>
      <c r="D72" s="874"/>
      <c r="E72" s="874"/>
      <c r="F72" s="874"/>
      <c r="G72" s="874"/>
      <c r="H72" s="874"/>
      <c r="I72" s="874"/>
      <c r="J72" s="874"/>
      <c r="K72" s="874"/>
      <c r="L72" s="874"/>
      <c r="M72" s="874"/>
      <c r="N72" s="874"/>
      <c r="O72" s="874"/>
      <c r="P72" s="875"/>
      <c r="Q72" s="876">
        <v>321.03100000000001</v>
      </c>
      <c r="R72" s="830"/>
      <c r="S72" s="830"/>
      <c r="T72" s="830"/>
      <c r="U72" s="830"/>
      <c r="V72" s="830">
        <v>310.03699999999998</v>
      </c>
      <c r="W72" s="830"/>
      <c r="X72" s="830"/>
      <c r="Y72" s="830"/>
      <c r="Z72" s="830"/>
      <c r="AA72" s="830">
        <v>10.993</v>
      </c>
      <c r="AB72" s="830"/>
      <c r="AC72" s="830"/>
      <c r="AD72" s="830"/>
      <c r="AE72" s="830"/>
      <c r="AF72" s="830">
        <v>10.993</v>
      </c>
      <c r="AG72" s="830"/>
      <c r="AH72" s="830"/>
      <c r="AI72" s="830"/>
      <c r="AJ72" s="830"/>
      <c r="AK72" s="830">
        <v>3.024</v>
      </c>
      <c r="AL72" s="830"/>
      <c r="AM72" s="830"/>
      <c r="AN72" s="830"/>
      <c r="AO72" s="830"/>
      <c r="AP72" s="830" t="s">
        <v>509</v>
      </c>
      <c r="AQ72" s="830"/>
      <c r="AR72" s="830"/>
      <c r="AS72" s="830"/>
      <c r="AT72" s="830"/>
      <c r="AU72" s="830" t="s">
        <v>509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575</v>
      </c>
      <c r="C73" s="874"/>
      <c r="D73" s="874"/>
      <c r="E73" s="874"/>
      <c r="F73" s="874"/>
      <c r="G73" s="874"/>
      <c r="H73" s="874"/>
      <c r="I73" s="874"/>
      <c r="J73" s="874"/>
      <c r="K73" s="874"/>
      <c r="L73" s="874"/>
      <c r="M73" s="874"/>
      <c r="N73" s="874"/>
      <c r="O73" s="874"/>
      <c r="P73" s="875"/>
      <c r="Q73" s="876">
        <v>15</v>
      </c>
      <c r="R73" s="830"/>
      <c r="S73" s="830"/>
      <c r="T73" s="830"/>
      <c r="U73" s="830"/>
      <c r="V73" s="830">
        <v>12</v>
      </c>
      <c r="W73" s="830"/>
      <c r="X73" s="830"/>
      <c r="Y73" s="830"/>
      <c r="Z73" s="830"/>
      <c r="AA73" s="830">
        <v>4</v>
      </c>
      <c r="AB73" s="830"/>
      <c r="AC73" s="830"/>
      <c r="AD73" s="830"/>
      <c r="AE73" s="830"/>
      <c r="AF73" s="830">
        <v>4</v>
      </c>
      <c r="AG73" s="830"/>
      <c r="AH73" s="830"/>
      <c r="AI73" s="830"/>
      <c r="AJ73" s="830"/>
      <c r="AK73" s="830">
        <v>0</v>
      </c>
      <c r="AL73" s="830"/>
      <c r="AM73" s="830"/>
      <c r="AN73" s="830"/>
      <c r="AO73" s="830"/>
      <c r="AP73" s="830" t="s">
        <v>509</v>
      </c>
      <c r="AQ73" s="830"/>
      <c r="AR73" s="830"/>
      <c r="AS73" s="830"/>
      <c r="AT73" s="830"/>
      <c r="AU73" s="830" t="s">
        <v>509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576</v>
      </c>
      <c r="C74" s="874"/>
      <c r="D74" s="874"/>
      <c r="E74" s="874"/>
      <c r="F74" s="874"/>
      <c r="G74" s="874"/>
      <c r="H74" s="874"/>
      <c r="I74" s="874"/>
      <c r="J74" s="874"/>
      <c r="K74" s="874"/>
      <c r="L74" s="874"/>
      <c r="M74" s="874"/>
      <c r="N74" s="874"/>
      <c r="O74" s="874"/>
      <c r="P74" s="875"/>
      <c r="Q74" s="876">
        <v>347</v>
      </c>
      <c r="R74" s="830"/>
      <c r="S74" s="830"/>
      <c r="T74" s="830"/>
      <c r="U74" s="830"/>
      <c r="V74" s="830">
        <v>321</v>
      </c>
      <c r="W74" s="830"/>
      <c r="X74" s="830"/>
      <c r="Y74" s="830"/>
      <c r="Z74" s="830"/>
      <c r="AA74" s="830">
        <v>26</v>
      </c>
      <c r="AB74" s="830"/>
      <c r="AC74" s="830"/>
      <c r="AD74" s="830"/>
      <c r="AE74" s="830"/>
      <c r="AF74" s="830">
        <v>26</v>
      </c>
      <c r="AG74" s="830"/>
      <c r="AH74" s="830"/>
      <c r="AI74" s="830"/>
      <c r="AJ74" s="830"/>
      <c r="AK74" s="830">
        <v>56</v>
      </c>
      <c r="AL74" s="830"/>
      <c r="AM74" s="830"/>
      <c r="AN74" s="830"/>
      <c r="AO74" s="830"/>
      <c r="AP74" s="830" t="s">
        <v>509</v>
      </c>
      <c r="AQ74" s="830"/>
      <c r="AR74" s="830"/>
      <c r="AS74" s="830"/>
      <c r="AT74" s="830"/>
      <c r="AU74" s="830" t="s">
        <v>509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577</v>
      </c>
      <c r="C75" s="874"/>
      <c r="D75" s="874"/>
      <c r="E75" s="874"/>
      <c r="F75" s="874"/>
      <c r="G75" s="874"/>
      <c r="H75" s="874"/>
      <c r="I75" s="874"/>
      <c r="J75" s="874"/>
      <c r="K75" s="874"/>
      <c r="L75" s="874"/>
      <c r="M75" s="874"/>
      <c r="N75" s="874"/>
      <c r="O75" s="874"/>
      <c r="P75" s="875"/>
      <c r="Q75" s="877">
        <v>6210</v>
      </c>
      <c r="R75" s="878"/>
      <c r="S75" s="878"/>
      <c r="T75" s="878"/>
      <c r="U75" s="834"/>
      <c r="V75" s="879">
        <v>6037</v>
      </c>
      <c r="W75" s="878"/>
      <c r="X75" s="878"/>
      <c r="Y75" s="878"/>
      <c r="Z75" s="834"/>
      <c r="AA75" s="879">
        <v>173</v>
      </c>
      <c r="AB75" s="878"/>
      <c r="AC75" s="878"/>
      <c r="AD75" s="878"/>
      <c r="AE75" s="834"/>
      <c r="AF75" s="879">
        <v>173</v>
      </c>
      <c r="AG75" s="878"/>
      <c r="AH75" s="878"/>
      <c r="AI75" s="878"/>
      <c r="AJ75" s="834"/>
      <c r="AK75" s="879">
        <v>141</v>
      </c>
      <c r="AL75" s="878"/>
      <c r="AM75" s="878"/>
      <c r="AN75" s="878"/>
      <c r="AO75" s="834"/>
      <c r="AP75" s="879">
        <v>501</v>
      </c>
      <c r="AQ75" s="878"/>
      <c r="AR75" s="878"/>
      <c r="AS75" s="878"/>
      <c r="AT75" s="834"/>
      <c r="AU75" s="879">
        <v>62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313</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313</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313</v>
      </c>
      <c r="DR109" s="893"/>
      <c r="DS109" s="893"/>
      <c r="DT109" s="893"/>
      <c r="DU109" s="894"/>
      <c r="DV109" s="892" t="s">
        <v>432</v>
      </c>
      <c r="DW109" s="893"/>
      <c r="DX109" s="893"/>
      <c r="DY109" s="893"/>
      <c r="DZ109" s="895"/>
    </row>
    <row r="110" spans="1:131" s="230"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1237443</v>
      </c>
      <c r="AB110" s="900"/>
      <c r="AC110" s="900"/>
      <c r="AD110" s="900"/>
      <c r="AE110" s="901"/>
      <c r="AF110" s="902">
        <v>1327585</v>
      </c>
      <c r="AG110" s="900"/>
      <c r="AH110" s="900"/>
      <c r="AI110" s="900"/>
      <c r="AJ110" s="901"/>
      <c r="AK110" s="902">
        <v>1406241</v>
      </c>
      <c r="AL110" s="900"/>
      <c r="AM110" s="900"/>
      <c r="AN110" s="900"/>
      <c r="AO110" s="901"/>
      <c r="AP110" s="903">
        <v>14.5</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14339501</v>
      </c>
      <c r="BR110" s="931"/>
      <c r="BS110" s="931"/>
      <c r="BT110" s="931"/>
      <c r="BU110" s="931"/>
      <c r="BV110" s="931">
        <v>14037528</v>
      </c>
      <c r="BW110" s="931"/>
      <c r="BX110" s="931"/>
      <c r="BY110" s="931"/>
      <c r="BZ110" s="931"/>
      <c r="CA110" s="931">
        <v>13206595</v>
      </c>
      <c r="CB110" s="931"/>
      <c r="CC110" s="931"/>
      <c r="CD110" s="931"/>
      <c r="CE110" s="931"/>
      <c r="CF110" s="944">
        <v>135.80000000000001</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177</v>
      </c>
      <c r="DH110" s="931"/>
      <c r="DI110" s="931"/>
      <c r="DJ110" s="931"/>
      <c r="DK110" s="931"/>
      <c r="DL110" s="931" t="s">
        <v>438</v>
      </c>
      <c r="DM110" s="931"/>
      <c r="DN110" s="931"/>
      <c r="DO110" s="931"/>
      <c r="DP110" s="931"/>
      <c r="DQ110" s="931" t="s">
        <v>177</v>
      </c>
      <c r="DR110" s="931"/>
      <c r="DS110" s="931"/>
      <c r="DT110" s="931"/>
      <c r="DU110" s="931"/>
      <c r="DV110" s="932" t="s">
        <v>438</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177</v>
      </c>
      <c r="AB111" s="938"/>
      <c r="AC111" s="938"/>
      <c r="AD111" s="938"/>
      <c r="AE111" s="939"/>
      <c r="AF111" s="940" t="s">
        <v>177</v>
      </c>
      <c r="AG111" s="938"/>
      <c r="AH111" s="938"/>
      <c r="AI111" s="938"/>
      <c r="AJ111" s="939"/>
      <c r="AK111" s="940" t="s">
        <v>438</v>
      </c>
      <c r="AL111" s="938"/>
      <c r="AM111" s="938"/>
      <c r="AN111" s="938"/>
      <c r="AO111" s="939"/>
      <c r="AP111" s="941" t="s">
        <v>438</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177</v>
      </c>
      <c r="BR111" s="926"/>
      <c r="BS111" s="926"/>
      <c r="BT111" s="926"/>
      <c r="BU111" s="926"/>
      <c r="BV111" s="926" t="s">
        <v>177</v>
      </c>
      <c r="BW111" s="926"/>
      <c r="BX111" s="926"/>
      <c r="BY111" s="926"/>
      <c r="BZ111" s="926"/>
      <c r="CA111" s="926">
        <v>362874</v>
      </c>
      <c r="CB111" s="926"/>
      <c r="CC111" s="926"/>
      <c r="CD111" s="926"/>
      <c r="CE111" s="926"/>
      <c r="CF111" s="920">
        <v>3.7</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177</v>
      </c>
      <c r="DH111" s="926"/>
      <c r="DI111" s="926"/>
      <c r="DJ111" s="926"/>
      <c r="DK111" s="926"/>
      <c r="DL111" s="926" t="s">
        <v>177</v>
      </c>
      <c r="DM111" s="926"/>
      <c r="DN111" s="926"/>
      <c r="DO111" s="926"/>
      <c r="DP111" s="926"/>
      <c r="DQ111" s="926" t="s">
        <v>177</v>
      </c>
      <c r="DR111" s="926"/>
      <c r="DS111" s="926"/>
      <c r="DT111" s="926"/>
      <c r="DU111" s="926"/>
      <c r="DV111" s="927" t="s">
        <v>177</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438</v>
      </c>
      <c r="AB112" s="959"/>
      <c r="AC112" s="959"/>
      <c r="AD112" s="959"/>
      <c r="AE112" s="960"/>
      <c r="AF112" s="961" t="s">
        <v>177</v>
      </c>
      <c r="AG112" s="959"/>
      <c r="AH112" s="959"/>
      <c r="AI112" s="959"/>
      <c r="AJ112" s="960"/>
      <c r="AK112" s="961" t="s">
        <v>177</v>
      </c>
      <c r="AL112" s="959"/>
      <c r="AM112" s="959"/>
      <c r="AN112" s="959"/>
      <c r="AO112" s="960"/>
      <c r="AP112" s="962" t="s">
        <v>438</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3773204</v>
      </c>
      <c r="BR112" s="926"/>
      <c r="BS112" s="926"/>
      <c r="BT112" s="926"/>
      <c r="BU112" s="926"/>
      <c r="BV112" s="926">
        <v>3632331</v>
      </c>
      <c r="BW112" s="926"/>
      <c r="BX112" s="926"/>
      <c r="BY112" s="926"/>
      <c r="BZ112" s="926"/>
      <c r="CA112" s="926">
        <v>3614459</v>
      </c>
      <c r="CB112" s="926"/>
      <c r="CC112" s="926"/>
      <c r="CD112" s="926"/>
      <c r="CE112" s="926"/>
      <c r="CF112" s="920">
        <v>37.200000000000003</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438</v>
      </c>
      <c r="DH112" s="926"/>
      <c r="DI112" s="926"/>
      <c r="DJ112" s="926"/>
      <c r="DK112" s="926"/>
      <c r="DL112" s="926" t="s">
        <v>438</v>
      </c>
      <c r="DM112" s="926"/>
      <c r="DN112" s="926"/>
      <c r="DO112" s="926"/>
      <c r="DP112" s="926"/>
      <c r="DQ112" s="926" t="s">
        <v>438</v>
      </c>
      <c r="DR112" s="926"/>
      <c r="DS112" s="926"/>
      <c r="DT112" s="926"/>
      <c r="DU112" s="926"/>
      <c r="DV112" s="927" t="s">
        <v>438</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326403</v>
      </c>
      <c r="AB113" s="938"/>
      <c r="AC113" s="938"/>
      <c r="AD113" s="938"/>
      <c r="AE113" s="939"/>
      <c r="AF113" s="940">
        <v>335802</v>
      </c>
      <c r="AG113" s="938"/>
      <c r="AH113" s="938"/>
      <c r="AI113" s="938"/>
      <c r="AJ113" s="939"/>
      <c r="AK113" s="940">
        <v>346045</v>
      </c>
      <c r="AL113" s="938"/>
      <c r="AM113" s="938"/>
      <c r="AN113" s="938"/>
      <c r="AO113" s="939"/>
      <c r="AP113" s="941">
        <v>3.6</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116858</v>
      </c>
      <c r="BR113" s="926"/>
      <c r="BS113" s="926"/>
      <c r="BT113" s="926"/>
      <c r="BU113" s="926"/>
      <c r="BV113" s="926">
        <v>89562</v>
      </c>
      <c r="BW113" s="926"/>
      <c r="BX113" s="926"/>
      <c r="BY113" s="926"/>
      <c r="BZ113" s="926"/>
      <c r="CA113" s="926">
        <v>62267</v>
      </c>
      <c r="CB113" s="926"/>
      <c r="CC113" s="926"/>
      <c r="CD113" s="926"/>
      <c r="CE113" s="926"/>
      <c r="CF113" s="920">
        <v>0.6</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177</v>
      </c>
      <c r="DH113" s="959"/>
      <c r="DI113" s="959"/>
      <c r="DJ113" s="959"/>
      <c r="DK113" s="960"/>
      <c r="DL113" s="961" t="s">
        <v>438</v>
      </c>
      <c r="DM113" s="959"/>
      <c r="DN113" s="959"/>
      <c r="DO113" s="959"/>
      <c r="DP113" s="960"/>
      <c r="DQ113" s="961" t="s">
        <v>438</v>
      </c>
      <c r="DR113" s="959"/>
      <c r="DS113" s="959"/>
      <c r="DT113" s="959"/>
      <c r="DU113" s="960"/>
      <c r="DV113" s="962" t="s">
        <v>177</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438</v>
      </c>
      <c r="AB114" s="959"/>
      <c r="AC114" s="959"/>
      <c r="AD114" s="959"/>
      <c r="AE114" s="960"/>
      <c r="AF114" s="961" t="s">
        <v>438</v>
      </c>
      <c r="AG114" s="959"/>
      <c r="AH114" s="959"/>
      <c r="AI114" s="959"/>
      <c r="AJ114" s="960"/>
      <c r="AK114" s="961" t="s">
        <v>438</v>
      </c>
      <c r="AL114" s="959"/>
      <c r="AM114" s="959"/>
      <c r="AN114" s="959"/>
      <c r="AO114" s="960"/>
      <c r="AP114" s="962" t="s">
        <v>438</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1514968</v>
      </c>
      <c r="BR114" s="926"/>
      <c r="BS114" s="926"/>
      <c r="BT114" s="926"/>
      <c r="BU114" s="926"/>
      <c r="BV114" s="926">
        <v>1488080</v>
      </c>
      <c r="BW114" s="926"/>
      <c r="BX114" s="926"/>
      <c r="BY114" s="926"/>
      <c r="BZ114" s="926"/>
      <c r="CA114" s="926">
        <v>2188877</v>
      </c>
      <c r="CB114" s="926"/>
      <c r="CC114" s="926"/>
      <c r="CD114" s="926"/>
      <c r="CE114" s="926"/>
      <c r="CF114" s="920">
        <v>22.5</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438</v>
      </c>
      <c r="DH114" s="959"/>
      <c r="DI114" s="959"/>
      <c r="DJ114" s="959"/>
      <c r="DK114" s="960"/>
      <c r="DL114" s="961" t="s">
        <v>438</v>
      </c>
      <c r="DM114" s="959"/>
      <c r="DN114" s="959"/>
      <c r="DO114" s="959"/>
      <c r="DP114" s="960"/>
      <c r="DQ114" s="961" t="s">
        <v>438</v>
      </c>
      <c r="DR114" s="959"/>
      <c r="DS114" s="959"/>
      <c r="DT114" s="959"/>
      <c r="DU114" s="960"/>
      <c r="DV114" s="962" t="s">
        <v>438</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50052</v>
      </c>
      <c r="AB115" s="938"/>
      <c r="AC115" s="938"/>
      <c r="AD115" s="938"/>
      <c r="AE115" s="939"/>
      <c r="AF115" s="940">
        <v>50052</v>
      </c>
      <c r="AG115" s="938"/>
      <c r="AH115" s="938"/>
      <c r="AI115" s="938"/>
      <c r="AJ115" s="939"/>
      <c r="AK115" s="940">
        <v>50052</v>
      </c>
      <c r="AL115" s="938"/>
      <c r="AM115" s="938"/>
      <c r="AN115" s="938"/>
      <c r="AO115" s="939"/>
      <c r="AP115" s="941">
        <v>0.5</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v>437519</v>
      </c>
      <c r="BR115" s="926"/>
      <c r="BS115" s="926"/>
      <c r="BT115" s="926"/>
      <c r="BU115" s="926"/>
      <c r="BV115" s="926">
        <v>353648</v>
      </c>
      <c r="BW115" s="926"/>
      <c r="BX115" s="926"/>
      <c r="BY115" s="926"/>
      <c r="BZ115" s="926"/>
      <c r="CA115" s="926">
        <v>196216</v>
      </c>
      <c r="CB115" s="926"/>
      <c r="CC115" s="926"/>
      <c r="CD115" s="926"/>
      <c r="CE115" s="926"/>
      <c r="CF115" s="920">
        <v>2</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438</v>
      </c>
      <c r="DH115" s="959"/>
      <c r="DI115" s="959"/>
      <c r="DJ115" s="959"/>
      <c r="DK115" s="960"/>
      <c r="DL115" s="961" t="s">
        <v>177</v>
      </c>
      <c r="DM115" s="959"/>
      <c r="DN115" s="959"/>
      <c r="DO115" s="959"/>
      <c r="DP115" s="960"/>
      <c r="DQ115" s="961" t="s">
        <v>438</v>
      </c>
      <c r="DR115" s="959"/>
      <c r="DS115" s="959"/>
      <c r="DT115" s="959"/>
      <c r="DU115" s="960"/>
      <c r="DV115" s="962" t="s">
        <v>177</v>
      </c>
      <c r="DW115" s="963"/>
      <c r="DX115" s="963"/>
      <c r="DY115" s="963"/>
      <c r="DZ115" s="964"/>
    </row>
    <row r="116" spans="1:130" s="230" customFormat="1" ht="26.25" customHeight="1" x14ac:dyDescent="0.2">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438</v>
      </c>
      <c r="AB116" s="959"/>
      <c r="AC116" s="959"/>
      <c r="AD116" s="959"/>
      <c r="AE116" s="960"/>
      <c r="AF116" s="961" t="s">
        <v>177</v>
      </c>
      <c r="AG116" s="959"/>
      <c r="AH116" s="959"/>
      <c r="AI116" s="959"/>
      <c r="AJ116" s="960"/>
      <c r="AK116" s="961" t="s">
        <v>438</v>
      </c>
      <c r="AL116" s="959"/>
      <c r="AM116" s="959"/>
      <c r="AN116" s="959"/>
      <c r="AO116" s="960"/>
      <c r="AP116" s="962" t="s">
        <v>177</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438</v>
      </c>
      <c r="BR116" s="926"/>
      <c r="BS116" s="926"/>
      <c r="BT116" s="926"/>
      <c r="BU116" s="926"/>
      <c r="BV116" s="926" t="s">
        <v>177</v>
      </c>
      <c r="BW116" s="926"/>
      <c r="BX116" s="926"/>
      <c r="BY116" s="926"/>
      <c r="BZ116" s="926"/>
      <c r="CA116" s="926" t="s">
        <v>177</v>
      </c>
      <c r="CB116" s="926"/>
      <c r="CC116" s="926"/>
      <c r="CD116" s="926"/>
      <c r="CE116" s="926"/>
      <c r="CF116" s="920" t="s">
        <v>438</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438</v>
      </c>
      <c r="DH116" s="959"/>
      <c r="DI116" s="959"/>
      <c r="DJ116" s="959"/>
      <c r="DK116" s="960"/>
      <c r="DL116" s="961" t="s">
        <v>438</v>
      </c>
      <c r="DM116" s="959"/>
      <c r="DN116" s="959"/>
      <c r="DO116" s="959"/>
      <c r="DP116" s="960"/>
      <c r="DQ116" s="961" t="s">
        <v>438</v>
      </c>
      <c r="DR116" s="959"/>
      <c r="DS116" s="959"/>
      <c r="DT116" s="959"/>
      <c r="DU116" s="960"/>
      <c r="DV116" s="962" t="s">
        <v>438</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1613898</v>
      </c>
      <c r="AB117" s="979"/>
      <c r="AC117" s="979"/>
      <c r="AD117" s="979"/>
      <c r="AE117" s="980"/>
      <c r="AF117" s="981">
        <v>1713439</v>
      </c>
      <c r="AG117" s="979"/>
      <c r="AH117" s="979"/>
      <c r="AI117" s="979"/>
      <c r="AJ117" s="980"/>
      <c r="AK117" s="981">
        <v>1802338</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177</v>
      </c>
      <c r="BR117" s="926"/>
      <c r="BS117" s="926"/>
      <c r="BT117" s="926"/>
      <c r="BU117" s="926"/>
      <c r="BV117" s="926" t="s">
        <v>177</v>
      </c>
      <c r="BW117" s="926"/>
      <c r="BX117" s="926"/>
      <c r="BY117" s="926"/>
      <c r="BZ117" s="926"/>
      <c r="CA117" s="926" t="s">
        <v>177</v>
      </c>
      <c r="CB117" s="926"/>
      <c r="CC117" s="926"/>
      <c r="CD117" s="926"/>
      <c r="CE117" s="926"/>
      <c r="CF117" s="920" t="s">
        <v>177</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177</v>
      </c>
      <c r="DH117" s="959"/>
      <c r="DI117" s="959"/>
      <c r="DJ117" s="959"/>
      <c r="DK117" s="960"/>
      <c r="DL117" s="961" t="s">
        <v>177</v>
      </c>
      <c r="DM117" s="959"/>
      <c r="DN117" s="959"/>
      <c r="DO117" s="959"/>
      <c r="DP117" s="960"/>
      <c r="DQ117" s="961" t="s">
        <v>177</v>
      </c>
      <c r="DR117" s="959"/>
      <c r="DS117" s="959"/>
      <c r="DT117" s="959"/>
      <c r="DU117" s="960"/>
      <c r="DV117" s="962" t="s">
        <v>177</v>
      </c>
      <c r="DW117" s="963"/>
      <c r="DX117" s="963"/>
      <c r="DY117" s="963"/>
      <c r="DZ117" s="964"/>
    </row>
    <row r="118" spans="1:130" s="230"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313</v>
      </c>
      <c r="AL118" s="893"/>
      <c r="AM118" s="893"/>
      <c r="AN118" s="893"/>
      <c r="AO118" s="894"/>
      <c r="AP118" s="970" t="s">
        <v>432</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177</v>
      </c>
      <c r="BR118" s="1000"/>
      <c r="BS118" s="1000"/>
      <c r="BT118" s="1000"/>
      <c r="BU118" s="1000"/>
      <c r="BV118" s="1000" t="s">
        <v>177</v>
      </c>
      <c r="BW118" s="1000"/>
      <c r="BX118" s="1000"/>
      <c r="BY118" s="1000"/>
      <c r="BZ118" s="1000"/>
      <c r="CA118" s="1000" t="s">
        <v>177</v>
      </c>
      <c r="CB118" s="1000"/>
      <c r="CC118" s="1000"/>
      <c r="CD118" s="1000"/>
      <c r="CE118" s="1000"/>
      <c r="CF118" s="920" t="s">
        <v>177</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177</v>
      </c>
      <c r="DH118" s="959"/>
      <c r="DI118" s="959"/>
      <c r="DJ118" s="959"/>
      <c r="DK118" s="960"/>
      <c r="DL118" s="961" t="s">
        <v>177</v>
      </c>
      <c r="DM118" s="959"/>
      <c r="DN118" s="959"/>
      <c r="DO118" s="959"/>
      <c r="DP118" s="960"/>
      <c r="DQ118" s="961" t="s">
        <v>177</v>
      </c>
      <c r="DR118" s="959"/>
      <c r="DS118" s="959"/>
      <c r="DT118" s="959"/>
      <c r="DU118" s="960"/>
      <c r="DV118" s="962" t="s">
        <v>177</v>
      </c>
      <c r="DW118" s="963"/>
      <c r="DX118" s="963"/>
      <c r="DY118" s="963"/>
      <c r="DZ118" s="964"/>
    </row>
    <row r="119" spans="1:130" s="230" customFormat="1" ht="26.25" customHeight="1" x14ac:dyDescent="0.2">
      <c r="A119" s="1062"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177</v>
      </c>
      <c r="AB119" s="900"/>
      <c r="AC119" s="900"/>
      <c r="AD119" s="900"/>
      <c r="AE119" s="901"/>
      <c r="AF119" s="902" t="s">
        <v>177</v>
      </c>
      <c r="AG119" s="900"/>
      <c r="AH119" s="900"/>
      <c r="AI119" s="900"/>
      <c r="AJ119" s="901"/>
      <c r="AK119" s="902" t="s">
        <v>177</v>
      </c>
      <c r="AL119" s="900"/>
      <c r="AM119" s="900"/>
      <c r="AN119" s="900"/>
      <c r="AO119" s="901"/>
      <c r="AP119" s="903" t="s">
        <v>177</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463</v>
      </c>
      <c r="BP119" s="1005"/>
      <c r="BQ119" s="999">
        <v>20182050</v>
      </c>
      <c r="BR119" s="1000"/>
      <c r="BS119" s="1000"/>
      <c r="BT119" s="1000"/>
      <c r="BU119" s="1000"/>
      <c r="BV119" s="1000">
        <v>19601149</v>
      </c>
      <c r="BW119" s="1000"/>
      <c r="BX119" s="1000"/>
      <c r="BY119" s="1000"/>
      <c r="BZ119" s="1000"/>
      <c r="CA119" s="1000">
        <v>19631288</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177</v>
      </c>
      <c r="DH119" s="986"/>
      <c r="DI119" s="986"/>
      <c r="DJ119" s="986"/>
      <c r="DK119" s="987"/>
      <c r="DL119" s="985" t="s">
        <v>177</v>
      </c>
      <c r="DM119" s="986"/>
      <c r="DN119" s="986"/>
      <c r="DO119" s="986"/>
      <c r="DP119" s="987"/>
      <c r="DQ119" s="985">
        <v>362874</v>
      </c>
      <c r="DR119" s="986"/>
      <c r="DS119" s="986"/>
      <c r="DT119" s="986"/>
      <c r="DU119" s="987"/>
      <c r="DV119" s="988">
        <v>3.7</v>
      </c>
      <c r="DW119" s="989"/>
      <c r="DX119" s="989"/>
      <c r="DY119" s="989"/>
      <c r="DZ119" s="990"/>
    </row>
    <row r="120" spans="1:130" s="230" customFormat="1" ht="26.25" customHeight="1" x14ac:dyDescent="0.2">
      <c r="A120" s="1063"/>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177</v>
      </c>
      <c r="AB120" s="959"/>
      <c r="AC120" s="959"/>
      <c r="AD120" s="959"/>
      <c r="AE120" s="960"/>
      <c r="AF120" s="961" t="s">
        <v>177</v>
      </c>
      <c r="AG120" s="959"/>
      <c r="AH120" s="959"/>
      <c r="AI120" s="959"/>
      <c r="AJ120" s="960"/>
      <c r="AK120" s="961" t="s">
        <v>177</v>
      </c>
      <c r="AL120" s="959"/>
      <c r="AM120" s="959"/>
      <c r="AN120" s="959"/>
      <c r="AO120" s="960"/>
      <c r="AP120" s="962" t="s">
        <v>177</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1992550</v>
      </c>
      <c r="BR120" s="931"/>
      <c r="BS120" s="931"/>
      <c r="BT120" s="931"/>
      <c r="BU120" s="931"/>
      <c r="BV120" s="931">
        <v>2569016</v>
      </c>
      <c r="BW120" s="931"/>
      <c r="BX120" s="931"/>
      <c r="BY120" s="931"/>
      <c r="BZ120" s="931"/>
      <c r="CA120" s="931">
        <v>2916586</v>
      </c>
      <c r="CB120" s="931"/>
      <c r="CC120" s="931"/>
      <c r="CD120" s="931"/>
      <c r="CE120" s="931"/>
      <c r="CF120" s="944">
        <v>30</v>
      </c>
      <c r="CG120" s="945"/>
      <c r="CH120" s="945"/>
      <c r="CI120" s="945"/>
      <c r="CJ120" s="945"/>
      <c r="CK120" s="1006" t="s">
        <v>467</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3604220</v>
      </c>
      <c r="DH120" s="931"/>
      <c r="DI120" s="931"/>
      <c r="DJ120" s="931"/>
      <c r="DK120" s="931"/>
      <c r="DL120" s="931">
        <v>3473426</v>
      </c>
      <c r="DM120" s="931"/>
      <c r="DN120" s="931"/>
      <c r="DO120" s="931"/>
      <c r="DP120" s="931"/>
      <c r="DQ120" s="931">
        <v>3467352</v>
      </c>
      <c r="DR120" s="931"/>
      <c r="DS120" s="931"/>
      <c r="DT120" s="931"/>
      <c r="DU120" s="931"/>
      <c r="DV120" s="932">
        <v>35.6</v>
      </c>
      <c r="DW120" s="932"/>
      <c r="DX120" s="932"/>
      <c r="DY120" s="932"/>
      <c r="DZ120" s="933"/>
    </row>
    <row r="121" spans="1:130" s="230" customFormat="1" ht="26.25" customHeight="1" x14ac:dyDescent="0.2">
      <c r="A121" s="1063"/>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177</v>
      </c>
      <c r="AB121" s="959"/>
      <c r="AC121" s="959"/>
      <c r="AD121" s="959"/>
      <c r="AE121" s="960"/>
      <c r="AF121" s="961" t="s">
        <v>177</v>
      </c>
      <c r="AG121" s="959"/>
      <c r="AH121" s="959"/>
      <c r="AI121" s="959"/>
      <c r="AJ121" s="960"/>
      <c r="AK121" s="961" t="s">
        <v>177</v>
      </c>
      <c r="AL121" s="959"/>
      <c r="AM121" s="959"/>
      <c r="AN121" s="959"/>
      <c r="AO121" s="960"/>
      <c r="AP121" s="962" t="s">
        <v>177</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1987552</v>
      </c>
      <c r="BR121" s="926"/>
      <c r="BS121" s="926"/>
      <c r="BT121" s="926"/>
      <c r="BU121" s="926"/>
      <c r="BV121" s="926">
        <v>2203956</v>
      </c>
      <c r="BW121" s="926"/>
      <c r="BX121" s="926"/>
      <c r="BY121" s="926"/>
      <c r="BZ121" s="926"/>
      <c r="CA121" s="926">
        <v>2115365</v>
      </c>
      <c r="CB121" s="926"/>
      <c r="CC121" s="926"/>
      <c r="CD121" s="926"/>
      <c r="CE121" s="926"/>
      <c r="CF121" s="920">
        <v>21.7</v>
      </c>
      <c r="CG121" s="921"/>
      <c r="CH121" s="921"/>
      <c r="CI121" s="921"/>
      <c r="CJ121" s="921"/>
      <c r="CK121" s="1009"/>
      <c r="CL121" s="1010"/>
      <c r="CM121" s="1010"/>
      <c r="CN121" s="1010"/>
      <c r="CO121" s="1011"/>
      <c r="CP121" s="1019" t="s">
        <v>414</v>
      </c>
      <c r="CQ121" s="1020"/>
      <c r="CR121" s="1020"/>
      <c r="CS121" s="1020"/>
      <c r="CT121" s="1020"/>
      <c r="CU121" s="1020"/>
      <c r="CV121" s="1020"/>
      <c r="CW121" s="1020"/>
      <c r="CX121" s="1020"/>
      <c r="CY121" s="1020"/>
      <c r="CZ121" s="1020"/>
      <c r="DA121" s="1020"/>
      <c r="DB121" s="1020"/>
      <c r="DC121" s="1020"/>
      <c r="DD121" s="1020"/>
      <c r="DE121" s="1020"/>
      <c r="DF121" s="1021"/>
      <c r="DG121" s="925">
        <v>166012</v>
      </c>
      <c r="DH121" s="926"/>
      <c r="DI121" s="926"/>
      <c r="DJ121" s="926"/>
      <c r="DK121" s="926"/>
      <c r="DL121" s="926">
        <v>154846</v>
      </c>
      <c r="DM121" s="926"/>
      <c r="DN121" s="926"/>
      <c r="DO121" s="926"/>
      <c r="DP121" s="926"/>
      <c r="DQ121" s="926">
        <v>143455</v>
      </c>
      <c r="DR121" s="926"/>
      <c r="DS121" s="926"/>
      <c r="DT121" s="926"/>
      <c r="DU121" s="926"/>
      <c r="DV121" s="927">
        <v>1.5</v>
      </c>
      <c r="DW121" s="927"/>
      <c r="DX121" s="927"/>
      <c r="DY121" s="927"/>
      <c r="DZ121" s="928"/>
    </row>
    <row r="122" spans="1:130" s="230" customFormat="1" ht="26.25" customHeight="1" x14ac:dyDescent="0.2">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177</v>
      </c>
      <c r="AB122" s="959"/>
      <c r="AC122" s="959"/>
      <c r="AD122" s="959"/>
      <c r="AE122" s="960"/>
      <c r="AF122" s="961" t="s">
        <v>177</v>
      </c>
      <c r="AG122" s="959"/>
      <c r="AH122" s="959"/>
      <c r="AI122" s="959"/>
      <c r="AJ122" s="960"/>
      <c r="AK122" s="961" t="s">
        <v>177</v>
      </c>
      <c r="AL122" s="959"/>
      <c r="AM122" s="959"/>
      <c r="AN122" s="959"/>
      <c r="AO122" s="960"/>
      <c r="AP122" s="962" t="s">
        <v>177</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13042614</v>
      </c>
      <c r="BR122" s="1000"/>
      <c r="BS122" s="1000"/>
      <c r="BT122" s="1000"/>
      <c r="BU122" s="1000"/>
      <c r="BV122" s="1000">
        <v>12708322</v>
      </c>
      <c r="BW122" s="1000"/>
      <c r="BX122" s="1000"/>
      <c r="BY122" s="1000"/>
      <c r="BZ122" s="1000"/>
      <c r="CA122" s="1000">
        <v>12109676</v>
      </c>
      <c r="CB122" s="1000"/>
      <c r="CC122" s="1000"/>
      <c r="CD122" s="1000"/>
      <c r="CE122" s="1000"/>
      <c r="CF122" s="1017">
        <v>124.5</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v>2972</v>
      </c>
      <c r="DH122" s="926"/>
      <c r="DI122" s="926"/>
      <c r="DJ122" s="926"/>
      <c r="DK122" s="926"/>
      <c r="DL122" s="926">
        <v>4059</v>
      </c>
      <c r="DM122" s="926"/>
      <c r="DN122" s="926"/>
      <c r="DO122" s="926"/>
      <c r="DP122" s="926"/>
      <c r="DQ122" s="926">
        <v>3652</v>
      </c>
      <c r="DR122" s="926"/>
      <c r="DS122" s="926"/>
      <c r="DT122" s="926"/>
      <c r="DU122" s="926"/>
      <c r="DV122" s="927">
        <v>0</v>
      </c>
      <c r="DW122" s="927"/>
      <c r="DX122" s="927"/>
      <c r="DY122" s="927"/>
      <c r="DZ122" s="928"/>
    </row>
    <row r="123" spans="1:130" s="230" customFormat="1" ht="26.25" customHeight="1" x14ac:dyDescent="0.2">
      <c r="A123" s="1063"/>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177</v>
      </c>
      <c r="AB123" s="959"/>
      <c r="AC123" s="959"/>
      <c r="AD123" s="959"/>
      <c r="AE123" s="960"/>
      <c r="AF123" s="961" t="s">
        <v>177</v>
      </c>
      <c r="AG123" s="959"/>
      <c r="AH123" s="959"/>
      <c r="AI123" s="959"/>
      <c r="AJ123" s="960"/>
      <c r="AK123" s="961" t="s">
        <v>177</v>
      </c>
      <c r="AL123" s="959"/>
      <c r="AM123" s="959"/>
      <c r="AN123" s="959"/>
      <c r="AO123" s="960"/>
      <c r="AP123" s="962" t="s">
        <v>177</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471</v>
      </c>
      <c r="BP123" s="1005"/>
      <c r="BQ123" s="1035">
        <v>17022716</v>
      </c>
      <c r="BR123" s="1036"/>
      <c r="BS123" s="1036"/>
      <c r="BT123" s="1036"/>
      <c r="BU123" s="1036"/>
      <c r="BV123" s="1036">
        <v>17481294</v>
      </c>
      <c r="BW123" s="1036"/>
      <c r="BX123" s="1036"/>
      <c r="BY123" s="1036"/>
      <c r="BZ123" s="1036"/>
      <c r="CA123" s="1036">
        <v>17141627</v>
      </c>
      <c r="CB123" s="1036"/>
      <c r="CC123" s="1036"/>
      <c r="CD123" s="1036"/>
      <c r="CE123" s="1036"/>
      <c r="CF123" s="1001"/>
      <c r="CG123" s="1002"/>
      <c r="CH123" s="1002"/>
      <c r="CI123" s="1002"/>
      <c r="CJ123" s="1003"/>
      <c r="CK123" s="1009"/>
      <c r="CL123" s="1010"/>
      <c r="CM123" s="1010"/>
      <c r="CN123" s="1010"/>
      <c r="CO123" s="1011"/>
      <c r="CP123" s="1019" t="s">
        <v>409</v>
      </c>
      <c r="CQ123" s="1020"/>
      <c r="CR123" s="1020"/>
      <c r="CS123" s="1020"/>
      <c r="CT123" s="1020"/>
      <c r="CU123" s="1020"/>
      <c r="CV123" s="1020"/>
      <c r="CW123" s="1020"/>
      <c r="CX123" s="1020"/>
      <c r="CY123" s="1020"/>
      <c r="CZ123" s="1020"/>
      <c r="DA123" s="1020"/>
      <c r="DB123" s="1020"/>
      <c r="DC123" s="1020"/>
      <c r="DD123" s="1020"/>
      <c r="DE123" s="1020"/>
      <c r="DF123" s="1021"/>
      <c r="DG123" s="958" t="s">
        <v>177</v>
      </c>
      <c r="DH123" s="959"/>
      <c r="DI123" s="959"/>
      <c r="DJ123" s="959"/>
      <c r="DK123" s="960"/>
      <c r="DL123" s="961" t="s">
        <v>177</v>
      </c>
      <c r="DM123" s="959"/>
      <c r="DN123" s="959"/>
      <c r="DO123" s="959"/>
      <c r="DP123" s="960"/>
      <c r="DQ123" s="961" t="s">
        <v>177</v>
      </c>
      <c r="DR123" s="959"/>
      <c r="DS123" s="959"/>
      <c r="DT123" s="959"/>
      <c r="DU123" s="960"/>
      <c r="DV123" s="962" t="s">
        <v>177</v>
      </c>
      <c r="DW123" s="963"/>
      <c r="DX123" s="963"/>
      <c r="DY123" s="963"/>
      <c r="DZ123" s="964"/>
    </row>
    <row r="124" spans="1:130" s="230" customFormat="1" ht="26.25" customHeight="1" thickBot="1" x14ac:dyDescent="0.25">
      <c r="A124" s="1063"/>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177</v>
      </c>
      <c r="AB124" s="959"/>
      <c r="AC124" s="959"/>
      <c r="AD124" s="959"/>
      <c r="AE124" s="960"/>
      <c r="AF124" s="961" t="s">
        <v>177</v>
      </c>
      <c r="AG124" s="959"/>
      <c r="AH124" s="959"/>
      <c r="AI124" s="959"/>
      <c r="AJ124" s="960"/>
      <c r="AK124" s="961" t="s">
        <v>177</v>
      </c>
      <c r="AL124" s="959"/>
      <c r="AM124" s="959"/>
      <c r="AN124" s="959"/>
      <c r="AO124" s="960"/>
      <c r="AP124" s="962" t="s">
        <v>177</v>
      </c>
      <c r="AQ124" s="963"/>
      <c r="AR124" s="963"/>
      <c r="AS124" s="963"/>
      <c r="AT124" s="964"/>
      <c r="AU124" s="1031" t="s">
        <v>472</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33.4</v>
      </c>
      <c r="BR124" s="1027"/>
      <c r="BS124" s="1027"/>
      <c r="BT124" s="1027"/>
      <c r="BU124" s="1027"/>
      <c r="BV124" s="1027">
        <v>21.1</v>
      </c>
      <c r="BW124" s="1027"/>
      <c r="BX124" s="1027"/>
      <c r="BY124" s="1027"/>
      <c r="BZ124" s="1027"/>
      <c r="CA124" s="1027">
        <v>25.5</v>
      </c>
      <c r="CB124" s="1027"/>
      <c r="CC124" s="1027"/>
      <c r="CD124" s="1027"/>
      <c r="CE124" s="1027"/>
      <c r="CF124" s="1028"/>
      <c r="CG124" s="1029"/>
      <c r="CH124" s="1029"/>
      <c r="CI124" s="1029"/>
      <c r="CJ124" s="1030"/>
      <c r="CK124" s="1012"/>
      <c r="CL124" s="1012"/>
      <c r="CM124" s="1012"/>
      <c r="CN124" s="1012"/>
      <c r="CO124" s="1013"/>
      <c r="CP124" s="1019" t="s">
        <v>473</v>
      </c>
      <c r="CQ124" s="1020"/>
      <c r="CR124" s="1020"/>
      <c r="CS124" s="1020"/>
      <c r="CT124" s="1020"/>
      <c r="CU124" s="1020"/>
      <c r="CV124" s="1020"/>
      <c r="CW124" s="1020"/>
      <c r="CX124" s="1020"/>
      <c r="CY124" s="1020"/>
      <c r="CZ124" s="1020"/>
      <c r="DA124" s="1020"/>
      <c r="DB124" s="1020"/>
      <c r="DC124" s="1020"/>
      <c r="DD124" s="1020"/>
      <c r="DE124" s="1020"/>
      <c r="DF124" s="1021"/>
      <c r="DG124" s="1004" t="s">
        <v>177</v>
      </c>
      <c r="DH124" s="986"/>
      <c r="DI124" s="986"/>
      <c r="DJ124" s="986"/>
      <c r="DK124" s="987"/>
      <c r="DL124" s="985" t="s">
        <v>177</v>
      </c>
      <c r="DM124" s="986"/>
      <c r="DN124" s="986"/>
      <c r="DO124" s="986"/>
      <c r="DP124" s="987"/>
      <c r="DQ124" s="985" t="s">
        <v>177</v>
      </c>
      <c r="DR124" s="986"/>
      <c r="DS124" s="986"/>
      <c r="DT124" s="986"/>
      <c r="DU124" s="987"/>
      <c r="DV124" s="988" t="s">
        <v>177</v>
      </c>
      <c r="DW124" s="989"/>
      <c r="DX124" s="989"/>
      <c r="DY124" s="989"/>
      <c r="DZ124" s="990"/>
    </row>
    <row r="125" spans="1:130" s="230" customFormat="1" ht="26.25" customHeight="1" x14ac:dyDescent="0.2">
      <c r="A125" s="1063"/>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177</v>
      </c>
      <c r="AB125" s="959"/>
      <c r="AC125" s="959"/>
      <c r="AD125" s="959"/>
      <c r="AE125" s="960"/>
      <c r="AF125" s="961" t="s">
        <v>177</v>
      </c>
      <c r="AG125" s="959"/>
      <c r="AH125" s="959"/>
      <c r="AI125" s="959"/>
      <c r="AJ125" s="960"/>
      <c r="AK125" s="961" t="s">
        <v>177</v>
      </c>
      <c r="AL125" s="959"/>
      <c r="AM125" s="959"/>
      <c r="AN125" s="959"/>
      <c r="AO125" s="960"/>
      <c r="AP125" s="962" t="s">
        <v>177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474</v>
      </c>
      <c r="CL125" s="1007"/>
      <c r="CM125" s="1007"/>
      <c r="CN125" s="1007"/>
      <c r="CO125" s="1008"/>
      <c r="CP125" s="929" t="s">
        <v>475</v>
      </c>
      <c r="CQ125" s="897"/>
      <c r="CR125" s="897"/>
      <c r="CS125" s="897"/>
      <c r="CT125" s="897"/>
      <c r="CU125" s="897"/>
      <c r="CV125" s="897"/>
      <c r="CW125" s="897"/>
      <c r="CX125" s="897"/>
      <c r="CY125" s="897"/>
      <c r="CZ125" s="897"/>
      <c r="DA125" s="897"/>
      <c r="DB125" s="897"/>
      <c r="DC125" s="897"/>
      <c r="DD125" s="897"/>
      <c r="DE125" s="897"/>
      <c r="DF125" s="898"/>
      <c r="DG125" s="930" t="s">
        <v>177</v>
      </c>
      <c r="DH125" s="931"/>
      <c r="DI125" s="931"/>
      <c r="DJ125" s="931"/>
      <c r="DK125" s="931"/>
      <c r="DL125" s="931" t="s">
        <v>177</v>
      </c>
      <c r="DM125" s="931"/>
      <c r="DN125" s="931"/>
      <c r="DO125" s="931"/>
      <c r="DP125" s="931"/>
      <c r="DQ125" s="931" t="s">
        <v>177</v>
      </c>
      <c r="DR125" s="931"/>
      <c r="DS125" s="931"/>
      <c r="DT125" s="931"/>
      <c r="DU125" s="931"/>
      <c r="DV125" s="932" t="s">
        <v>177</v>
      </c>
      <c r="DW125" s="932"/>
      <c r="DX125" s="932"/>
      <c r="DY125" s="932"/>
      <c r="DZ125" s="933"/>
    </row>
    <row r="126" spans="1:130" s="230" customFormat="1" ht="26.25" customHeight="1" thickBot="1" x14ac:dyDescent="0.25">
      <c r="A126" s="1063"/>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50052</v>
      </c>
      <c r="AB126" s="959"/>
      <c r="AC126" s="959"/>
      <c r="AD126" s="959"/>
      <c r="AE126" s="960"/>
      <c r="AF126" s="961">
        <v>50052</v>
      </c>
      <c r="AG126" s="959"/>
      <c r="AH126" s="959"/>
      <c r="AI126" s="959"/>
      <c r="AJ126" s="960"/>
      <c r="AK126" s="961">
        <v>50052</v>
      </c>
      <c r="AL126" s="959"/>
      <c r="AM126" s="959"/>
      <c r="AN126" s="959"/>
      <c r="AO126" s="960"/>
      <c r="AP126" s="962">
        <v>0.5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476</v>
      </c>
      <c r="CQ126" s="923"/>
      <c r="CR126" s="923"/>
      <c r="CS126" s="923"/>
      <c r="CT126" s="923"/>
      <c r="CU126" s="923"/>
      <c r="CV126" s="923"/>
      <c r="CW126" s="923"/>
      <c r="CX126" s="923"/>
      <c r="CY126" s="923"/>
      <c r="CZ126" s="923"/>
      <c r="DA126" s="923"/>
      <c r="DB126" s="923"/>
      <c r="DC126" s="923"/>
      <c r="DD126" s="923"/>
      <c r="DE126" s="923"/>
      <c r="DF126" s="924"/>
      <c r="DG126" s="925">
        <v>437519</v>
      </c>
      <c r="DH126" s="926"/>
      <c r="DI126" s="926"/>
      <c r="DJ126" s="926"/>
      <c r="DK126" s="926"/>
      <c r="DL126" s="926">
        <v>353648</v>
      </c>
      <c r="DM126" s="926"/>
      <c r="DN126" s="926"/>
      <c r="DO126" s="926"/>
      <c r="DP126" s="926"/>
      <c r="DQ126" s="926">
        <v>196216</v>
      </c>
      <c r="DR126" s="926"/>
      <c r="DS126" s="926"/>
      <c r="DT126" s="926"/>
      <c r="DU126" s="926"/>
      <c r="DV126" s="927">
        <v>2</v>
      </c>
      <c r="DW126" s="927"/>
      <c r="DX126" s="927"/>
      <c r="DY126" s="927"/>
      <c r="DZ126" s="928"/>
    </row>
    <row r="127" spans="1:130" s="230" customFormat="1" ht="26.25" customHeight="1" x14ac:dyDescent="0.2">
      <c r="A127" s="1064"/>
      <c r="B127" s="951"/>
      <c r="C127" s="973" t="s">
        <v>477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177</v>
      </c>
      <c r="AB127" s="959"/>
      <c r="AC127" s="959"/>
      <c r="AD127" s="959"/>
      <c r="AE127" s="960"/>
      <c r="AF127" s="961" t="s">
        <v>177</v>
      </c>
      <c r="AG127" s="959"/>
      <c r="AH127" s="959"/>
      <c r="AI127" s="959"/>
      <c r="AJ127" s="960"/>
      <c r="AK127" s="961" t="s">
        <v>177</v>
      </c>
      <c r="AL127" s="959"/>
      <c r="AM127" s="959"/>
      <c r="AN127" s="959"/>
      <c r="AO127" s="960"/>
      <c r="AP127" s="962" t="s">
        <v>177</v>
      </c>
      <c r="AQ127" s="963"/>
      <c r="AR127" s="963"/>
      <c r="AS127" s="963"/>
      <c r="AT127" s="964"/>
      <c r="AU127" s="232"/>
      <c r="AV127" s="232"/>
      <c r="AW127" s="232"/>
      <c r="AX127" s="1037" t="s">
        <v>478</v>
      </c>
      <c r="AY127" s="1038"/>
      <c r="AZ127" s="1038"/>
      <c r="BA127" s="1038"/>
      <c r="BB127" s="1038"/>
      <c r="BC127" s="1038"/>
      <c r="BD127" s="1038"/>
      <c r="BE127" s="1039"/>
      <c r="BF127" s="1040" t="s">
        <v>479</v>
      </c>
      <c r="BG127" s="1038"/>
      <c r="BH127" s="1038"/>
      <c r="BI127" s="1038"/>
      <c r="BJ127" s="1038"/>
      <c r="BK127" s="1038"/>
      <c r="BL127" s="1039"/>
      <c r="BM127" s="1040" t="s">
        <v>480</v>
      </c>
      <c r="BN127" s="1038"/>
      <c r="BO127" s="1038"/>
      <c r="BP127" s="1038"/>
      <c r="BQ127" s="1038"/>
      <c r="BR127" s="1038"/>
      <c r="BS127" s="1039"/>
      <c r="BT127" s="1040" t="s">
        <v>481</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482</v>
      </c>
      <c r="CQ127" s="923"/>
      <c r="CR127" s="923"/>
      <c r="CS127" s="923"/>
      <c r="CT127" s="923"/>
      <c r="CU127" s="923"/>
      <c r="CV127" s="923"/>
      <c r="CW127" s="923"/>
      <c r="CX127" s="923"/>
      <c r="CY127" s="923"/>
      <c r="CZ127" s="923"/>
      <c r="DA127" s="923"/>
      <c r="DB127" s="923"/>
      <c r="DC127" s="923"/>
      <c r="DD127" s="923"/>
      <c r="DE127" s="923"/>
      <c r="DF127" s="924"/>
      <c r="DG127" s="925" t="s">
        <v>177</v>
      </c>
      <c r="DH127" s="926"/>
      <c r="DI127" s="926"/>
      <c r="DJ127" s="926"/>
      <c r="DK127" s="926"/>
      <c r="DL127" s="926" t="s">
        <v>177</v>
      </c>
      <c r="DM127" s="926"/>
      <c r="DN127" s="926"/>
      <c r="DO127" s="926"/>
      <c r="DP127" s="926"/>
      <c r="DQ127" s="926" t="s">
        <v>177</v>
      </c>
      <c r="DR127" s="926"/>
      <c r="DS127" s="926"/>
      <c r="DT127" s="926"/>
      <c r="DU127" s="926"/>
      <c r="DV127" s="927" t="s">
        <v>177</v>
      </c>
      <c r="DW127" s="927"/>
      <c r="DX127" s="927"/>
      <c r="DY127" s="927"/>
      <c r="DZ127" s="928"/>
    </row>
    <row r="128" spans="1:130" s="230" customFormat="1" ht="26.25" customHeight="1" thickBot="1" x14ac:dyDescent="0.25">
      <c r="A128" s="1047" t="s">
        <v>483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484</v>
      </c>
      <c r="X128" s="1049"/>
      <c r="Y128" s="1049"/>
      <c r="Z128" s="1050"/>
      <c r="AA128" s="1051">
        <v>179745</v>
      </c>
      <c r="AB128" s="1052"/>
      <c r="AC128" s="1052"/>
      <c r="AD128" s="1052"/>
      <c r="AE128" s="1053"/>
      <c r="AF128" s="1054">
        <v>225230</v>
      </c>
      <c r="AG128" s="1052"/>
      <c r="AH128" s="1052"/>
      <c r="AI128" s="1052"/>
      <c r="AJ128" s="1053"/>
      <c r="AK128" s="1054">
        <v>199078</v>
      </c>
      <c r="AL128" s="1052"/>
      <c r="AM128" s="1052"/>
      <c r="AN128" s="1052"/>
      <c r="AO128" s="1053"/>
      <c r="AP128" s="1055"/>
      <c r="AQ128" s="1056"/>
      <c r="AR128" s="1056"/>
      <c r="AS128" s="1056"/>
      <c r="AT128" s="1057"/>
      <c r="AU128" s="232"/>
      <c r="AV128" s="232"/>
      <c r="AW128" s="232"/>
      <c r="AX128" s="896" t="s">
        <v>485</v>
      </c>
      <c r="AY128" s="897"/>
      <c r="AZ128" s="897"/>
      <c r="BA128" s="897"/>
      <c r="BB128" s="897"/>
      <c r="BC128" s="897"/>
      <c r="BD128" s="897"/>
      <c r="BE128" s="898"/>
      <c r="BF128" s="1058" t="s">
        <v>177</v>
      </c>
      <c r="BG128" s="1059"/>
      <c r="BH128" s="1059"/>
      <c r="BI128" s="1059"/>
      <c r="BJ128" s="1059"/>
      <c r="BK128" s="1059"/>
      <c r="BL128" s="1060"/>
      <c r="BM128" s="1058">
        <v>13.2</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486</v>
      </c>
      <c r="CQ128" s="740"/>
      <c r="CR128" s="740"/>
      <c r="CS128" s="740"/>
      <c r="CT128" s="740"/>
      <c r="CU128" s="740"/>
      <c r="CV128" s="740"/>
      <c r="CW128" s="740"/>
      <c r="CX128" s="740"/>
      <c r="CY128" s="740"/>
      <c r="CZ128" s="740"/>
      <c r="DA128" s="740"/>
      <c r="DB128" s="740"/>
      <c r="DC128" s="740"/>
      <c r="DD128" s="740"/>
      <c r="DE128" s="740"/>
      <c r="DF128" s="1042"/>
      <c r="DG128" s="1043" t="s">
        <v>177</v>
      </c>
      <c r="DH128" s="1044"/>
      <c r="DI128" s="1044"/>
      <c r="DJ128" s="1044"/>
      <c r="DK128" s="1044"/>
      <c r="DL128" s="1044" t="s">
        <v>177</v>
      </c>
      <c r="DM128" s="1044"/>
      <c r="DN128" s="1044"/>
      <c r="DO128" s="1044"/>
      <c r="DP128" s="1044"/>
      <c r="DQ128" s="1044" t="s">
        <v>177</v>
      </c>
      <c r="DR128" s="1044"/>
      <c r="DS128" s="1044"/>
      <c r="DT128" s="1044"/>
      <c r="DU128" s="1044"/>
      <c r="DV128" s="1045" t="s">
        <v>177</v>
      </c>
      <c r="DW128" s="1045"/>
      <c r="DX128" s="1045"/>
      <c r="DY128" s="1045"/>
      <c r="DZ128" s="1046"/>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487</v>
      </c>
      <c r="X129" s="1071"/>
      <c r="Y129" s="1071"/>
      <c r="Z129" s="1072"/>
      <c r="AA129" s="958">
        <v>10552034</v>
      </c>
      <c r="AB129" s="959"/>
      <c r="AC129" s="959"/>
      <c r="AD129" s="959"/>
      <c r="AE129" s="960"/>
      <c r="AF129" s="961">
        <v>11183117</v>
      </c>
      <c r="AG129" s="959"/>
      <c r="AH129" s="959"/>
      <c r="AI129" s="959"/>
      <c r="AJ129" s="960"/>
      <c r="AK129" s="961">
        <v>10872331</v>
      </c>
      <c r="AL129" s="959"/>
      <c r="AM129" s="959"/>
      <c r="AN129" s="959"/>
      <c r="AO129" s="960"/>
      <c r="AP129" s="1073"/>
      <c r="AQ129" s="1074"/>
      <c r="AR129" s="1074"/>
      <c r="AS129" s="1074"/>
      <c r="AT129" s="1075"/>
      <c r="AU129" s="233"/>
      <c r="AV129" s="233"/>
      <c r="AW129" s="233"/>
      <c r="AX129" s="1065" t="s">
        <v>488</v>
      </c>
      <c r="AY129" s="923"/>
      <c r="AZ129" s="923"/>
      <c r="BA129" s="923"/>
      <c r="BB129" s="923"/>
      <c r="BC129" s="923"/>
      <c r="BD129" s="923"/>
      <c r="BE129" s="924"/>
      <c r="BF129" s="1066" t="s">
        <v>177</v>
      </c>
      <c r="BG129" s="1067"/>
      <c r="BH129" s="1067"/>
      <c r="BI129" s="1067"/>
      <c r="BJ129" s="1067"/>
      <c r="BK129" s="1067"/>
      <c r="BL129" s="1068"/>
      <c r="BM129" s="1066">
        <v>18.2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490</v>
      </c>
      <c r="X130" s="1071"/>
      <c r="Y130" s="1071"/>
      <c r="Z130" s="1072"/>
      <c r="AA130" s="958">
        <v>1119313</v>
      </c>
      <c r="AB130" s="959"/>
      <c r="AC130" s="959"/>
      <c r="AD130" s="959"/>
      <c r="AE130" s="960"/>
      <c r="AF130" s="961">
        <v>1146787</v>
      </c>
      <c r="AG130" s="959"/>
      <c r="AH130" s="959"/>
      <c r="AI130" s="959"/>
      <c r="AJ130" s="960"/>
      <c r="AK130" s="961">
        <v>1144286</v>
      </c>
      <c r="AL130" s="959"/>
      <c r="AM130" s="959"/>
      <c r="AN130" s="959"/>
      <c r="AO130" s="960"/>
      <c r="AP130" s="1073"/>
      <c r="AQ130" s="1074"/>
      <c r="AR130" s="1074"/>
      <c r="AS130" s="1074"/>
      <c r="AT130" s="1075"/>
      <c r="AU130" s="233"/>
      <c r="AV130" s="233"/>
      <c r="AW130" s="233"/>
      <c r="AX130" s="1065" t="s">
        <v>491</v>
      </c>
      <c r="AY130" s="923"/>
      <c r="AZ130" s="923"/>
      <c r="BA130" s="923"/>
      <c r="BB130" s="923"/>
      <c r="BC130" s="923"/>
      <c r="BD130" s="923"/>
      <c r="BE130" s="924"/>
      <c r="BF130" s="1101">
        <v>3.8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492</v>
      </c>
      <c r="X131" s="1108"/>
      <c r="Y131" s="1108"/>
      <c r="Z131" s="1109"/>
      <c r="AA131" s="1004">
        <v>9432721</v>
      </c>
      <c r="AB131" s="986"/>
      <c r="AC131" s="986"/>
      <c r="AD131" s="986"/>
      <c r="AE131" s="987"/>
      <c r="AF131" s="985">
        <v>10036330</v>
      </c>
      <c r="AG131" s="986"/>
      <c r="AH131" s="986"/>
      <c r="AI131" s="986"/>
      <c r="AJ131" s="987"/>
      <c r="AK131" s="985">
        <v>9728045</v>
      </c>
      <c r="AL131" s="986"/>
      <c r="AM131" s="986"/>
      <c r="AN131" s="986"/>
      <c r="AO131" s="987"/>
      <c r="AP131" s="1110"/>
      <c r="AQ131" s="1111"/>
      <c r="AR131" s="1111"/>
      <c r="AS131" s="1111"/>
      <c r="AT131" s="1112"/>
      <c r="AU131" s="233"/>
      <c r="AV131" s="233"/>
      <c r="AW131" s="233"/>
      <c r="AX131" s="1083" t="s">
        <v>493</v>
      </c>
      <c r="AY131" s="740"/>
      <c r="AZ131" s="740"/>
      <c r="BA131" s="740"/>
      <c r="BB131" s="740"/>
      <c r="BC131" s="740"/>
      <c r="BD131" s="740"/>
      <c r="BE131" s="1042"/>
      <c r="BF131" s="1084">
        <v>25.5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495</v>
      </c>
      <c r="W132" s="1094"/>
      <c r="X132" s="1094"/>
      <c r="Y132" s="1094"/>
      <c r="Z132" s="1095"/>
      <c r="AA132" s="1096">
        <v>3.33774316</v>
      </c>
      <c r="AB132" s="1097"/>
      <c r="AC132" s="1097"/>
      <c r="AD132" s="1097"/>
      <c r="AE132" s="1098"/>
      <c r="AF132" s="1099">
        <v>3.4018610389999999</v>
      </c>
      <c r="AG132" s="1097"/>
      <c r="AH132" s="1097"/>
      <c r="AI132" s="1097"/>
      <c r="AJ132" s="1098"/>
      <c r="AK132" s="1099">
        <v>4.7180459389999996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496</v>
      </c>
      <c r="W133" s="1077"/>
      <c r="X133" s="1077"/>
      <c r="Y133" s="1077"/>
      <c r="Z133" s="1078"/>
      <c r="AA133" s="1079">
        <v>3</v>
      </c>
      <c r="AB133" s="1080"/>
      <c r="AC133" s="1080"/>
      <c r="AD133" s="1080"/>
      <c r="AE133" s="1081"/>
      <c r="AF133" s="1079">
        <v>2.7</v>
      </c>
      <c r="AG133" s="1080"/>
      <c r="AH133" s="1080"/>
      <c r="AI133" s="1080"/>
      <c r="AJ133" s="1081"/>
      <c r="AK133" s="1079">
        <v>3.8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lVFKda7mgpzr9xstY0YWVpI/BReHjI+wem1XRlBEtF17jXEGvff9FIX0n6WnYn89E0m/cWmr4P38z+mznWBAA==" saltValue="3oe5dRX6qkqxMsq38FH9p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tcRvXwOi7e0tdG7rsSSUVPe1ZxlCUyLz3mZtsCVzIRdtNWNQSUbjeS4LICmwic9Yet6R0CYBbNhmZ1nlO1hoQ==" saltValue="dnCDvyWWu/ddQ6OgJmY1/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RVgWSg1brmgAAmOaVcBLF81OVB6rZWPrpAkK73zFhwOgPMhyV+5BfbvHeBgC/jw8cJMvKGh8DvzTW/ngnn6ng==" saltValue="GENzIktsKQPw5phWYXG03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500</v>
      </c>
      <c r="AP7" s="272"/>
      <c r="AQ7" s="273" t="s">
        <v>501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502</v>
      </c>
      <c r="AQ8" s="279" t="s">
        <v>503</v>
      </c>
      <c r="AR8" s="280" t="s">
        <v>504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505</v>
      </c>
      <c r="AL9" s="1117"/>
      <c r="AM9" s="1117"/>
      <c r="AN9" s="1118"/>
      <c r="AO9" s="281">
        <v>2815341</v>
      </c>
      <c r="AP9" s="281">
        <v>56986</v>
      </c>
      <c r="AQ9" s="282">
        <v>65316</v>
      </c>
      <c r="AR9" s="283">
        <v>-12.8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506</v>
      </c>
      <c r="AL10" s="1117"/>
      <c r="AM10" s="1117"/>
      <c r="AN10" s="1118"/>
      <c r="AO10" s="284">
        <v>657254</v>
      </c>
      <c r="AP10" s="284">
        <v>13304</v>
      </c>
      <c r="AQ10" s="285">
        <v>6075</v>
      </c>
      <c r="AR10" s="286">
        <v>119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507</v>
      </c>
      <c r="AL11" s="1117"/>
      <c r="AM11" s="1117"/>
      <c r="AN11" s="1118"/>
      <c r="AO11" s="284">
        <v>37978</v>
      </c>
      <c r="AP11" s="284">
        <v>769</v>
      </c>
      <c r="AQ11" s="285">
        <v>1232</v>
      </c>
      <c r="AR11" s="286">
        <v>-37.6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508</v>
      </c>
      <c r="AL12" s="1117"/>
      <c r="AM12" s="1117"/>
      <c r="AN12" s="1118"/>
      <c r="AO12" s="284" t="s">
        <v>509</v>
      </c>
      <c r="AP12" s="284" t="s">
        <v>509</v>
      </c>
      <c r="AQ12" s="285">
        <v>18</v>
      </c>
      <c r="AR12" s="286" t="s">
        <v>509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510</v>
      </c>
      <c r="AL13" s="1117"/>
      <c r="AM13" s="1117"/>
      <c r="AN13" s="1118"/>
      <c r="AO13" s="284">
        <v>188133</v>
      </c>
      <c r="AP13" s="284">
        <v>3808</v>
      </c>
      <c r="AQ13" s="285">
        <v>2791</v>
      </c>
      <c r="AR13" s="286">
        <v>36.4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511</v>
      </c>
      <c r="AL14" s="1117"/>
      <c r="AM14" s="1117"/>
      <c r="AN14" s="1118"/>
      <c r="AO14" s="284">
        <v>39251</v>
      </c>
      <c r="AP14" s="284">
        <v>794</v>
      </c>
      <c r="AQ14" s="285">
        <v>1364</v>
      </c>
      <c r="AR14" s="286">
        <v>-41.8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512</v>
      </c>
      <c r="AL15" s="1120"/>
      <c r="AM15" s="1120"/>
      <c r="AN15" s="1121"/>
      <c r="AO15" s="284">
        <v>-180969</v>
      </c>
      <c r="AP15" s="284">
        <v>-3663</v>
      </c>
      <c r="AQ15" s="285">
        <v>-4006</v>
      </c>
      <c r="AR15" s="286">
        <v>-8.6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3556988</v>
      </c>
      <c r="AP16" s="284">
        <v>71998</v>
      </c>
      <c r="AQ16" s="285">
        <v>72790</v>
      </c>
      <c r="AR16" s="286">
        <v>-1.1000000000000001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517</v>
      </c>
      <c r="AL21" s="1123"/>
      <c r="AM21" s="1123"/>
      <c r="AN21" s="1124"/>
      <c r="AO21" s="297">
        <v>6.38</v>
      </c>
      <c r="AP21" s="298">
        <v>6.54</v>
      </c>
      <c r="AQ21" s="299">
        <v>-0.16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518</v>
      </c>
      <c r="AL22" s="1123"/>
      <c r="AM22" s="1123"/>
      <c r="AN22" s="1124"/>
      <c r="AO22" s="302">
        <v>99</v>
      </c>
      <c r="AP22" s="303">
        <v>98.3</v>
      </c>
      <c r="AQ22" s="304">
        <v>0.7</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519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500</v>
      </c>
      <c r="AP30" s="272"/>
      <c r="AQ30" s="273" t="s">
        <v>501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502</v>
      </c>
      <c r="AQ31" s="279" t="s">
        <v>503</v>
      </c>
      <c r="AR31" s="280" t="s">
        <v>504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522</v>
      </c>
      <c r="AL32" s="1131"/>
      <c r="AM32" s="1131"/>
      <c r="AN32" s="1132"/>
      <c r="AO32" s="312">
        <v>1406241</v>
      </c>
      <c r="AP32" s="312">
        <v>28464</v>
      </c>
      <c r="AQ32" s="313">
        <v>35011</v>
      </c>
      <c r="AR32" s="314">
        <v>-18.7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523</v>
      </c>
      <c r="AL33" s="1131"/>
      <c r="AM33" s="1131"/>
      <c r="AN33" s="1132"/>
      <c r="AO33" s="312" t="s">
        <v>509</v>
      </c>
      <c r="AP33" s="312" t="s">
        <v>509</v>
      </c>
      <c r="AQ33" s="313" t="s">
        <v>509</v>
      </c>
      <c r="AR33" s="314" t="s">
        <v>509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524</v>
      </c>
      <c r="AL34" s="1131"/>
      <c r="AM34" s="1131"/>
      <c r="AN34" s="1132"/>
      <c r="AO34" s="312" t="s">
        <v>509</v>
      </c>
      <c r="AP34" s="312" t="s">
        <v>509</v>
      </c>
      <c r="AQ34" s="313">
        <v>4</v>
      </c>
      <c r="AR34" s="314" t="s">
        <v>509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525</v>
      </c>
      <c r="AL35" s="1131"/>
      <c r="AM35" s="1131"/>
      <c r="AN35" s="1132"/>
      <c r="AO35" s="312">
        <v>346045</v>
      </c>
      <c r="AP35" s="312">
        <v>7004</v>
      </c>
      <c r="AQ35" s="313">
        <v>8351</v>
      </c>
      <c r="AR35" s="314">
        <v>-16.100000000000001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526</v>
      </c>
      <c r="AL36" s="1131"/>
      <c r="AM36" s="1131"/>
      <c r="AN36" s="1132"/>
      <c r="AO36" s="312" t="s">
        <v>509</v>
      </c>
      <c r="AP36" s="312" t="s">
        <v>509</v>
      </c>
      <c r="AQ36" s="313">
        <v>1645</v>
      </c>
      <c r="AR36" s="314" t="s">
        <v>509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527</v>
      </c>
      <c r="AL37" s="1131"/>
      <c r="AM37" s="1131"/>
      <c r="AN37" s="1132"/>
      <c r="AO37" s="312">
        <v>50052</v>
      </c>
      <c r="AP37" s="312">
        <v>1013</v>
      </c>
      <c r="AQ37" s="313">
        <v>1050</v>
      </c>
      <c r="AR37" s="314">
        <v>-3.5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528</v>
      </c>
      <c r="AL38" s="1134"/>
      <c r="AM38" s="1134"/>
      <c r="AN38" s="1135"/>
      <c r="AO38" s="315" t="s">
        <v>509</v>
      </c>
      <c r="AP38" s="315" t="s">
        <v>509</v>
      </c>
      <c r="AQ38" s="316">
        <v>1</v>
      </c>
      <c r="AR38" s="304" t="s">
        <v>509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529</v>
      </c>
      <c r="AL39" s="1134"/>
      <c r="AM39" s="1134"/>
      <c r="AN39" s="1135"/>
      <c r="AO39" s="312">
        <v>-199078</v>
      </c>
      <c r="AP39" s="312">
        <v>-4030</v>
      </c>
      <c r="AQ39" s="313">
        <v>-5851</v>
      </c>
      <c r="AR39" s="314">
        <v>-31.1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530</v>
      </c>
      <c r="AL40" s="1131"/>
      <c r="AM40" s="1131"/>
      <c r="AN40" s="1132"/>
      <c r="AO40" s="312">
        <v>-1144286</v>
      </c>
      <c r="AP40" s="312">
        <v>-23162</v>
      </c>
      <c r="AQ40" s="313">
        <v>-27858</v>
      </c>
      <c r="AR40" s="314">
        <v>-16.899999999999999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458974</v>
      </c>
      <c r="AP41" s="312">
        <v>9290</v>
      </c>
      <c r="AQ41" s="313">
        <v>12351</v>
      </c>
      <c r="AR41" s="314">
        <v>-24.8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500</v>
      </c>
      <c r="AN49" s="1127" t="s">
        <v>534</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535</v>
      </c>
      <c r="AO50" s="329" t="s">
        <v>536</v>
      </c>
      <c r="AP50" s="330" t="s">
        <v>537</v>
      </c>
      <c r="AQ50" s="331" t="s">
        <v>538</v>
      </c>
      <c r="AR50" s="332" t="s">
        <v>539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4312864</v>
      </c>
      <c r="AN51" s="334">
        <v>84009</v>
      </c>
      <c r="AO51" s="335">
        <v>59.2</v>
      </c>
      <c r="AP51" s="336">
        <v>54684</v>
      </c>
      <c r="AQ51" s="337">
        <v>1.1000000000000001</v>
      </c>
      <c r="AR51" s="338">
        <v>58.1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2121098</v>
      </c>
      <c r="AN52" s="342">
        <v>41316</v>
      </c>
      <c r="AO52" s="343">
        <v>27.6</v>
      </c>
      <c r="AP52" s="344">
        <v>32829</v>
      </c>
      <c r="AQ52" s="345">
        <v>7.2</v>
      </c>
      <c r="AR52" s="346">
        <v>20.399999999999999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1553270</v>
      </c>
      <c r="AN53" s="334">
        <v>30525</v>
      </c>
      <c r="AO53" s="335">
        <v>-63.7</v>
      </c>
      <c r="AP53" s="336">
        <v>62383</v>
      </c>
      <c r="AQ53" s="337">
        <v>14.1</v>
      </c>
      <c r="AR53" s="338">
        <v>-77.8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841711</v>
      </c>
      <c r="AN54" s="342">
        <v>16541</v>
      </c>
      <c r="AO54" s="343">
        <v>-60</v>
      </c>
      <c r="AP54" s="344">
        <v>35325</v>
      </c>
      <c r="AQ54" s="345">
        <v>7.6</v>
      </c>
      <c r="AR54" s="346">
        <v>-67.599999999999994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1310042</v>
      </c>
      <c r="AN55" s="334">
        <v>26067</v>
      </c>
      <c r="AO55" s="335">
        <v>-14.6</v>
      </c>
      <c r="AP55" s="336">
        <v>63812</v>
      </c>
      <c r="AQ55" s="337">
        <v>2.2999999999999998</v>
      </c>
      <c r="AR55" s="338">
        <v>-16.899999999999999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793908</v>
      </c>
      <c r="AN56" s="342">
        <v>15797</v>
      </c>
      <c r="AO56" s="343">
        <v>-4.5</v>
      </c>
      <c r="AP56" s="344">
        <v>33848</v>
      </c>
      <c r="AQ56" s="345">
        <v>-4.2</v>
      </c>
      <c r="AR56" s="346">
        <v>-0.3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635662</v>
      </c>
      <c r="AN57" s="334">
        <v>12785</v>
      </c>
      <c r="AO57" s="335">
        <v>-51</v>
      </c>
      <c r="AP57" s="336">
        <v>45945</v>
      </c>
      <c r="AQ57" s="337">
        <v>-28</v>
      </c>
      <c r="AR57" s="338">
        <v>-23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438113</v>
      </c>
      <c r="AN58" s="342">
        <v>8811</v>
      </c>
      <c r="AO58" s="343">
        <v>-44.2</v>
      </c>
      <c r="AP58" s="344">
        <v>25180</v>
      </c>
      <c r="AQ58" s="345">
        <v>-25.6</v>
      </c>
      <c r="AR58" s="346">
        <v>-18.600000000000001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1010778</v>
      </c>
      <c r="AN59" s="334">
        <v>20459</v>
      </c>
      <c r="AO59" s="335">
        <v>60</v>
      </c>
      <c r="AP59" s="336">
        <v>44475</v>
      </c>
      <c r="AQ59" s="337">
        <v>-3.2</v>
      </c>
      <c r="AR59" s="338">
        <v>63.2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747992</v>
      </c>
      <c r="AN60" s="342">
        <v>15140</v>
      </c>
      <c r="AO60" s="343">
        <v>71.8</v>
      </c>
      <c r="AP60" s="344">
        <v>24780</v>
      </c>
      <c r="AQ60" s="345">
        <v>-1.6</v>
      </c>
      <c r="AR60" s="346">
        <v>73.400000000000006</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1764523</v>
      </c>
      <c r="AN61" s="349">
        <v>34769</v>
      </c>
      <c r="AO61" s="350">
        <v>-2</v>
      </c>
      <c r="AP61" s="351">
        <v>54260</v>
      </c>
      <c r="AQ61" s="352">
        <v>-2.7</v>
      </c>
      <c r="AR61" s="338">
        <v>0.7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988564</v>
      </c>
      <c r="AN62" s="342">
        <v>19521</v>
      </c>
      <c r="AO62" s="343">
        <v>-1.9</v>
      </c>
      <c r="AP62" s="344">
        <v>30392</v>
      </c>
      <c r="AQ62" s="345">
        <v>-3.3</v>
      </c>
      <c r="AR62" s="346">
        <v>1.4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lqKHnlaPQGzG5cOSiajxSTfS/Jp0oEtD7C27APxkcm704dfmenpF2omEGRI1v0cycwIpZJGc1HSOGIVLWTJqlg==" saltValue="JIbJlpnC4Q+EVGnqC7t6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497</v>
      </c>
    </row>
    <row r="120" spans="125:125" ht="13.5" hidden="1" customHeight="1" x14ac:dyDescent="0.2"/>
    <row r="121" spans="125:125" ht="13.5" hidden="1" customHeight="1" x14ac:dyDescent="0.2">
      <c r="DU121" s="259"/>
    </row>
  </sheetData>
  <sheetProtection algorithmName="SHA-512" hashValue="Pyf+xfPTvA5wgWTUgCS5XwbGl6Dyo1m785/TJyUFGFoOMmSwYKvAniI04K+ambzHytnH7Wp7F0XdSbUboPxjJg==" saltValue="w9gvJHqWWel4+4qxn/dA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o+lSsQAqEZVen/GA3C5mGefEeHRD77P0D/rvGhH76x0DTCTJmIU5cmnbmzDA4NoRpJjvCUwGQyUNosZ1hLLICA==" saltValue="Yi6tYvB605axdyrgvXMk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549</v>
      </c>
      <c r="G46" s="8" t="s">
        <v>550</v>
      </c>
      <c r="H46" s="8" t="s">
        <v>551</v>
      </c>
      <c r="I46" s="8" t="s">
        <v>552</v>
      </c>
      <c r="J46" s="9" t="s">
        <v>553</v>
      </c>
    </row>
    <row r="47" spans="2:10" ht="57.75" customHeight="1" x14ac:dyDescent="0.2">
      <c r="B47" s="10"/>
      <c r="C47" s="1139" t="s">
        <v>3</v>
      </c>
      <c r="D47" s="1139"/>
      <c r="E47" s="1140"/>
      <c r="F47" s="11">
        <v>6.07</v>
      </c>
      <c r="G47" s="12">
        <v>5.93</v>
      </c>
      <c r="H47" s="12">
        <v>5.96</v>
      </c>
      <c r="I47" s="12">
        <v>9.2899999999999991</v>
      </c>
      <c r="J47" s="13">
        <v>11.7</v>
      </c>
    </row>
    <row r="48" spans="2:10" ht="57.75" customHeight="1" x14ac:dyDescent="0.2">
      <c r="B48" s="14"/>
      <c r="C48" s="1141" t="s">
        <v>4</v>
      </c>
      <c r="D48" s="1141"/>
      <c r="E48" s="1142"/>
      <c r="F48" s="15">
        <v>6.8</v>
      </c>
      <c r="G48" s="16">
        <v>7.13</v>
      </c>
      <c r="H48" s="16">
        <v>8.77</v>
      </c>
      <c r="I48" s="16">
        <v>13.76</v>
      </c>
      <c r="J48" s="17">
        <v>14.14</v>
      </c>
    </row>
    <row r="49" spans="2:10" ht="57.75" customHeight="1" thickBot="1" x14ac:dyDescent="0.25">
      <c r="B49" s="18"/>
      <c r="C49" s="1143" t="s">
        <v>5</v>
      </c>
      <c r="D49" s="1143"/>
      <c r="E49" s="1144"/>
      <c r="F49" s="19" t="s">
        <v>554</v>
      </c>
      <c r="G49" s="20" t="s">
        <v>555</v>
      </c>
      <c r="H49" s="20">
        <v>1.99</v>
      </c>
      <c r="I49" s="20">
        <v>9.15</v>
      </c>
      <c r="J49" s="21">
        <v>2.13</v>
      </c>
    </row>
    <row r="50" spans="2:10" ht="13" x14ac:dyDescent="0.2"/>
  </sheetData>
  <sheetProtection algorithmName="SHA-512" hashValue="IaVEHeVyrFrdvXppwzhc0VoyYmtOaEB0ttxk07cjwBL8Y/sIXb2HJ7oSe5JiJbKoI9XCoc5a8AwsvXgGJ7KTrQ==" saltValue="eFJ6R8Joys8Tq9QG3NV1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2024-03-18T01:05:02Z</cp:lastPrinted>
  <dcterms:created xsi:type="dcterms:W3CDTF">2024-03-14T01:43:00Z</dcterms:created>
  <dcterms:modified xsi:type="dcterms:W3CDTF">2024-03-19T02:13:07Z</dcterms:modified>
  <cp:category/>
</cp:coreProperties>
</file>