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961F2882-8799-47BA-BD15-D3E5F8D05FAB}" xr6:coauthVersionLast="36" xr6:coauthVersionMax="36" xr10:uidLastSave="{00000000-0000-0000-0000-000000000000}"/>
  <bookViews>
    <workbookView xWindow="0" yWindow="0" windowWidth="15360" windowHeight="7630" tabRatio="86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BE34"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AM34" i="10" s="1"/>
  <c r="AM35" i="10" s="1"/>
  <c r="BW34" i="10"/>
  <c r="BW35" i="10" s="1"/>
  <c r="BW36" i="10" s="1"/>
  <c r="BW37" i="10" s="1"/>
  <c r="BW38" i="10" s="1"/>
  <c r="BW39" i="10" s="1"/>
  <c r="BW40" i="10" s="1"/>
  <c r="CO34" i="10" l="1"/>
  <c r="CO35" i="10" s="1"/>
  <c r="CO36" i="10" s="1"/>
</calcChain>
</file>

<file path=xl/sharedStrings.xml><?xml version="1.0" encoding="utf-8"?>
<sst xmlns="http://schemas.openxmlformats.org/spreadsheetml/2006/main" count="1061" uniqueCount="589">
  <si>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</si>
  <si>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</si>
  <si>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</si>
  <si>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</si>
  <si>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</si>
  <si>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</si>
  <si>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</si>
  <si>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</si>
  <si>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</si>
  <si>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</si>
  <si>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</si>
  <si>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</si>
  <si>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</si>
  <si>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</si>
  <si>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</si>
  <si>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</si>
  <si>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</si>
  <si>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</si>
  <si>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</si>
  <si>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</si>
  <si>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</si>
  <si>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</si>
  <si>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</si>
  <si>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</si>
  <si>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</si>
  <si>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</si>
  <si>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</si>
  <si>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</si>
  <si>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</si>
  <si>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</si>
  <si>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</si>
  <si>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</si>
  <si>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</si>
  <si>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</si>
  <si>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</si>
  <si>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</si>
  <si>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</si>
  <si>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</si>
  <si>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</si>
  <si>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</si>
  <si>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</si>
  <si>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</si>
  <si>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</si>
  <si>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</si>
  <si>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</si>
  <si>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</si>
  <si>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</si>
  <si>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</si>
  <si>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</si>
  <si>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</si>
  <si>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</si>
  <si>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</si>
  <si>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</si>
  <si>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</si>
  <si>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</si>
  <si>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</si>
  <si>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</si>
  <si>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</si>
  <si>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</si>
  <si>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</si>
  <si>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</si>
  <si>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</si>
  <si>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</si>
  <si>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</si>
  <si>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</si>
  <si>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</si>
  <si>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</si>
  <si>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</si>
  <si>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</si>
  <si>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</si>
  <si>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</si>
  <si>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</si>
  <si>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</si>
  <si>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</si>
  <si>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</si>
  <si>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</si>
  <si>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</si>
  <si>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</si>
  <si>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</si>
  <si>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</si>
  <si>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</si>
  <si>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</si>
  <si>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</si>
  <si>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</si>
  <si>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</si>
  <si>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</si>
  <si>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</si>
  <si>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</si>
  <si>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</si>
  <si>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</si>
  <si>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</si>
  <si>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</si>
  <si>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</si>
  <si>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</si>
  <si>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</si>
  <si>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</si>
  <si>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</si>
  <si>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</si>
  <si>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</si>
  <si>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</si>
  <si>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</si>
  <si>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</si>
  <si>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</si>
  <si>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</si>
  <si>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</si>
  <si>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</si>
  <si>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</si>
  <si>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</si>
  <si>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</si>
  <si>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</si>
  <si>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</si>
  <si>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</si>
  <si>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</si>
  <si>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</si>
  <si>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</si>
  <si>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</si>
  <si>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</si>
  <si>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</si>
  <si>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</si>
  <si>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</si>
  <si>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</si>
  <si>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</si>
  <si>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</si>
  <si>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</si>
  <si>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</si>
  <si>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</si>
  <si>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</si>
  <si>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</si>
  <si>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</si>
  <si>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</si>
  <si>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</si>
  <si>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</si>
  <si>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</si>
  <si>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</si>
  <si>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</si>
  <si>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</si>
  <si>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</si>
  <si>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</si>
  <si>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</si>
  <si>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</si>
  <si>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</si>
  <si>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</si>
  <si>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</si>
  <si>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</si>
  <si>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</si>
  <si>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</si>
  <si>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</si>
  <si>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</si>
  <si>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</si>
  <si>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</si>
  <si>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</si>
  <si>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</si>
  <si>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</si>
  <si>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</si>
  <si>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</si>
  <si>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</si>
  <si>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</si>
  <si>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</si>
  <si>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</si>
  <si>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</si>
  <si>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</si>
  <si>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</si>
  <si>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</si>
  <si>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</si>
  <si>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</si>
  <si>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</si>
  <si>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</si>
  <si>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</si>
  <si>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</si>
  <si>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</si>
  <si>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</si>
  <si>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</si>
  <si>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</si>
  <si>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</si>
  <si>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</si>
  <si>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</si>
  <si>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</si>
  <si>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</si>
  <si>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</si>
  <si>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</si>
  <si>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</si>
  <si>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</si>
  <si>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</si>
  <si>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</si>
  <si>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</si>
  <si>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</si>
  <si>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</si>
  <si>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</si>
  <si>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</si>
  <si>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</si>
  <si>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</si>
  <si>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</si>
  <si>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</si>
  <si>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</si>
  <si>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</si>
  <si>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</si>
  <si>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</si>
  <si>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</si>
  <si>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</si>
  <si>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</si>
  <si>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</si>
  <si>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</si>
  <si>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</si>
  <si>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</si>
  <si>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</si>
  <si>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</si>
  <si>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</si>
  <si>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</si>
  <si>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</si>
  <si>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</si>
  <si>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</si>
  <si>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</si>
  <si>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</si>
  <si>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</si>
  <si>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</si>
  <si>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</si>
  <si>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埼玉県三郷市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</si>
  <si>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</si>
  <si>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</si>
  <si>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</si>
  <si>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</si>
  <si>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</si>
  <si>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</si>
  <si>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</si>
  <si>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</si>
  <si>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</si>
  <si>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</si>
  <si>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</si>
  <si>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</si>
  <si>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</si>
  <si>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</si>
  <si>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</si>
  <si>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</si>
  <si>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</si>
  <si>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</si>
  <si>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</si>
  <si>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</si>
  <si>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</si>
  <si>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</si>
  <si>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</si>
  <si>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</si>
  <si>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</si>
  <si>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</si>
  <si>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</si>
  <si>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</si>
  <si>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</si>
  <si>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</si>
  <si>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</si>
  <si>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</si>
  <si>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</si>
  <si>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</si>
  <si>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</si>
  <si>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</si>
  <si>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</si>
  <si>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</si>
  <si>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</si>
  <si>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</si>
  <si>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</si>
  <si>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</si>
  <si>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</si>
  <si>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</si>
  <si>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</si>
  <si>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</si>
  <si>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</si>
  <si>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</si>
  <si>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</si>
  <si>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</si>
  <si>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</si>
  <si>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</si>
  <si>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</si>
  <si>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</si>
  <si>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</si>
  <si>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</si>
  <si>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</si>
  <si>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</si>
  <si>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</si>
  <si>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</si>
  <si>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</si>
  <si>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</si>
  <si>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</si>
  <si>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</si>
  <si>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</si>
  <si>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</si>
  <si>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</si>
  <si>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</si>
  <si>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</si>
  <si>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</si>
  <si>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</si>
  <si>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</si>
  <si>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</si>
  <si>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</si>
  <si>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</si>
  <si>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</si>
  <si>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</si>
  <si>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</si>
  <si>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</si>
  <si>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</si>
  <si>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</si>
  <si>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</si>
  <si>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</si>
  <si>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</si>
  <si>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</si>
  <si>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</si>
  <si>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</si>
  <si>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</si>
  <si>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</si>
  <si>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</si>
  <si>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</si>
  <si>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</si>
  <si>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</si>
  <si>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</si>
  <si>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</si>
  <si>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</si>
  <si>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</si>
  <si>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</si>
  <si>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</si>
  <si>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</si>
  <si>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</si>
  <si>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</si>
  <si>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</si>
  <si>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</si>
  <si>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</si>
  <si>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</si>
  <si>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</si>
  <si>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</si>
  <si>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</si>
  <si>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</si>
  <si>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</si>
  <si>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</si>
  <si>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</si>
  <si>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</si>
  <si>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</si>
  <si>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</si>
  <si>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</si>
  <si>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</si>
  <si>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</si>
  <si>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</si>
  <si>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</si>
  <si>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</si>
  <si>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</si>
  <si>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</si>
  <si>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</si>
  <si>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</si>
  <si>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</si>
  <si>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</si>
  <si>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</si>
  <si>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</si>
  <si>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</si>
  <si>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</si>
  <si>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</si>
  <si>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</si>
  <si>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</si>
  <si>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</si>
  <si>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</si>
  <si>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</si>
  <si>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</si>
  <si>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</si>
  <si>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</si>
  <si>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</si>
  <si>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</si>
  <si>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</si>
  <si>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</si>
  <si>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</si>
  <si>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</si>
  <si>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</si>
  <si>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</si>
  <si>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</si>
  <si>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</si>
  <si>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</si>
  <si>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埼玉県三郷市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</si>
  <si>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</si>
  <si>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</si>
  <si>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</si>
  <si>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</si>
  <si>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</si>
  <si>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</si>
  <si>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</si>
  <si>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</si>
  <si>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</si>
  <si>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</si>
  <si>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</si>
  <si>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</si>
  <si>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</si>
  <si>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</si>
  <si>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</si>
  <si>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</si>
  <si>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</si>
  <si>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</si>
  <si>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</si>
  <si>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</si>
  <si>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</si>
  <si>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</si>
  <si>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</si>
  <si>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</si>
  <si>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</si>
  <si>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</si>
  <si>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</si>
  <si>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</si>
  <si>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</si>
  <si>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</si>
  <si>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</si>
  <si>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</si>
  <si>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</si>
  <si>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</si>
  <si>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</si>
  <si>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</si>
  <si>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</si>
  <si>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上水道事業特別会計</t>
    <phoneticPr fontId="5"/>
  </si>
  <si>
    <t>法適用企業</t>
    <phoneticPr fontId="5"/>
  </si>
  <si>
    <t>公共下水道事業特別会計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</si>
  <si>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</si>
  <si>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</si>
  <si>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</si>
  <si>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</si>
  <si>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</si>
  <si>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</si>
  <si>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</si>
  <si>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</si>
  <si>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</si>
  <si>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</si>
  <si>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</si>
  <si>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</si>
  <si>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</si>
  <si>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</si>
  <si>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</si>
  <si>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</si>
  <si>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</si>
  <si>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</si>
  <si>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</si>
  <si>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</si>
  <si>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</si>
  <si>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</si>
  <si>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</si>
  <si>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</si>
  <si>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</si>
  <si>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</si>
  <si>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</si>
  <si>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</si>
  <si>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</si>
  <si>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</si>
  <si>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</si>
  <si>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</si>
  <si>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</si>
  <si>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</si>
  <si>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</si>
  <si>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</si>
  <si>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</si>
  <si>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</si>
  <si>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</si>
  <si>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</si>
  <si>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</si>
  <si>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</si>
  <si>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</si>
  <si>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</si>
  <si>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</si>
  <si>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</si>
  <si>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</si>
  <si>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</si>
  <si>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</si>
  <si>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</si>
  <si>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</si>
  <si>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</si>
  <si>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</si>
  <si>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</si>
  <si>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</si>
  <si>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</si>
  <si>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</si>
  <si>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</si>
  <si>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</si>
  <si>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</si>
  <si>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</si>
  <si>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</si>
  <si>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</si>
  <si>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</si>
  <si>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</si>
  <si>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</si>
  <si>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</si>
  <si>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</si>
  <si>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</si>
  <si>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</si>
  <si>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</si>
  <si>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</si>
  <si>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</si>
  <si>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</si>
  <si>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</si>
  <si>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</si>
  <si>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</si>
  <si>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</si>
  <si>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</si>
  <si>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</si>
  <si>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</si>
  <si>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</si>
  <si>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</si>
  <si>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</si>
  <si>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</si>
  <si>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</si>
  <si>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</si>
  <si>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</si>
  <si>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</si>
  <si>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</si>
  <si>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</si>
  <si>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</si>
  <si>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</si>
  <si>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</si>
  <si>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</si>
  <si>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</si>
  <si>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</si>
  <si>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</si>
  <si>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</si>
  <si>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</si>
  <si>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</si>
  <si>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</si>
  <si>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</si>
  <si>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</si>
  <si>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</si>
  <si>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</si>
  <si>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</si>
  <si>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</si>
  <si>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</si>
  <si>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</si>
  <si>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</si>
  <si>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</si>
  <si>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</si>
  <si>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</si>
  <si>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</si>
  <si>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</si>
  <si>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</si>
  <si>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</si>
  <si>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</si>
  <si>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</si>
  <si>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</si>
  <si>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</si>
  <si>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</si>
  <si>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</si>
  <si>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</si>
  <si>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</si>
  <si>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</si>
  <si>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</si>
  <si>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</si>
  <si>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</si>
  <si>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</si>
  <si>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</si>
  <si>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</si>
  <si>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</si>
  <si>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</si>
  <si>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</si>
  <si>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</si>
  <si>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</si>
  <si>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</si>
  <si>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</si>
  <si>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</si>
  <si>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</si>
  <si>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</si>
  <si>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</si>
  <si>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</si>
  <si>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</si>
  <si>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</si>
  <si>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</si>
  <si>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</si>
  <si>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</si>
  <si>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</si>
  <si>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0.31</t>
  </si>
  <si>
    <t>▲ 3.45</t>
  </si>
  <si>
    <t>一般会計</t>
  </si>
  <si>
    <t>上水道事業特別会計</t>
  </si>
  <si>
    <t>公共下水道事業特別会計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</si>
  <si>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</si>
  <si>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</si>
  <si>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</si>
  <si>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</si>
  <si>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</si>
  <si>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</si>
  <si>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</si>
  <si>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</si>
  <si>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</si>
  <si>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</si>
  <si>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</si>
  <si>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</si>
  <si>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一般会計</t>
    <rPh sb="0" eb="4">
      <t>イッパンカイケイ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</si>
  <si>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</si>
  <si>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</si>
  <si>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</si>
  <si>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</si>
  <si>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</si>
  <si>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東埼玉資源環境組合</t>
    <rPh sb="0" eb="1">
      <t>ヒガシ</t>
    </rPh>
    <rPh sb="1" eb="3">
      <t>サイタマ</t>
    </rPh>
    <rPh sb="3" eb="5">
      <t>シゲン</t>
    </rPh>
    <rPh sb="5" eb="7">
      <t>カンキョウ</t>
    </rPh>
    <rPh sb="7" eb="9">
      <t>クミアイ</t>
    </rPh>
    <phoneticPr fontId="2"/>
  </si>
  <si>
    <t>江戸川水防事務組合</t>
    <rPh sb="0" eb="3">
      <t>エドガワ</t>
    </rPh>
    <rPh sb="3" eb="5">
      <t>スイボウ</t>
    </rPh>
    <rPh sb="5" eb="7">
      <t>ジム</t>
    </rPh>
    <rPh sb="7" eb="9">
      <t>クミアイ</t>
    </rPh>
    <phoneticPr fontId="2"/>
  </si>
  <si>
    <t>三郷市土地開発公社</t>
    <rPh sb="0" eb="3">
      <t>ミサトシ</t>
    </rPh>
    <rPh sb="3" eb="5">
      <t>トチ</t>
    </rPh>
    <rPh sb="5" eb="7">
      <t>カイハツ</t>
    </rPh>
    <rPh sb="7" eb="9">
      <t>コウシャ</t>
    </rPh>
    <phoneticPr fontId="2"/>
  </si>
  <si>
    <t>三郷市文化振興公社</t>
    <rPh sb="0" eb="3">
      <t>ミサトシ</t>
    </rPh>
    <rPh sb="3" eb="5">
      <t>ブンカ</t>
    </rPh>
    <rPh sb="5" eb="7">
      <t>シンコウ</t>
    </rPh>
    <rPh sb="7" eb="9">
      <t>コウシャ</t>
    </rPh>
    <phoneticPr fontId="2"/>
  </si>
  <si>
    <t>首都圏新都市鉄道</t>
    <rPh sb="0" eb="3">
      <t>シュトケン</t>
    </rPh>
    <rPh sb="3" eb="6">
      <t>シントシ</t>
    </rPh>
    <rPh sb="6" eb="8">
      <t>テツドウ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</si>
</sst>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06B5-4372-ADBD-D84DA604F9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31234</c:v>
                </c:pt>
                <c:pt idx="1">
                  <c:v>33227</c:v>
                </c:pt>
                <c:pt idx="2">
                  <c:v>30984</c:v>
                </c:pt>
                <c:pt idx="3">
                  <c:v>29563</c:v>
                </c:pt>
                <c:pt idx="4">
                  <c:v>43262</c:v>
                </c:pt>
              </c:numCache>
            </c:numRef>
          </c:val>
          <c:smooth val="0"/>
          <c:extLst>
            <c:ext xmlns:c16="http://schemas.microsoft.com/office/drawing/2014/chart" uri="{C3380CC4-5D6E-409C-BE32-E72D297353CC}">
              <c16:uniqueId val="{00000001-06B5-4372-ADBD-D84DA604F9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9.23</c:v>
                </c:pt>
                <c:pt idx="1">
                  <c:v>7.94</c:v>
                </c:pt>
                <c:pt idx="2">
                  <c:v>12.25</c:v>
                </c:pt>
                <c:pt idx="3">
                  <c:v>16.72</c:v>
                </c:pt>
                <c:pt idx="4">
                  <c:v>14.39</c:v>
                </c:pt>
              </c:numCache>
            </c:numRef>
          </c:val>
          <c:extLst>
            <c:ext xmlns:c16="http://schemas.microsoft.com/office/drawing/2014/chart" uri="{C3380CC4-5D6E-409C-BE32-E72D297353CC}">
              <c16:uniqueId val="{00000000-27A2-4EAA-922D-912DB18EE8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10.199999999999999</c:v>
                </c:pt>
                <c:pt idx="1">
                  <c:v>7.68</c:v>
                </c:pt>
                <c:pt idx="2">
                  <c:v>8.25</c:v>
                </c:pt>
                <c:pt idx="3">
                  <c:v>13.19</c:v>
                </c:pt>
                <c:pt idx="4">
                  <c:v>17.66</c:v>
                </c:pt>
              </c:numCache>
            </c:numRef>
          </c:val>
          <c:extLst>
            <c:ext xmlns:c16="http://schemas.microsoft.com/office/drawing/2014/chart" uri="{C3380CC4-5D6E-409C-BE32-E72D297353CC}">
              <c16:uniqueId val="{00000001-27A2-4EAA-922D-912DB18EE8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-0.31</c:v>
                </c:pt>
                <c:pt idx="1">
                  <c:v>-3.45</c:v>
                </c:pt>
                <c:pt idx="2">
                  <c:v>5.5</c:v>
                </c:pt>
                <c:pt idx="3">
                  <c:v>10.61</c:v>
                </c:pt>
                <c:pt idx="4">
                  <c:v>1.64</c:v>
                </c:pt>
              </c:numCache>
            </c:numRef>
          </c:val>
          <c:smooth val="0"/>
          <c:extLst>
            <c:ext xmlns:c16="http://schemas.microsoft.com/office/drawing/2014/chart" uri="{C3380CC4-5D6E-409C-BE32-E72D297353CC}">
              <c16:uniqueId val="{00000002-27A2-4EAA-922D-912DB18EE8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A79-4EB2-986D-583BFC681B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79-4EB2-986D-583BFC681B3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A79-4EB2-986D-583BFC681B3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A79-4EB2-986D-583BFC681B3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c:v>
                </c:pt>
                <c:pt idx="2">
                  <c:v>#N/A</c:v>
                </c:pt>
                <c:pt idx="3">
                  <c:v>0.31</c:v>
                </c:pt>
                <c:pt idx="4">
                  <c:v>#N/A</c:v>
                </c:pt>
                <c:pt idx="5">
                  <c:v>0.33</c:v>
                </c:pt>
                <c:pt idx="6">
                  <c:v>#N/A</c:v>
                </c:pt>
                <c:pt idx="7">
                  <c:v>0.27</c:v>
                </c:pt>
                <c:pt idx="8">
                  <c:v>#N/A</c:v>
                </c:pt>
                <c:pt idx="9">
                  <c:v>0.47</c:v>
                </c:pt>
              </c:numCache>
            </c:numRef>
          </c:val>
          <c:extLst>
            <c:ext xmlns:c16="http://schemas.microsoft.com/office/drawing/2014/chart" uri="{C3380CC4-5D6E-409C-BE32-E72D297353CC}">
              <c16:uniqueId val="{00000004-5A79-4EB2-986D-583BFC681B3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0.35</c:v>
                </c:pt>
                <c:pt idx="2">
                  <c:v>#N/A</c:v>
                </c:pt>
                <c:pt idx="3">
                  <c:v>0.49</c:v>
                </c:pt>
                <c:pt idx="4">
                  <c:v>#N/A</c:v>
                </c:pt>
                <c:pt idx="5">
                  <c:v>1.04</c:v>
                </c:pt>
                <c:pt idx="6">
                  <c:v>#N/A</c:v>
                </c:pt>
                <c:pt idx="7">
                  <c:v>0.79</c:v>
                </c:pt>
                <c:pt idx="8">
                  <c:v>#N/A</c:v>
                </c:pt>
                <c:pt idx="9">
                  <c:v>0.72</c:v>
                </c:pt>
              </c:numCache>
            </c:numRef>
          </c:val>
          <c:extLst>
            <c:ext xmlns:c16="http://schemas.microsoft.com/office/drawing/2014/chart" uri="{C3380CC4-5D6E-409C-BE32-E72D297353CC}">
              <c16:uniqueId val="{00000005-5A79-4EB2-986D-583BFC681B3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c:v>
                </c:pt>
                <c:pt idx="2">
                  <c:v>#N/A</c:v>
                </c:pt>
                <c:pt idx="3">
                  <c:v>1.81</c:v>
                </c:pt>
                <c:pt idx="4">
                  <c:v>#N/A</c:v>
                </c:pt>
                <c:pt idx="5">
                  <c:v>2.58</c:v>
                </c:pt>
                <c:pt idx="6">
                  <c:v>#N/A</c:v>
                </c:pt>
                <c:pt idx="7">
                  <c:v>2.2599999999999998</c:v>
                </c:pt>
                <c:pt idx="8">
                  <c:v>#N/A</c:v>
                </c:pt>
                <c:pt idx="9">
                  <c:v>2.46</c:v>
                </c:pt>
              </c:numCache>
            </c:numRef>
          </c:val>
          <c:extLst>
            <c:ext xmlns:c16="http://schemas.microsoft.com/office/drawing/2014/chart" uri="{C3380CC4-5D6E-409C-BE32-E72D297353CC}">
              <c16:uniqueId val="{00000006-5A79-4EB2-986D-583BFC681B3F}"/>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0.82</c:v>
                </c:pt>
                <c:pt idx="2">
                  <c:v>#N/A</c:v>
                </c:pt>
                <c:pt idx="3">
                  <c:v>1.35</c:v>
                </c:pt>
                <c:pt idx="4">
                  <c:v>#N/A</c:v>
                </c:pt>
                <c:pt idx="5">
                  <c:v>1.71</c:v>
                </c:pt>
                <c:pt idx="6">
                  <c:v>#N/A</c:v>
                </c:pt>
                <c:pt idx="7">
                  <c:v>2.04</c:v>
                </c:pt>
                <c:pt idx="8">
                  <c:v>#N/A</c:v>
                </c:pt>
                <c:pt idx="9">
                  <c:v>2.5499999999999998</c:v>
                </c:pt>
              </c:numCache>
            </c:numRef>
          </c:val>
          <c:extLst>
            <c:ext xmlns:c16="http://schemas.microsoft.com/office/drawing/2014/chart" uri="{C3380CC4-5D6E-409C-BE32-E72D297353CC}">
              <c16:uniqueId val="{00000007-5A79-4EB2-986D-583BFC681B3F}"/>
            </c:ext>
          </c:extLst>
        </c:ser>
        <c:ser>
          <c:idx val="8"/>
          <c:order val="8"/>
          <c:tx>
            <c:strRef>
              <c:f>データシート!$A$35</c:f>
              <c:strCache>
                <c:ptCount val="1"/>
                <c:pt idx="0">
                  <c:v>上水道事業特別会計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7.97</c:v>
                </c:pt>
                <c:pt idx="2">
                  <c:v>#N/A</c:v>
                </c:pt>
                <c:pt idx="3">
                  <c:v>8</c:v>
                </c:pt>
                <c:pt idx="4">
                  <c:v>#N/A</c:v>
                </c:pt>
                <c:pt idx="5">
                  <c:v>7.98</c:v>
                </c:pt>
                <c:pt idx="6">
                  <c:v>#N/A</c:v>
                </c:pt>
                <c:pt idx="7">
                  <c:v>6.87</c:v>
                </c:pt>
                <c:pt idx="8">
                  <c:v>#N/A</c:v>
                </c:pt>
                <c:pt idx="9">
                  <c:v>5.37</c:v>
                </c:pt>
              </c:numCache>
            </c:numRef>
          </c:val>
          <c:extLst>
            <c:ext xmlns:c16="http://schemas.microsoft.com/office/drawing/2014/chart" uri="{C3380CC4-5D6E-409C-BE32-E72D297353CC}">
              <c16:uniqueId val="{00000008-5A79-4EB2-986D-583BFC681B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9.2200000000000006</c:v>
                </c:pt>
                <c:pt idx="2">
                  <c:v>#N/A</c:v>
                </c:pt>
                <c:pt idx="3">
                  <c:v>7.93</c:v>
                </c:pt>
                <c:pt idx="4">
                  <c:v>#N/A</c:v>
                </c:pt>
                <c:pt idx="5">
                  <c:v>12.24</c:v>
                </c:pt>
                <c:pt idx="6">
                  <c:v>#N/A</c:v>
                </c:pt>
                <c:pt idx="7">
                  <c:v>16.72</c:v>
                </c:pt>
                <c:pt idx="8">
                  <c:v>#N/A</c:v>
                </c:pt>
                <c:pt idx="9">
                  <c:v>14.38</c:v>
                </c:pt>
              </c:numCache>
            </c:numRef>
          </c:val>
          <c:extLst>
            <c:ext xmlns:c16="http://schemas.microsoft.com/office/drawing/2014/chart" uri="{C3380CC4-5D6E-409C-BE32-E72D297353CC}">
              <c16:uniqueId val="{00000009-5A79-4EB2-986D-583BFC681B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3756</c:v>
                </c:pt>
                <c:pt idx="5">
                  <c:v>3680</c:v>
                </c:pt>
                <c:pt idx="8">
                  <c:v>3692</c:v>
                </c:pt>
                <c:pt idx="11">
                  <c:v>3563</c:v>
                </c:pt>
                <c:pt idx="14">
                  <c:v>3487</c:v>
                </c:pt>
              </c:numCache>
            </c:numRef>
          </c:val>
          <c:extLst>
            <c:ext xmlns:c16="http://schemas.microsoft.com/office/drawing/2014/chart" uri="{C3380CC4-5D6E-409C-BE32-E72D297353CC}">
              <c16:uniqueId val="{00000000-F282-42DC-A9E0-EDE55FDFA8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82-42DC-A9E0-EDE55FDFA8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c:v>
                </c:pt>
                <c:pt idx="3">
                  <c:v>0</c:v>
                </c:pt>
                <c:pt idx="6">
                  <c:v>25</c:v>
                </c:pt>
                <c:pt idx="9">
                  <c:v>25</c:v>
                </c:pt>
                <c:pt idx="12">
                  <c:v>26</c:v>
                </c:pt>
              </c:numCache>
            </c:numRef>
          </c:val>
          <c:extLst>
            <c:ext xmlns:c16="http://schemas.microsoft.com/office/drawing/2014/chart" uri="{C3380CC4-5D6E-409C-BE32-E72D297353CC}">
              <c16:uniqueId val="{00000002-F282-42DC-A9E0-EDE55FDFA8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83</c:v>
                </c:pt>
                <c:pt idx="3">
                  <c:v>96</c:v>
                </c:pt>
                <c:pt idx="6">
                  <c:v>130</c:v>
                </c:pt>
                <c:pt idx="9">
                  <c:v>136</c:v>
                </c:pt>
                <c:pt idx="12">
                  <c:v>139</c:v>
                </c:pt>
              </c:numCache>
            </c:numRef>
          </c:val>
          <c:extLst>
            <c:ext xmlns:c16="http://schemas.microsoft.com/office/drawing/2014/chart" uri="{C3380CC4-5D6E-409C-BE32-E72D297353CC}">
              <c16:uniqueId val="{00000003-F282-42DC-A9E0-EDE55FDFA8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1137</c:v>
                </c:pt>
                <c:pt idx="3">
                  <c:v>1227</c:v>
                </c:pt>
                <c:pt idx="6">
                  <c:v>996</c:v>
                </c:pt>
                <c:pt idx="9">
                  <c:v>840</c:v>
                </c:pt>
                <c:pt idx="12">
                  <c:v>825</c:v>
                </c:pt>
              </c:numCache>
            </c:numRef>
          </c:val>
          <c:extLst>
            <c:ext xmlns:c16="http://schemas.microsoft.com/office/drawing/2014/chart" uri="{C3380CC4-5D6E-409C-BE32-E72D297353CC}">
              <c16:uniqueId val="{00000004-F282-42DC-A9E0-EDE55FDFA8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82-42DC-A9E0-EDE55FDFA8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82-42DC-A9E0-EDE55FDFA8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4603</c:v>
                </c:pt>
                <c:pt idx="3">
                  <c:v>4572</c:v>
                </c:pt>
                <c:pt idx="6">
                  <c:v>4460</c:v>
                </c:pt>
                <c:pt idx="9">
                  <c:v>4345</c:v>
                </c:pt>
                <c:pt idx="12">
                  <c:v>4596</c:v>
                </c:pt>
              </c:numCache>
            </c:numRef>
          </c:val>
          <c:extLst>
            <c:ext xmlns:c16="http://schemas.microsoft.com/office/drawing/2014/chart" uri="{C3380CC4-5D6E-409C-BE32-E72D297353CC}">
              <c16:uniqueId val="{00000007-F282-42DC-A9E0-EDE55FDFA8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2083</c:v>
                </c:pt>
                <c:pt idx="2">
                  <c:v>#N/A</c:v>
                </c:pt>
                <c:pt idx="3">
                  <c:v>#N/A</c:v>
                </c:pt>
                <c:pt idx="4">
                  <c:v>2215</c:v>
                </c:pt>
                <c:pt idx="5">
                  <c:v>#N/A</c:v>
                </c:pt>
                <c:pt idx="6">
                  <c:v>#N/A</c:v>
                </c:pt>
                <c:pt idx="7">
                  <c:v>1919</c:v>
                </c:pt>
                <c:pt idx="8">
                  <c:v>#N/A</c:v>
                </c:pt>
                <c:pt idx="9">
                  <c:v>#N/A</c:v>
                </c:pt>
                <c:pt idx="10">
                  <c:v>1783</c:v>
                </c:pt>
                <c:pt idx="11">
                  <c:v>#N/A</c:v>
                </c:pt>
                <c:pt idx="12">
                  <c:v>#N/A</c:v>
                </c:pt>
                <c:pt idx="13">
                  <c:v>2099</c:v>
                </c:pt>
                <c:pt idx="14">
                  <c:v>#N/A</c:v>
                </c:pt>
              </c:numCache>
            </c:numRef>
          </c:val>
          <c:smooth val="0"/>
          <c:extLst>
            <c:ext xmlns:c16="http://schemas.microsoft.com/office/drawing/2014/chart" uri="{C3380CC4-5D6E-409C-BE32-E72D297353CC}">
              <c16:uniqueId val="{00000008-F282-42DC-A9E0-EDE55FDFA8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33199</c:v>
                </c:pt>
                <c:pt idx="5">
                  <c:v>32657</c:v>
                </c:pt>
                <c:pt idx="8">
                  <c:v>32354</c:v>
                </c:pt>
                <c:pt idx="11">
                  <c:v>32313</c:v>
                </c:pt>
                <c:pt idx="14">
                  <c:v>31786</c:v>
                </c:pt>
              </c:numCache>
            </c:numRef>
          </c:val>
          <c:extLst>
            <c:ext xmlns:c16="http://schemas.microsoft.com/office/drawing/2014/chart" uri="{C3380CC4-5D6E-409C-BE32-E72D297353CC}">
              <c16:uniqueId val="{00000000-E8B0-49BE-B90B-EC9F006FFD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10561</c:v>
                </c:pt>
                <c:pt idx="5">
                  <c:v>10193</c:v>
                </c:pt>
                <c:pt idx="8">
                  <c:v>10066</c:v>
                </c:pt>
                <c:pt idx="11">
                  <c:v>10239</c:v>
                </c:pt>
                <c:pt idx="14">
                  <c:v>10243</c:v>
                </c:pt>
              </c:numCache>
            </c:numRef>
          </c:val>
          <c:extLst>
            <c:ext xmlns:c16="http://schemas.microsoft.com/office/drawing/2014/chart" uri="{C3380CC4-5D6E-409C-BE32-E72D297353CC}">
              <c16:uniqueId val="{00000001-E8B0-49BE-B90B-EC9F006FFD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4086</c:v>
                </c:pt>
                <c:pt idx="5">
                  <c:v>3573</c:v>
                </c:pt>
                <c:pt idx="8">
                  <c:v>3823</c:v>
                </c:pt>
                <c:pt idx="11">
                  <c:v>6291</c:v>
                </c:pt>
                <c:pt idx="14">
                  <c:v>8158</c:v>
                </c:pt>
              </c:numCache>
            </c:numRef>
          </c:val>
          <c:extLst>
            <c:ext xmlns:c16="http://schemas.microsoft.com/office/drawing/2014/chart" uri="{C3380CC4-5D6E-409C-BE32-E72D297353CC}">
              <c16:uniqueId val="{00000002-E8B0-49BE-B90B-EC9F006FFD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B0-49BE-B90B-EC9F006FFD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B0-49BE-B90B-EC9F006FFD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155</c:v>
                </c:pt>
                <c:pt idx="3">
                  <c:v>58</c:v>
                </c:pt>
                <c:pt idx="6">
                  <c:v>22</c:v>
                </c:pt>
                <c:pt idx="9">
                  <c:v>13</c:v>
                </c:pt>
                <c:pt idx="12">
                  <c:v>13</c:v>
                </c:pt>
              </c:numCache>
            </c:numRef>
          </c:val>
          <c:extLst>
            <c:ext xmlns:c16="http://schemas.microsoft.com/office/drawing/2014/chart" uri="{C3380CC4-5D6E-409C-BE32-E72D297353CC}">
              <c16:uniqueId val="{00000005-E8B0-49BE-B90B-EC9F006FFD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2359</c:v>
                </c:pt>
                <c:pt idx="3">
                  <c:v>2179</c:v>
                </c:pt>
                <c:pt idx="6">
                  <c:v>2136</c:v>
                </c:pt>
                <c:pt idx="9">
                  <c:v>1995</c:v>
                </c:pt>
                <c:pt idx="12">
                  <c:v>1978</c:v>
                </c:pt>
              </c:numCache>
            </c:numRef>
          </c:val>
          <c:extLst>
            <c:ext xmlns:c16="http://schemas.microsoft.com/office/drawing/2014/chart" uri="{C3380CC4-5D6E-409C-BE32-E72D297353CC}">
              <c16:uniqueId val="{00000006-E8B0-49BE-B90B-EC9F006FFD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1128</c:v>
                </c:pt>
                <c:pt idx="3">
                  <c:v>1149</c:v>
                </c:pt>
                <c:pt idx="6">
                  <c:v>1183</c:v>
                </c:pt>
                <c:pt idx="9">
                  <c:v>1167</c:v>
                </c:pt>
                <c:pt idx="12">
                  <c:v>1090</c:v>
                </c:pt>
              </c:numCache>
            </c:numRef>
          </c:val>
          <c:extLst>
            <c:ext xmlns:c16="http://schemas.microsoft.com/office/drawing/2014/chart" uri="{C3380CC4-5D6E-409C-BE32-E72D297353CC}">
              <c16:uniqueId val="{00000007-E8B0-49BE-B90B-EC9F006FFD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17175</c:v>
                </c:pt>
                <c:pt idx="3">
                  <c:v>17838</c:v>
                </c:pt>
                <c:pt idx="6">
                  <c:v>17385</c:v>
                </c:pt>
                <c:pt idx="9">
                  <c:v>15783</c:v>
                </c:pt>
                <c:pt idx="12">
                  <c:v>13911</c:v>
                </c:pt>
              </c:numCache>
            </c:numRef>
          </c:val>
          <c:extLst>
            <c:ext xmlns:c16="http://schemas.microsoft.com/office/drawing/2014/chart" uri="{C3380CC4-5D6E-409C-BE32-E72D297353CC}">
              <c16:uniqueId val="{00000008-E8B0-49BE-B90B-EC9F006FFD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2486</c:v>
                </c:pt>
                <c:pt idx="3">
                  <c:v>2469</c:v>
                </c:pt>
                <c:pt idx="6">
                  <c:v>2435</c:v>
                </c:pt>
                <c:pt idx="9">
                  <c:v>2401</c:v>
                </c:pt>
                <c:pt idx="12">
                  <c:v>2379</c:v>
                </c:pt>
              </c:numCache>
            </c:numRef>
          </c:val>
          <c:extLst>
            <c:ext xmlns:c16="http://schemas.microsoft.com/office/drawing/2014/chart" uri="{C3380CC4-5D6E-409C-BE32-E72D297353CC}">
              <c16:uniqueId val="{00000009-E8B0-49BE-B90B-EC9F006FFD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41279</c:v>
                </c:pt>
                <c:pt idx="3">
                  <c:v>41008</c:v>
                </c:pt>
                <c:pt idx="6">
                  <c:v>40788</c:v>
                </c:pt>
                <c:pt idx="9">
                  <c:v>41515</c:v>
                </c:pt>
                <c:pt idx="12">
                  <c:v>41900</c:v>
                </c:pt>
              </c:numCache>
            </c:numRef>
          </c:val>
          <c:extLst>
            <c:ext xmlns:c16="http://schemas.microsoft.com/office/drawing/2014/chart" uri="{C3380CC4-5D6E-409C-BE32-E72D297353CC}">
              <c16:uniqueId val="{0000000A-E8B0-49BE-B90B-EC9F006FFD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16736</c:v>
                </c:pt>
                <c:pt idx="2">
                  <c:v>#N/A</c:v>
                </c:pt>
                <c:pt idx="3">
                  <c:v>#N/A</c:v>
                </c:pt>
                <c:pt idx="4">
                  <c:v>18277</c:v>
                </c:pt>
                <c:pt idx="5">
                  <c:v>#N/A</c:v>
                </c:pt>
                <c:pt idx="6">
                  <c:v>#N/A</c:v>
                </c:pt>
                <c:pt idx="7">
                  <c:v>17705</c:v>
                </c:pt>
                <c:pt idx="8">
                  <c:v>#N/A</c:v>
                </c:pt>
                <c:pt idx="9">
                  <c:v>#N/A</c:v>
                </c:pt>
                <c:pt idx="10">
                  <c:v>14031</c:v>
                </c:pt>
                <c:pt idx="11">
                  <c:v>#N/A</c:v>
                </c:pt>
                <c:pt idx="12">
                  <c:v>#N/A</c:v>
                </c:pt>
                <c:pt idx="13">
                  <c:v>11083</c:v>
                </c:pt>
                <c:pt idx="14">
                  <c:v>#N/A</c:v>
                </c:pt>
              </c:numCache>
            </c:numRef>
          </c:val>
          <c:smooth val="0"/>
          <c:extLst>
            <c:ext xmlns:c16="http://schemas.microsoft.com/office/drawing/2014/chart" uri="{C3380CC4-5D6E-409C-BE32-E72D297353CC}">
              <c16:uniqueId val="{0000000B-E8B0-49BE-B90B-EC9F006FFD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2261</c:v>
                </c:pt>
                <c:pt idx="1">
                  <c:v>3838</c:v>
                </c:pt>
                <c:pt idx="2">
                  <c:v>5056</c:v>
                </c:pt>
              </c:numCache>
            </c:numRef>
          </c:val>
          <c:extLst>
            <c:ext xmlns:c16="http://schemas.microsoft.com/office/drawing/2014/chart" uri="{C3380CC4-5D6E-409C-BE32-E72D297353CC}">
              <c16:uniqueId val="{00000000-7107-457B-9691-097425B4D2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472</c:v>
                </c:pt>
                <c:pt idx="1">
                  <c:v>1007</c:v>
                </c:pt>
                <c:pt idx="2">
                  <c:v>1664</c:v>
                </c:pt>
              </c:numCache>
            </c:numRef>
          </c:val>
          <c:extLst>
            <c:ext xmlns:c16="http://schemas.microsoft.com/office/drawing/2014/chart" uri="{C3380CC4-5D6E-409C-BE32-E72D297353CC}">
              <c16:uniqueId val="{00000001-7107-457B-9691-097425B4D2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618</c:v>
                </c:pt>
                <c:pt idx="1">
                  <c:v>629</c:v>
                </c:pt>
                <c:pt idx="2">
                  <c:v>544</c:v>
                </c:pt>
              </c:numCache>
            </c:numRef>
          </c:val>
          <c:extLst>
            <c:ext xmlns:c16="http://schemas.microsoft.com/office/drawing/2014/chart" uri="{C3380CC4-5D6E-409C-BE32-E72D297353CC}">
              <c16:uniqueId val="{00000002-7107-457B-9691-097425B4D2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過年度に発行した地方債の元金償還据え置き期間が終了したため、元利償還金が増加しており、分子全体で、前年度と比較して増加している。</a:t>
          </a:r>
        </a:p>
        <a:p>
          <a:r>
            <a:rPr kumimoji="1" lang="ja-JP" altLang="en-US" sz="1400">
              <a:latin typeface="ＭＳ ゴシック" pitchFamily="49" charset="-128"/>
              <a:ea typeface="ＭＳ ゴシック" pitchFamily="49" charset="-128"/>
            </a:rPr>
            <a:t>今後は、起債に依存した事業実施の見直しや、低利率への借換えを図るなど、数値の抑制に努める。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一般会計等に係る地方債の現在高は、償還額よりも借入額が多かったため増加している。</a:t>
          </a:r>
        </a:p>
        <a:p>
          <a:r>
            <a:rPr kumimoji="1" lang="ja-JP" altLang="en-US" sz="1400">
              <a:latin typeface="ＭＳ ゴシック" pitchFamily="49" charset="-128"/>
              <a:ea typeface="ＭＳ ゴシック" pitchFamily="49" charset="-128"/>
            </a:rPr>
            <a:t>充当可能基金が増加したため、前年度と比較して、将来負担比率の分子全体は減少している。</a:t>
          </a:r>
        </a:p>
        <a:p>
          <a:r>
            <a:rPr kumimoji="1" lang="ja-JP" altLang="en-US" sz="1400">
              <a:latin typeface="ＭＳ ゴシック" pitchFamily="49" charset="-128"/>
              <a:ea typeface="ＭＳ ゴシック" pitchFamily="49" charset="-128"/>
            </a:rPr>
            <a:t>今後は、地方債現在高が増加する場合に備えて、起債に依存した事業実施を見直し、地方債の新規発行を抑制しながら、基金への適切な積立てに努める。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埼玉県三郷市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主な要因は、財政調整基金残高が約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労働力人口の減少が税収に及ぼす影響や災害などの突発的な事態への対応、公共施設の老朽化対策に加え、社会情勢の変化に対応する事務事業の実施など突発的な財政需要に対応できるように、一定程度をの残高を確保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三郷インター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地区等公共施設整備基金　：三郷インター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地区及びその他隣接地区の公共施設の整備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常磐新線対策基金　　　　　　　　　 　：常磐新線の建設及びこれに係る地域整備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：公共施設の整備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被災者支援がんばろう基金　　　　　 　：災害により被害を受けた方の支援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みどりの基金　　　　　　　　　　　 　：緑化の推進と緑の保全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三郷インター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地区等公共施設整備基金　：三郷インター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地区内の公共施設の整備による取り崩したため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：森林環境譲与税を積み立てたため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今後とも、基金の目的に則り、適切に積み立て又は、取り崩しを行う。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主な要因は、市税の増額補正などにより基金への積立額が取崩額を上回ったためである。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市税の減収や災害などの突発的な事態への対応に加え、社会情勢の変化に対応する事務事業の実施など突発的な財政需要に対応できるように、これまでと同様、適切に積み立てを行う。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年度決算による歳入超過額を基金へ積み立てたためである。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地方債の償還に必要な財源を確保し、持続的で安定な財政運営に資するため、適切な積み立てを行う。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142,410
136,885
30.13
64,049,897
59,784,844
4,117,459
28,620,631
41,899,508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年度決算では、前年度から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主な要因は、社会福祉費、高齢者保健福祉費などの増額により基準財政需要額が増加しているためである。</a:t>
          </a:r>
        </a:p>
        <a:p>
          <a:r>
            <a:rPr kumimoji="1" lang="ja-JP" altLang="en-US" sz="1300">
              <a:latin typeface="ＭＳ Ｐゴシック" panose="020B0600070205080204" pitchFamily="50" charset="-128"/>
              <a:ea typeface="ＭＳ Ｐゴシック" panose="020B0600070205080204" pitchFamily="50" charset="-128"/>
            </a:rPr>
            <a:t>今後は、歳出の徹底的な見直しのほか、地方税の徴収強化対策などを図り、自主一般財源の確保に繋げて、財政基盤の強化に努める。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92528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160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58057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815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23585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23585</xdr:rowOff>
    </xdr:from>
    <xdr:to>
      <xdr:col>11</xdr:col>
      <xdr:colOff>31750</xdr:colOff>
      <xdr:row>40</xdr:row>
      <xdr:rowOff>40822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主な要因は、臨時財政対策債の発行額の減少により、経常一般財源等収入額が減少したためである。</a:t>
          </a:r>
        </a:p>
        <a:p>
          <a:r>
            <a:rPr kumimoji="1" lang="ja-JP" altLang="en-US" sz="1300">
              <a:latin typeface="ＭＳ Ｐゴシック" panose="020B0600070205080204" pitchFamily="50" charset="-128"/>
              <a:ea typeface="ＭＳ Ｐゴシック" panose="020B0600070205080204" pitchFamily="50" charset="-128"/>
            </a:rPr>
            <a:t>今後は、事務事業の優先度を厳しく点検し、優先度の低い事業については、廃止・縮小を進めるなどして経常経費の削減に努める。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41487</xdr:rowOff>
    </xdr:from>
    <xdr:to>
      <xdr:col>23</xdr:col>
      <xdr:colOff>133350</xdr:colOff>
      <xdr:row>62</xdr:row>
      <xdr:rowOff>60537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28487"/>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41487</xdr:rowOff>
    </xdr:from>
    <xdr:to>
      <xdr:col>19</xdr:col>
      <xdr:colOff>133350</xdr:colOff>
      <xdr:row>62</xdr:row>
      <xdr:rowOff>20320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32848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63</xdr:row>
      <xdr:rowOff>74083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65022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63</xdr:row>
      <xdr:rowOff>74083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8513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153264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162137</xdr:rowOff>
    </xdr:from>
    <xdr:to>
      <xdr:col>19</xdr:col>
      <xdr:colOff>184150</xdr:colOff>
      <xdr:row>60</xdr:row>
      <xdr:rowOff>92287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102464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109660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85531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年度決算では、類似団体平均値より低い額となっている。</a:t>
          </a:r>
        </a:p>
        <a:p>
          <a:r>
            <a:rPr kumimoji="1" lang="ja-JP" altLang="en-US" sz="1300">
              <a:latin typeface="ＭＳ Ｐゴシック" panose="020B0600070205080204" pitchFamily="50" charset="-128"/>
              <a:ea typeface="ＭＳ Ｐゴシック" panose="020B0600070205080204" pitchFamily="50" charset="-128"/>
            </a:rPr>
            <a:t>主な要因は、人件費では、人事院勧告に基づく期末手当の減など、物件費では、新型コロナウイルスワクチン接種事業費の減などにより、人件費・物件費ともに前年度決算額を下回ったためである。</a:t>
          </a:r>
        </a:p>
        <a:p>
          <a:r>
            <a:rPr kumimoji="1" lang="ja-JP" altLang="en-US" sz="1300">
              <a:latin typeface="ＭＳ Ｐゴシック" panose="020B0600070205080204" pitchFamily="50" charset="-128"/>
              <a:ea typeface="ＭＳ Ｐゴシック" panose="020B0600070205080204" pitchFamily="50" charset="-128"/>
            </a:rPr>
            <a:t>今後は、三郷市定員適正化計画に則った職員数の適正化や民間委託、指定管理者制度の導入を進め、コストの削減に努める。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91075</xdr:rowOff>
    </xdr:from>
    <xdr:to>
      <xdr:col>23</xdr:col>
      <xdr:colOff>133350</xdr:colOff>
      <xdr:row>82</xdr:row>
      <xdr:rowOff>116867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149975"/>
          <a:ext cx="838200" cy="2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166501</xdr:rowOff>
    </xdr:from>
    <xdr:to>
      <xdr:col>19</xdr:col>
      <xdr:colOff>133350</xdr:colOff>
      <xdr:row>82</xdr:row>
      <xdr:rowOff>116867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53951"/>
          <a:ext cx="889000" cy="1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96980</xdr:rowOff>
    </xdr:from>
    <xdr:to>
      <xdr:col>15</xdr:col>
      <xdr:colOff>82550</xdr:colOff>
      <xdr:row>81</xdr:row>
      <xdr:rowOff>166501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84430"/>
          <a:ext cx="889000" cy="6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7485</xdr:rowOff>
    </xdr:from>
    <xdr:to>
      <xdr:col>11</xdr:col>
      <xdr:colOff>31750</xdr:colOff>
      <xdr:row>81</xdr:row>
      <xdr:rowOff>96980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94935"/>
          <a:ext cx="889000" cy="8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40275</xdr:rowOff>
    </xdr:from>
    <xdr:to>
      <xdr:col>23</xdr:col>
      <xdr:colOff>184150</xdr:colOff>
      <xdr:row>82</xdr:row>
      <xdr:rowOff>141875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56802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66067</xdr:rowOff>
    </xdr:from>
    <xdr:to>
      <xdr:col>19</xdr:col>
      <xdr:colOff>184150</xdr:colOff>
      <xdr:row>82</xdr:row>
      <xdr:rowOff>167667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6394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93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115701</xdr:rowOff>
    </xdr:from>
    <xdr:to>
      <xdr:col>15</xdr:col>
      <xdr:colOff>133350</xdr:colOff>
      <xdr:row>82</xdr:row>
      <xdr:rowOff>45851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7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46180</xdr:rowOff>
    </xdr:from>
    <xdr:to>
      <xdr:col>11</xdr:col>
      <xdr:colOff>82550</xdr:colOff>
      <xdr:row>81</xdr:row>
      <xdr:rowOff>147780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157957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0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128135</xdr:rowOff>
    </xdr:from>
    <xdr:to>
      <xdr:col>7</xdr:col>
      <xdr:colOff>31750</xdr:colOff>
      <xdr:row>81</xdr:row>
      <xdr:rowOff>58285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4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68462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1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年度からのラスパイレス指数の推移について、いずれの年度も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職員の給与については、民間準拠を基本とする人事院勧告に基づいて、</a:t>
          </a:r>
        </a:p>
        <a:p>
          <a:r>
            <a:rPr kumimoji="1" lang="ja-JP" altLang="en-US" sz="1300">
              <a:latin typeface="ＭＳ Ｐゴシック" panose="020B0600070205080204" pitchFamily="50" charset="-128"/>
              <a:ea typeface="ＭＳ Ｐゴシック" panose="020B0600070205080204" pitchFamily="50" charset="-128"/>
            </a:rPr>
            <a:t>水準の適正化を図ることとしており、今後も、人事院勧告に準拠することを</a:t>
          </a:r>
        </a:p>
        <a:p>
          <a:r>
            <a:rPr kumimoji="1" lang="ja-JP" altLang="en-US" sz="1300">
              <a:latin typeface="ＭＳ Ｐゴシック" panose="020B0600070205080204" pitchFamily="50" charset="-128"/>
              <a:ea typeface="ＭＳ Ｐゴシック" panose="020B0600070205080204" pitchFamily="50" charset="-128"/>
            </a:rPr>
            <a:t>基本に社会経済情勢の変化や他の地方公共団体の動向等を考慮しつつ、</a:t>
          </a:r>
        </a:p>
        <a:p>
          <a:r>
            <a:rPr kumimoji="1" lang="ja-JP" altLang="en-US" sz="1300">
              <a:latin typeface="ＭＳ Ｐゴシック" panose="020B0600070205080204" pitchFamily="50" charset="-128"/>
              <a:ea typeface="ＭＳ Ｐゴシック" panose="020B0600070205080204" pitchFamily="50" charset="-128"/>
            </a:rPr>
            <a:t>引き続き適正な給与水準を維持できるよう努めていく。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134257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1882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09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84</xdr:row>
      <xdr:rowOff>117021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188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117021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4154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85</xdr:row>
      <xdr:rowOff>48986</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41540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日時点の職員数（普通会計）は、三郷市定員適正化計画の計画定数</a:t>
          </a:r>
          <a:r>
            <a:rPr kumimoji="1" lang="en-US" altLang="ja-JP" sz="1300">
              <a:latin typeface="ＭＳ Ｐゴシック" panose="020B0600070205080204" pitchFamily="50" charset="-128"/>
              <a:ea typeface="ＭＳ Ｐゴシック" panose="020B0600070205080204" pitchFamily="50" charset="-128"/>
            </a:rPr>
            <a:t>907</a:t>
          </a:r>
          <a:r>
            <a:rPr kumimoji="1" lang="ja-JP" altLang="en-US" sz="1300">
              <a:latin typeface="ＭＳ Ｐゴシック" panose="020B0600070205080204" pitchFamily="50" charset="-128"/>
              <a:ea typeface="ＭＳ Ｐゴシック" panose="020B0600070205080204" pitchFamily="50" charset="-128"/>
            </a:rPr>
            <a:t>人に対し、</a:t>
          </a:r>
          <a:r>
            <a:rPr kumimoji="1" lang="en-US" altLang="ja-JP" sz="1300">
              <a:latin typeface="ＭＳ Ｐゴシック" panose="020B0600070205080204" pitchFamily="50" charset="-128"/>
              <a:ea typeface="ＭＳ Ｐゴシック" panose="020B0600070205080204" pitchFamily="50" charset="-128"/>
            </a:rPr>
            <a:t>891</a:t>
          </a:r>
          <a:r>
            <a:rPr kumimoji="1" lang="ja-JP" altLang="en-US" sz="1300">
              <a:latin typeface="ＭＳ Ｐゴシック" panose="020B0600070205080204" pitchFamily="50" charset="-128"/>
              <a:ea typeface="ＭＳ Ｐゴシック" panose="020B0600070205080204" pitchFamily="50" charset="-128"/>
            </a:rPr>
            <a:t>人と計画定数の範囲内となっており、全国、県平均を下回り、類似団体平均と同水準となっている。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35878</xdr:rowOff>
    </xdr:from>
    <xdr:to>
      <xdr:col>81</xdr:col>
      <xdr:colOff>44450</xdr:colOff>
      <xdr:row>63</xdr:row>
      <xdr:rowOff>37888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837228"/>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37888</xdr:rowOff>
    </xdr:from>
    <xdr:to>
      <xdr:col>77</xdr:col>
      <xdr:colOff>44450</xdr:colOff>
      <xdr:row>63</xdr:row>
      <xdr:rowOff>39899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83923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13758</xdr:rowOff>
    </xdr:from>
    <xdr:to>
      <xdr:col>72</xdr:col>
      <xdr:colOff>203200</xdr:colOff>
      <xdr:row>63</xdr:row>
      <xdr:rowOff>39899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1510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157056</xdr:rowOff>
    </xdr:from>
    <xdr:to>
      <xdr:col>68</xdr:col>
      <xdr:colOff>152400</xdr:colOff>
      <xdr:row>63</xdr:row>
      <xdr:rowOff>13758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8695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156528</xdr:rowOff>
    </xdr:from>
    <xdr:to>
      <xdr:col>81</xdr:col>
      <xdr:colOff>95250</xdr:colOff>
      <xdr:row>63</xdr:row>
      <xdr:rowOff>86678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128605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5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158538</xdr:rowOff>
    </xdr:from>
    <xdr:to>
      <xdr:col>77</xdr:col>
      <xdr:colOff>95250</xdr:colOff>
      <xdr:row>63</xdr:row>
      <xdr:rowOff>88688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73465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7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160549</xdr:rowOff>
    </xdr:from>
    <xdr:to>
      <xdr:col>73</xdr:col>
      <xdr:colOff>44450</xdr:colOff>
      <xdr:row>63</xdr:row>
      <xdr:rowOff>90699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75476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134408</xdr:rowOff>
    </xdr:from>
    <xdr:to>
      <xdr:col>68</xdr:col>
      <xdr:colOff>203200</xdr:colOff>
      <xdr:row>63</xdr:row>
      <xdr:rowOff>64558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49335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46583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主な要因は、令和元年度単年度の実質公債費比率が削除されたことによって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か年平均値を減少させたためである。</a:t>
          </a:r>
        </a:p>
        <a:p>
          <a:r>
            <a:rPr kumimoji="1" lang="ja-JP" altLang="en-US" sz="1300">
              <a:latin typeface="ＭＳ Ｐゴシック" panose="020B0600070205080204" pitchFamily="50" charset="-128"/>
              <a:ea typeface="ＭＳ Ｐゴシック" panose="020B0600070205080204" pitchFamily="50" charset="-128"/>
            </a:rPr>
            <a:t>今後は、起債依存の事業実施を見直し、数値の抑制に努める。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43</xdr:row>
      <xdr:rowOff>14817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329715"/>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95250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95250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95250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78015</xdr:rowOff>
    </xdr:from>
    <xdr:to>
      <xdr:col>81</xdr:col>
      <xdr:colOff>95250</xdr:colOff>
      <xdr:row>43</xdr:row>
      <xdr:rowOff>8165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50092</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年度決算では、前年度から</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主な要因は、財政調整基金及び減債基金の積立てにより、充当可能基金が増加したためである。</a:t>
          </a:r>
        </a:p>
        <a:p>
          <a:r>
            <a:rPr kumimoji="1" lang="ja-JP" altLang="en-US" sz="1300">
              <a:latin typeface="ＭＳ Ｐゴシック" panose="020B0600070205080204" pitchFamily="50" charset="-128"/>
              <a:ea typeface="ＭＳ Ｐゴシック" panose="020B0600070205080204" pitchFamily="50" charset="-128"/>
            </a:rPr>
            <a:t>しかし、類似団体を下回っているため、翌年度以降における財政の状況を考慮し、その健全な運営を損なうことが無いように、財政運営の健全化を図る。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134529</xdr:rowOff>
    </xdr:from>
    <xdr:to>
      <xdr:col>81</xdr:col>
      <xdr:colOff>44450</xdr:colOff>
      <xdr:row>18</xdr:row>
      <xdr:rowOff>144054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049179"/>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144054</xdr:rowOff>
    </xdr:from>
    <xdr:to>
      <xdr:col>77</xdr:col>
      <xdr:colOff>44450</xdr:colOff>
      <xdr:row>20</xdr:row>
      <xdr:rowOff>125186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3230154"/>
          <a:ext cx="889000" cy="3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125186</xdr:rowOff>
    </xdr:from>
    <xdr:to>
      <xdr:col>72</xdr:col>
      <xdr:colOff>203200</xdr:colOff>
      <xdr:row>21</xdr:row>
      <xdr:rowOff>55426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3554186"/>
          <a:ext cx="889000" cy="10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100784</xdr:rowOff>
    </xdr:from>
    <xdr:to>
      <xdr:col>73</xdr:col>
      <xdr:colOff>44450</xdr:colOff>
      <xdr:row>14</xdr:row>
      <xdr:rowOff>30934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140698</xdr:rowOff>
    </xdr:from>
    <xdr:to>
      <xdr:col>68</xdr:col>
      <xdr:colOff>152400</xdr:colOff>
      <xdr:row>21</xdr:row>
      <xdr:rowOff>55426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3569698"/>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126637</xdr:rowOff>
    </xdr:from>
    <xdr:to>
      <xdr:col>68</xdr:col>
      <xdr:colOff>203200</xdr:colOff>
      <xdr:row>14</xdr:row>
      <xdr:rowOff>56787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83729</xdr:rowOff>
    </xdr:from>
    <xdr:to>
      <xdr:col>81</xdr:col>
      <xdr:colOff>95250</xdr:colOff>
      <xdr:row>18</xdr:row>
      <xdr:rowOff>13879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9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55806</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97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93254</xdr:rowOff>
    </xdr:from>
    <xdr:to>
      <xdr:col>77</xdr:col>
      <xdr:colOff>95250</xdr:colOff>
      <xdr:row>19</xdr:row>
      <xdr:rowOff>23404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1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8181</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26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74386</xdr:rowOff>
    </xdr:from>
    <xdr:to>
      <xdr:col>73</xdr:col>
      <xdr:colOff>44450</xdr:colOff>
      <xdr:row>21</xdr:row>
      <xdr:rowOff>4536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5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160763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58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4626</xdr:rowOff>
    </xdr:from>
    <xdr:to>
      <xdr:col>68</xdr:col>
      <xdr:colOff>203200</xdr:colOff>
      <xdr:row>21</xdr:row>
      <xdr:rowOff>106226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60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91003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69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89898</xdr:rowOff>
    </xdr:from>
    <xdr:to>
      <xdr:col>64</xdr:col>
      <xdr:colOff>152400</xdr:colOff>
      <xdr:row>21</xdr:row>
      <xdr:rowOff>20048</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5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4825</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60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142,410
136,885
30.13
64,049,897
59,784,844
4,117,459
28,620,631
41,899,508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主な要因は、人事院勧告に基づく期末手当の減や職員の新陳代謝により人件費が減少したことに加え、地方交付税の増収などにより経常一般財源等収入額が増加したためである。</a:t>
          </a:r>
        </a:p>
        <a:p>
          <a:r>
            <a:rPr kumimoji="1" lang="ja-JP" altLang="en-US" sz="1300">
              <a:latin typeface="ＭＳ Ｐゴシック" panose="020B0600070205080204" pitchFamily="50" charset="-128"/>
              <a:ea typeface="ＭＳ Ｐゴシック" panose="020B0600070205080204" pitchFamily="50" charset="-128"/>
            </a:rPr>
            <a:t>今後は、三郷市定員適正化計画に則った職員数の適正化に努める。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95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6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76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17289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年度決算では、前年度から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主な要因は、児童数の増加により、小学校教育用パソコン整備事業において賃借料等が増加したことで、経常一般財源等支出額が増加したためである。</a:t>
          </a:r>
        </a:p>
        <a:p>
          <a:r>
            <a:rPr kumimoji="1" lang="ja-JP" altLang="en-US" sz="1300">
              <a:latin typeface="ＭＳ Ｐゴシック" panose="020B0600070205080204" pitchFamily="50" charset="-128"/>
              <a:ea typeface="ＭＳ Ｐゴシック" panose="020B0600070205080204" pitchFamily="50" charset="-128"/>
            </a:rPr>
            <a:t>今後は、管理方法の効率化を図り、経費の適正化に努める。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18</xdr:row>
      <xdr:rowOff>159657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3892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18</xdr:row>
      <xdr:rowOff>39914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389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19</xdr:row>
      <xdr:rowOff>53522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26014"/>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9978</xdr:rowOff>
    </xdr:from>
    <xdr:to>
      <xdr:col>69</xdr:col>
      <xdr:colOff>92075</xdr:colOff>
      <xdr:row>19</xdr:row>
      <xdr:rowOff>53522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67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89099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主な要因は、前年度は、コロナ禍における医療機関の受診控えにより、医療費支給関連事業が減少していたが、コロナ禍の縮小によって、医療費支給関連事業が増加したためである。</a:t>
          </a:r>
        </a:p>
        <a:p>
          <a:r>
            <a:rPr kumimoji="1" lang="ja-JP" altLang="en-US" sz="1300">
              <a:latin typeface="ＭＳ Ｐゴシック" panose="020B0600070205080204" pitchFamily="50" charset="-128"/>
              <a:ea typeface="ＭＳ Ｐゴシック" panose="020B0600070205080204" pitchFamily="50" charset="-128"/>
            </a:rPr>
            <a:t>社会情勢に大きく左右されるが、財政圧迫の影響を最小限とするため、財政健全化に努める。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57</xdr:row>
      <xdr:rowOff>39370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7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xdr:rowOff>
    </xdr:from>
    <xdr:to>
      <xdr:col>19</xdr:col>
      <xdr:colOff>187325</xdr:colOff>
      <xdr:row>57</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153670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42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77470</xdr:rowOff>
    </xdr:from>
    <xdr:to>
      <xdr:col>11</xdr:col>
      <xdr:colOff>9525</xdr:colOff>
      <xdr:row>57</xdr:row>
      <xdr:rowOff>153670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50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160020</xdr:rowOff>
    </xdr:from>
    <xdr:to>
      <xdr:col>24</xdr:col>
      <xdr:colOff>76200</xdr:colOff>
      <xdr:row>57</xdr:row>
      <xdr:rowOff>90170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132097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121920</xdr:rowOff>
    </xdr:from>
    <xdr:to>
      <xdr:col>20</xdr:col>
      <xdr:colOff>38100</xdr:colOff>
      <xdr:row>57</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36847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102870</xdr:rowOff>
    </xdr:from>
    <xdr:to>
      <xdr:col>11</xdr:col>
      <xdr:colOff>60325</xdr:colOff>
      <xdr:row>58</xdr:row>
      <xdr:rowOff>33020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17797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26670</xdr:rowOff>
    </xdr:from>
    <xdr:to>
      <xdr:col>6</xdr:col>
      <xdr:colOff>171450</xdr:colOff>
      <xdr:row>57</xdr:row>
      <xdr:rowOff>128270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113047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主な要因は、後期高齢者医療特別会計及び介護保険事業特別会計への繰出金が増加したためである。</a:t>
          </a:r>
        </a:p>
        <a:p>
          <a:r>
            <a:rPr kumimoji="1" lang="ja-JP" altLang="en-US" sz="1300">
              <a:latin typeface="ＭＳ Ｐゴシック" panose="020B0600070205080204" pitchFamily="50" charset="-128"/>
              <a:ea typeface="ＭＳ Ｐゴシック" panose="020B0600070205080204" pitchFamily="50" charset="-128"/>
            </a:rPr>
            <a:t>今後は介護保険料等の適正化を図り、過度に一般会計に負担を求めることがないように努める。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135165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989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80735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98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59</xdr:row>
      <xdr:rowOff>53522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53385"/>
          <a:ext cx="8890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53522</xdr:rowOff>
    </xdr:from>
    <xdr:to>
      <xdr:col>69</xdr:col>
      <xdr:colOff>92075</xdr:colOff>
      <xdr:row>59</xdr:row>
      <xdr:rowOff>53522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69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61884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116312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2722</xdr:rowOff>
    </xdr:from>
    <xdr:to>
      <xdr:col>69</xdr:col>
      <xdr:colOff>142875</xdr:colOff>
      <xdr:row>59</xdr:row>
      <xdr:rowOff>104322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89099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89099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主な要因は、コロナ禍において活動を控えていた団体が活動を再開したことにより団体への補助金が増加したことや、中止・縮小していた事業が再開したことに伴う報償金や保険料が増加したためである。</a:t>
          </a:r>
        </a:p>
        <a:p>
          <a:r>
            <a:rPr kumimoji="1" lang="ja-JP" altLang="en-US" sz="1300">
              <a:latin typeface="ＭＳ Ｐゴシック" panose="020B0600070205080204" pitchFamily="50" charset="-128"/>
              <a:ea typeface="ＭＳ Ｐゴシック" panose="020B0600070205080204" pitchFamily="50" charset="-128"/>
            </a:rPr>
            <a:t>今後も引き続き、補助金交付の公平化・適正化を図る。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28702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020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19558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020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88138</xdr:rowOff>
    </xdr:from>
    <xdr:to>
      <xdr:col>73</xdr:col>
      <xdr:colOff>180975</xdr:colOff>
      <xdr:row>35</xdr:row>
      <xdr:rowOff>19558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745988"/>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88138</xdr:rowOff>
    </xdr:from>
    <xdr:to>
      <xdr:col>69</xdr:col>
      <xdr:colOff>92075</xdr:colOff>
      <xdr:row>33</xdr:row>
      <xdr:rowOff>115570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57459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29989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140208</xdr:rowOff>
    </xdr:from>
    <xdr:to>
      <xdr:col>74</xdr:col>
      <xdr:colOff>31750</xdr:colOff>
      <xdr:row>35</xdr:row>
      <xdr:rowOff>70358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80535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37338</xdr:rowOff>
    </xdr:from>
    <xdr:to>
      <xdr:col>69</xdr:col>
      <xdr:colOff>142875</xdr:colOff>
      <xdr:row>33</xdr:row>
      <xdr:rowOff>138938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149115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4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主な要因は、過年度に発行した地方債の元金償還据え置き期間が経過したためである。</a:t>
          </a:r>
        </a:p>
        <a:p>
          <a:r>
            <a:rPr kumimoji="1" lang="ja-JP" altLang="en-US" sz="1300">
              <a:latin typeface="ＭＳ Ｐゴシック" panose="020B0600070205080204" pitchFamily="50" charset="-128"/>
              <a:ea typeface="ＭＳ Ｐゴシック" panose="020B0600070205080204" pitchFamily="50" charset="-128"/>
            </a:rPr>
            <a:t>今後は、起債依存の事業実施の見直しや、低利率への借換えを図るなど、数値の抑制に努める。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107950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233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115570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33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20320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17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93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57150</xdr:rowOff>
    </xdr:from>
    <xdr:to>
      <xdr:col>24</xdr:col>
      <xdr:colOff>76200</xdr:colOff>
      <xdr:row>77</xdr:row>
      <xdr:rowOff>158750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29227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年度決算では、前年度から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主な要因は、児童数の増加により、小学校教育用パソコン整備事業において賃借料等が増加したことで、物件費の一般財源で負担する経常的経費が増加したためである。</a:t>
          </a:r>
        </a:p>
        <a:p>
          <a:r>
            <a:rPr kumimoji="1" lang="ja-JP" altLang="en-US" sz="1300">
              <a:latin typeface="ＭＳ Ｐゴシック" panose="020B0600070205080204" pitchFamily="50" charset="-128"/>
              <a:ea typeface="ＭＳ Ｐゴシック" panose="020B0600070205080204" pitchFamily="50" charset="-128"/>
            </a:rPr>
            <a:t>今後は、強固な財政基盤の確立と歳出の徹底的な見直しを図り、持続可能で安定した財政運営に努める。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8890</xdr:rowOff>
    </xdr:from>
    <xdr:to>
      <xdr:col>82</xdr:col>
      <xdr:colOff>107950</xdr:colOff>
      <xdr:row>76</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867640"/>
          <a:ext cx="838200" cy="26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xdr:rowOff>
    </xdr:from>
    <xdr:to>
      <xdr:col>78</xdr:col>
      <xdr:colOff>69850</xdr:colOff>
      <xdr:row>76</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8676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77</xdr:row>
      <xdr:rowOff>24130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088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142239</xdr:rowOff>
    </xdr:from>
    <xdr:to>
      <xdr:col>69</xdr:col>
      <xdr:colOff>92075</xdr:colOff>
      <xdr:row>77</xdr:row>
      <xdr:rowOff>24130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172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31767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9302</xdr:rowOff>
    </xdr:from>
    <xdr:to>
      <xdr:col>29</xdr:col>
      <xdr:colOff>127000</xdr:colOff>
      <xdr:row>18</xdr:row>
      <xdr:rowOff>14994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43027"/>
          <a:ext cx="647700" cy="5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9302</xdr:rowOff>
    </xdr:from>
    <xdr:to>
      <xdr:col>26</xdr:col>
      <xdr:colOff>50800</xdr:colOff>
      <xdr:row>18</xdr:row>
      <xdr:rowOff>52095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43027"/>
          <a:ext cx="698500" cy="42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52095</xdr:rowOff>
    </xdr:from>
    <xdr:to>
      <xdr:col>22</xdr:col>
      <xdr:colOff>114300</xdr:colOff>
      <xdr:row>18</xdr:row>
      <xdr:rowOff>78636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85820"/>
          <a:ext cx="698500" cy="2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78636</xdr:rowOff>
    </xdr:from>
    <xdr:to>
      <xdr:col>18</xdr:col>
      <xdr:colOff>177800</xdr:colOff>
      <xdr:row>18</xdr:row>
      <xdr:rowOff>84625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12361"/>
          <a:ext cx="698500" cy="5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135644</xdr:rowOff>
    </xdr:from>
    <xdr:to>
      <xdr:col>29</xdr:col>
      <xdr:colOff>177800</xdr:colOff>
      <xdr:row>18</xdr:row>
      <xdr:rowOff>65794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9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107721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6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129952</xdr:rowOff>
    </xdr:from>
    <xdr:to>
      <xdr:col>26</xdr:col>
      <xdr:colOff>101600</xdr:colOff>
      <xdr:row>18</xdr:row>
      <xdr:rowOff>60102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92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44879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78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1295</xdr:rowOff>
    </xdr:from>
    <xdr:to>
      <xdr:col>22</xdr:col>
      <xdr:colOff>165100</xdr:colOff>
      <xdr:row>18</xdr:row>
      <xdr:rowOff>102895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35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87672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2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27836</xdr:rowOff>
    </xdr:from>
    <xdr:to>
      <xdr:col>19</xdr:col>
      <xdr:colOff>38100</xdr:colOff>
      <xdr:row>18</xdr:row>
      <xdr:rowOff>129436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6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114213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4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33825</xdr:rowOff>
    </xdr:from>
    <xdr:to>
      <xdr:col>15</xdr:col>
      <xdr:colOff>101600</xdr:colOff>
      <xdr:row>18</xdr:row>
      <xdr:rowOff>135425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6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120202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3556</xdr:rowOff>
    </xdr:from>
    <xdr:to>
      <xdr:col>29</xdr:col>
      <xdr:colOff>127000</xdr:colOff>
      <xdr:row>35</xdr:row>
      <xdr:rowOff>90195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613906"/>
          <a:ext cx="647700" cy="86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53848</xdr:rowOff>
    </xdr:from>
    <xdr:to>
      <xdr:col>26</xdr:col>
      <xdr:colOff>50800</xdr:colOff>
      <xdr:row>35</xdr:row>
      <xdr:rowOff>90195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664198"/>
          <a:ext cx="6985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315709</xdr:rowOff>
    </xdr:from>
    <xdr:to>
      <xdr:col>22</xdr:col>
      <xdr:colOff>114300</xdr:colOff>
      <xdr:row>35</xdr:row>
      <xdr:rowOff>53848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583159"/>
          <a:ext cx="698500" cy="81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307243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315709</xdr:rowOff>
    </xdr:from>
    <xdr:to>
      <xdr:col>18</xdr:col>
      <xdr:colOff>177800</xdr:colOff>
      <xdr:row>35</xdr:row>
      <xdr:rowOff>5652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583159"/>
          <a:ext cx="698500" cy="32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295656</xdr:rowOff>
    </xdr:from>
    <xdr:to>
      <xdr:col>29</xdr:col>
      <xdr:colOff>177800</xdr:colOff>
      <xdr:row>35</xdr:row>
      <xdr:rowOff>54356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6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140733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40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39395</xdr:rowOff>
    </xdr:from>
    <xdr:to>
      <xdr:col>26</xdr:col>
      <xdr:colOff>101600</xdr:colOff>
      <xdr:row>35</xdr:row>
      <xdr:rowOff>140995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64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151172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3048</xdr:rowOff>
    </xdr:from>
    <xdr:to>
      <xdr:col>22</xdr:col>
      <xdr:colOff>165100</xdr:colOff>
      <xdr:row>35</xdr:row>
      <xdr:rowOff>104648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1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114825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8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264909</xdr:rowOff>
    </xdr:from>
    <xdr:to>
      <xdr:col>19</xdr:col>
      <xdr:colOff>38100</xdr:colOff>
      <xdr:row>35</xdr:row>
      <xdr:rowOff>23609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532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33786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0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297752</xdr:rowOff>
    </xdr:from>
    <xdr:to>
      <xdr:col>15</xdr:col>
      <xdr:colOff>101600</xdr:colOff>
      <xdr:row>35</xdr:row>
      <xdr:rowOff>56452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65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66629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33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142,410
136,885
30.13
64,049,897
59,784,844
4,117,459
28,620,631
41,899,508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127744</xdr:rowOff>
    </xdr:from>
    <xdr:to>
      <xdr:col>24</xdr:col>
      <xdr:colOff>63500</xdr:colOff>
      <xdr:row>36</xdr:row>
      <xdr:rowOff>145209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299944"/>
          <a:ext cx="8382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127744</xdr:rowOff>
    </xdr:from>
    <xdr:to>
      <xdr:col>19</xdr:col>
      <xdr:colOff>177800</xdr:colOff>
      <xdr:row>37</xdr:row>
      <xdr:rowOff>5557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99944"/>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5557</xdr:rowOff>
    </xdr:from>
    <xdr:to>
      <xdr:col>15</xdr:col>
      <xdr:colOff>50800</xdr:colOff>
      <xdr:row>37</xdr:row>
      <xdr:rowOff>139357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349207"/>
          <a:ext cx="889000" cy="1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139357</xdr:rowOff>
    </xdr:from>
    <xdr:to>
      <xdr:col>10</xdr:col>
      <xdr:colOff>114300</xdr:colOff>
      <xdr:row>37</xdr:row>
      <xdr:rowOff>145552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83007"/>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94409</xdr:rowOff>
    </xdr:from>
    <xdr:to>
      <xdr:col>24</xdr:col>
      <xdr:colOff>114300</xdr:colOff>
      <xdr:row>37</xdr:row>
      <xdr:rowOff>24559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72836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4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76944</xdr:rowOff>
    </xdr:from>
    <xdr:to>
      <xdr:col>20</xdr:col>
      <xdr:colOff>38100</xdr:colOff>
      <xdr:row>37</xdr:row>
      <xdr:rowOff>7094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169671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4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126207</xdr:rowOff>
    </xdr:from>
    <xdr:to>
      <xdr:col>15</xdr:col>
      <xdr:colOff>101600</xdr:colOff>
      <xdr:row>37</xdr:row>
      <xdr:rowOff>56357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9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47484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88557</xdr:rowOff>
    </xdr:from>
    <xdr:to>
      <xdr:col>10</xdr:col>
      <xdr:colOff>165100</xdr:colOff>
      <xdr:row>38</xdr:row>
      <xdr:rowOff>18707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3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94752</xdr:rowOff>
    </xdr:from>
    <xdr:to>
      <xdr:col>6</xdr:col>
      <xdr:colOff>38100</xdr:colOff>
      <xdr:row>38</xdr:row>
      <xdr:rowOff>24902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16029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3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136369</xdr:rowOff>
    </xdr:from>
    <xdr:to>
      <xdr:col>24</xdr:col>
      <xdr:colOff>63500</xdr:colOff>
      <xdr:row>57</xdr:row>
      <xdr:rowOff>166528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09019"/>
          <a:ext cx="8382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136369</xdr:rowOff>
    </xdr:from>
    <xdr:to>
      <xdr:col>19</xdr:col>
      <xdr:colOff>177800</xdr:colOff>
      <xdr:row>58</xdr:row>
      <xdr:rowOff>89522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9019"/>
          <a:ext cx="889000" cy="1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77831</xdr:rowOff>
    </xdr:from>
    <xdr:to>
      <xdr:col>15</xdr:col>
      <xdr:colOff>50800</xdr:colOff>
      <xdr:row>58</xdr:row>
      <xdr:rowOff>89522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21931"/>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77831</xdr:rowOff>
    </xdr:from>
    <xdr:to>
      <xdr:col>10</xdr:col>
      <xdr:colOff>114300</xdr:colOff>
      <xdr:row>59</xdr:row>
      <xdr:rowOff>188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21931"/>
          <a:ext cx="889000" cy="9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115728</xdr:rowOff>
    </xdr:from>
    <xdr:to>
      <xdr:col>24</xdr:col>
      <xdr:colOff>114300</xdr:colOff>
      <xdr:row>58</xdr:row>
      <xdr:rowOff>45878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94155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6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85569</xdr:rowOff>
    </xdr:from>
    <xdr:to>
      <xdr:col>20</xdr:col>
      <xdr:colOff>38100</xdr:colOff>
      <xdr:row>58</xdr:row>
      <xdr:rowOff>15719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6846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5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38722</xdr:rowOff>
    </xdr:from>
    <xdr:to>
      <xdr:col>15</xdr:col>
      <xdr:colOff>101600</xdr:colOff>
      <xdr:row>58</xdr:row>
      <xdr:rowOff>140322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131449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27031</xdr:rowOff>
    </xdr:from>
    <xdr:to>
      <xdr:col>10</xdr:col>
      <xdr:colOff>165100</xdr:colOff>
      <xdr:row>58</xdr:row>
      <xdr:rowOff>128631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119758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6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120838</xdr:rowOff>
    </xdr:from>
    <xdr:to>
      <xdr:col>6</xdr:col>
      <xdr:colOff>38100</xdr:colOff>
      <xdr:row>59</xdr:row>
      <xdr:rowOff>50988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6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42115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4003</xdr:rowOff>
    </xdr:from>
    <xdr:to>
      <xdr:col>24</xdr:col>
      <xdr:colOff>63500</xdr:colOff>
      <xdr:row>77</xdr:row>
      <xdr:rowOff>14291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05653"/>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168092</xdr:rowOff>
    </xdr:from>
    <xdr:to>
      <xdr:col>19</xdr:col>
      <xdr:colOff>177800</xdr:colOff>
      <xdr:row>77</xdr:row>
      <xdr:rowOff>14291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98292"/>
          <a:ext cx="889000" cy="1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7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168092</xdr:rowOff>
    </xdr:from>
    <xdr:to>
      <xdr:col>15</xdr:col>
      <xdr:colOff>50800</xdr:colOff>
      <xdr:row>77</xdr:row>
      <xdr:rowOff>2860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98292"/>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17950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9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2860</xdr:rowOff>
    </xdr:from>
    <xdr:to>
      <xdr:col>10</xdr:col>
      <xdr:colOff>114300</xdr:colOff>
      <xdr:row>77</xdr:row>
      <xdr:rowOff>25081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04510"/>
          <a:ext cx="889000" cy="2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27230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0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23665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124653</xdr:rowOff>
    </xdr:from>
    <xdr:to>
      <xdr:col>24</xdr:col>
      <xdr:colOff>114300</xdr:colOff>
      <xdr:row>77</xdr:row>
      <xdr:rowOff>54803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5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147530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0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134941</xdr:rowOff>
    </xdr:from>
    <xdr:to>
      <xdr:col>20</xdr:col>
      <xdr:colOff>38100</xdr:colOff>
      <xdr:row>77</xdr:row>
      <xdr:rowOff>65091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81617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94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117292</xdr:rowOff>
    </xdr:from>
    <xdr:to>
      <xdr:col>15</xdr:col>
      <xdr:colOff>101600</xdr:colOff>
      <xdr:row>77</xdr:row>
      <xdr:rowOff>47442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4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63969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2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123510</xdr:rowOff>
    </xdr:from>
    <xdr:to>
      <xdr:col>10</xdr:col>
      <xdr:colOff>165100</xdr:colOff>
      <xdr:row>77</xdr:row>
      <xdr:rowOff>53660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70187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9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145731</xdr:rowOff>
    </xdr:from>
    <xdr:to>
      <xdr:col>6</xdr:col>
      <xdr:colOff>38100</xdr:colOff>
      <xdr:row>77</xdr:row>
      <xdr:rowOff>75881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7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92407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5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164503</xdr:rowOff>
    </xdr:from>
    <xdr:to>
      <xdr:col>24</xdr:col>
      <xdr:colOff>63500</xdr:colOff>
      <xdr:row>96</xdr:row>
      <xdr:rowOff>54463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52253"/>
          <a:ext cx="838200" cy="6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164503</xdr:rowOff>
    </xdr:from>
    <xdr:to>
      <xdr:col>19</xdr:col>
      <xdr:colOff>177800</xdr:colOff>
      <xdr:row>96</xdr:row>
      <xdr:rowOff>136203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52253"/>
          <a:ext cx="889000" cy="14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136203</xdr:rowOff>
    </xdr:from>
    <xdr:to>
      <xdr:col>15</xdr:col>
      <xdr:colOff>50800</xdr:colOff>
      <xdr:row>97</xdr:row>
      <xdr:rowOff>8582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95403"/>
          <a:ext cx="889000" cy="4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8582</xdr:rowOff>
    </xdr:from>
    <xdr:to>
      <xdr:col>10</xdr:col>
      <xdr:colOff>114300</xdr:colOff>
      <xdr:row>97</xdr:row>
      <xdr:rowOff>59362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639232"/>
          <a:ext cx="889000" cy="5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3663</xdr:rowOff>
    </xdr:from>
    <xdr:to>
      <xdr:col>24</xdr:col>
      <xdr:colOff>114300</xdr:colOff>
      <xdr:row>96</xdr:row>
      <xdr:rowOff>105263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153540</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4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113703</xdr:rowOff>
    </xdr:from>
    <xdr:to>
      <xdr:col>20</xdr:col>
      <xdr:colOff>38100</xdr:colOff>
      <xdr:row>96</xdr:row>
      <xdr:rowOff>43853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34980</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49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85403</xdr:rowOff>
    </xdr:from>
    <xdr:to>
      <xdr:col>15</xdr:col>
      <xdr:colOff>101600</xdr:colOff>
      <xdr:row>97</xdr:row>
      <xdr:rowOff>15553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6680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63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129232</xdr:rowOff>
    </xdr:from>
    <xdr:to>
      <xdr:col>10</xdr:col>
      <xdr:colOff>165100</xdr:colOff>
      <xdr:row>97</xdr:row>
      <xdr:rowOff>59382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50509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8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8562</xdr:rowOff>
    </xdr:from>
    <xdr:to>
      <xdr:col>6</xdr:col>
      <xdr:colOff>38100</xdr:colOff>
      <xdr:row>97</xdr:row>
      <xdr:rowOff>110162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3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101289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34577</xdr:rowOff>
    </xdr:from>
    <xdr:to>
      <xdr:col>55</xdr:col>
      <xdr:colOff>0</xdr:colOff>
      <xdr:row>37</xdr:row>
      <xdr:rowOff>118897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78227"/>
          <a:ext cx="838200" cy="8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70227</xdr:rowOff>
    </xdr:from>
    <xdr:to>
      <xdr:col>50</xdr:col>
      <xdr:colOff>114300</xdr:colOff>
      <xdr:row>37</xdr:row>
      <xdr:rowOff>118897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85177"/>
          <a:ext cx="889000" cy="107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70227</xdr:rowOff>
    </xdr:from>
    <xdr:to>
      <xdr:col>45</xdr:col>
      <xdr:colOff>177800</xdr:colOff>
      <xdr:row>38</xdr:row>
      <xdr:rowOff>93708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85177"/>
          <a:ext cx="889000" cy="12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93708</xdr:rowOff>
    </xdr:from>
    <xdr:to>
      <xdr:col>41</xdr:col>
      <xdr:colOff>50800</xdr:colOff>
      <xdr:row>38</xdr:row>
      <xdr:rowOff>109275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608808"/>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155227</xdr:rowOff>
    </xdr:from>
    <xdr:to>
      <xdr:col>55</xdr:col>
      <xdr:colOff>50800</xdr:colOff>
      <xdr:row>37</xdr:row>
      <xdr:rowOff>85377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2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133654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0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68097</xdr:rowOff>
    </xdr:from>
    <xdr:to>
      <xdr:col>50</xdr:col>
      <xdr:colOff>165100</xdr:colOff>
      <xdr:row>37</xdr:row>
      <xdr:rowOff>169697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160824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19427</xdr:rowOff>
    </xdr:from>
    <xdr:to>
      <xdr:col>46</xdr:col>
      <xdr:colOff>38100</xdr:colOff>
      <xdr:row>31</xdr:row>
      <xdr:rowOff>121027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3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112154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42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42908</xdr:rowOff>
    </xdr:from>
    <xdr:to>
      <xdr:col>41</xdr:col>
      <xdr:colOff>101600</xdr:colOff>
      <xdr:row>38</xdr:row>
      <xdr:rowOff>144508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135635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5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58475</xdr:rowOff>
    </xdr:from>
    <xdr:to>
      <xdr:col>36</xdr:col>
      <xdr:colOff>165100</xdr:colOff>
      <xdr:row>38</xdr:row>
      <xdr:rowOff>160075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7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151202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6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9372</xdr:rowOff>
    </xdr:from>
    <xdr:to>
      <xdr:col>55</xdr:col>
      <xdr:colOff>0</xdr:colOff>
      <xdr:row>57</xdr:row>
      <xdr:rowOff>11900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10572"/>
          <a:ext cx="838200" cy="17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165303</xdr:rowOff>
    </xdr:from>
    <xdr:to>
      <xdr:col>50</xdr:col>
      <xdr:colOff>114300</xdr:colOff>
      <xdr:row>57</xdr:row>
      <xdr:rowOff>11900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66503"/>
          <a:ext cx="8890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136817</xdr:rowOff>
    </xdr:from>
    <xdr:to>
      <xdr:col>45</xdr:col>
      <xdr:colOff>177800</xdr:colOff>
      <xdr:row>56</xdr:row>
      <xdr:rowOff>165303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738017"/>
          <a:ext cx="889000" cy="2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136817</xdr:rowOff>
    </xdr:from>
    <xdr:to>
      <xdr:col>41</xdr:col>
      <xdr:colOff>50800</xdr:colOff>
      <xdr:row>56</xdr:row>
      <xdr:rowOff>162128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38017"/>
          <a:ext cx="889000" cy="2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130022</xdr:rowOff>
    </xdr:from>
    <xdr:to>
      <xdr:col>55</xdr:col>
      <xdr:colOff>50800</xdr:colOff>
      <xdr:row>56</xdr:row>
      <xdr:rowOff>60172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152899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1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132550</xdr:rowOff>
    </xdr:from>
    <xdr:to>
      <xdr:col>50</xdr:col>
      <xdr:colOff>165100</xdr:colOff>
      <xdr:row>57</xdr:row>
      <xdr:rowOff>62700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53827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2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114503</xdr:rowOff>
    </xdr:from>
    <xdr:to>
      <xdr:col>46</xdr:col>
      <xdr:colOff>38100</xdr:colOff>
      <xdr:row>57</xdr:row>
      <xdr:rowOff>44653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35780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0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86017</xdr:rowOff>
    </xdr:from>
    <xdr:to>
      <xdr:col>41</xdr:col>
      <xdr:colOff>101600</xdr:colOff>
      <xdr:row>57</xdr:row>
      <xdr:rowOff>16167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77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111328</xdr:rowOff>
    </xdr:from>
    <xdr:to>
      <xdr:col>36</xdr:col>
      <xdr:colOff>165100</xdr:colOff>
      <xdr:row>57</xdr:row>
      <xdr:rowOff>41478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32605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0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138374</xdr:rowOff>
    </xdr:from>
    <xdr:to>
      <xdr:col>55</xdr:col>
      <xdr:colOff>0</xdr:colOff>
      <xdr:row>77</xdr:row>
      <xdr:rowOff>134443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168574"/>
          <a:ext cx="838200" cy="16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134443</xdr:rowOff>
    </xdr:from>
    <xdr:to>
      <xdr:col>50</xdr:col>
      <xdr:colOff>114300</xdr:colOff>
      <xdr:row>78</xdr:row>
      <xdr:rowOff>38545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36093"/>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38545</xdr:rowOff>
    </xdr:from>
    <xdr:to>
      <xdr:col>45</xdr:col>
      <xdr:colOff>177800</xdr:colOff>
      <xdr:row>78</xdr:row>
      <xdr:rowOff>53015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11645"/>
          <a:ext cx="8890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87877</xdr:rowOff>
    </xdr:from>
    <xdr:to>
      <xdr:col>41</xdr:col>
      <xdr:colOff>50800</xdr:colOff>
      <xdr:row>78</xdr:row>
      <xdr:rowOff>53015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89527"/>
          <a:ext cx="889000" cy="13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87574</xdr:rowOff>
    </xdr:from>
    <xdr:to>
      <xdr:col>55</xdr:col>
      <xdr:colOff>50800</xdr:colOff>
      <xdr:row>77</xdr:row>
      <xdr:rowOff>17724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11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110451</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96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83643</xdr:rowOff>
    </xdr:from>
    <xdr:to>
      <xdr:col>50</xdr:col>
      <xdr:colOff>165100</xdr:colOff>
      <xdr:row>78</xdr:row>
      <xdr:rowOff>13793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4920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37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159195</xdr:rowOff>
    </xdr:from>
    <xdr:to>
      <xdr:col>46</xdr:col>
      <xdr:colOff>38100</xdr:colOff>
      <xdr:row>78</xdr:row>
      <xdr:rowOff>89345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80472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45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2215</xdr:rowOff>
    </xdr:from>
    <xdr:to>
      <xdr:col>41</xdr:col>
      <xdr:colOff>101600</xdr:colOff>
      <xdr:row>78</xdr:row>
      <xdr:rowOff>103815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94942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4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37077</xdr:rowOff>
    </xdr:from>
    <xdr:to>
      <xdr:col>36</xdr:col>
      <xdr:colOff>165100</xdr:colOff>
      <xdr:row>77</xdr:row>
      <xdr:rowOff>138677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129804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33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126350</xdr:rowOff>
    </xdr:from>
    <xdr:to>
      <xdr:col>55</xdr:col>
      <xdr:colOff>0</xdr:colOff>
      <xdr:row>96</xdr:row>
      <xdr:rowOff>155153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414100"/>
          <a:ext cx="838200" cy="20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169556</xdr:rowOff>
    </xdr:from>
    <xdr:to>
      <xdr:col>50</xdr:col>
      <xdr:colOff>114300</xdr:colOff>
      <xdr:row>96</xdr:row>
      <xdr:rowOff>155153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457306"/>
          <a:ext cx="889000" cy="15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129139</xdr:rowOff>
    </xdr:from>
    <xdr:to>
      <xdr:col>45</xdr:col>
      <xdr:colOff>177800</xdr:colOff>
      <xdr:row>95</xdr:row>
      <xdr:rowOff>169556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416889"/>
          <a:ext cx="8890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129139</xdr:rowOff>
    </xdr:from>
    <xdr:to>
      <xdr:col>41</xdr:col>
      <xdr:colOff>50800</xdr:colOff>
      <xdr:row>96</xdr:row>
      <xdr:rowOff>126578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416889"/>
          <a:ext cx="889000" cy="16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39529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75550</xdr:rowOff>
    </xdr:from>
    <xdr:to>
      <xdr:col>55</xdr:col>
      <xdr:colOff>50800</xdr:colOff>
      <xdr:row>96</xdr:row>
      <xdr:rowOff>5700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3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98427</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21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104353</xdr:rowOff>
    </xdr:from>
    <xdr:to>
      <xdr:col>50</xdr:col>
      <xdr:colOff>165100</xdr:colOff>
      <xdr:row>97</xdr:row>
      <xdr:rowOff>34503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6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25630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118756</xdr:rowOff>
    </xdr:from>
    <xdr:to>
      <xdr:col>46</xdr:col>
      <xdr:colOff>38100</xdr:colOff>
      <xdr:row>96</xdr:row>
      <xdr:rowOff>48906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40033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49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78339</xdr:rowOff>
    </xdr:from>
    <xdr:to>
      <xdr:col>41</xdr:col>
      <xdr:colOff>101600</xdr:colOff>
      <xdr:row>96</xdr:row>
      <xdr:rowOff>8489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3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25016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14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75778</xdr:rowOff>
    </xdr:from>
    <xdr:to>
      <xdr:col>36</xdr:col>
      <xdr:colOff>165100</xdr:colOff>
      <xdr:row>97</xdr:row>
      <xdr:rowOff>5928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3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168505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2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27178</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13728"/>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27178</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713728"/>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147828</xdr:rowOff>
    </xdr:from>
    <xdr:to>
      <xdr:col>76</xdr:col>
      <xdr:colOff>165100</xdr:colOff>
      <xdr:row>39</xdr:row>
      <xdr:rowOff>77978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69105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55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115468</xdr:rowOff>
    </xdr:from>
    <xdr:to>
      <xdr:col>85</xdr:col>
      <xdr:colOff>127000</xdr:colOff>
      <xdr:row>75</xdr:row>
      <xdr:rowOff>151567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974218"/>
          <a:ext cx="838200" cy="3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135757</xdr:rowOff>
    </xdr:from>
    <xdr:to>
      <xdr:col>81</xdr:col>
      <xdr:colOff>50800</xdr:colOff>
      <xdr:row>75</xdr:row>
      <xdr:rowOff>151567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994507"/>
          <a:ext cx="889000" cy="1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119107</xdr:rowOff>
    </xdr:from>
    <xdr:to>
      <xdr:col>76</xdr:col>
      <xdr:colOff>114300</xdr:colOff>
      <xdr:row>75</xdr:row>
      <xdr:rowOff>135757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977857"/>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112040</xdr:rowOff>
    </xdr:from>
    <xdr:to>
      <xdr:col>71</xdr:col>
      <xdr:colOff>177800</xdr:colOff>
      <xdr:row>75</xdr:row>
      <xdr:rowOff>119107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970790"/>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167034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64668</xdr:rowOff>
    </xdr:from>
    <xdr:to>
      <xdr:col>85</xdr:col>
      <xdr:colOff>177800</xdr:colOff>
      <xdr:row>75</xdr:row>
      <xdr:rowOff>166269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234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43095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9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100768</xdr:rowOff>
    </xdr:from>
    <xdr:to>
      <xdr:col>81</xdr:col>
      <xdr:colOff>101600</xdr:colOff>
      <xdr:row>76</xdr:row>
      <xdr:rowOff>30919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59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22044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05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84957</xdr:rowOff>
    </xdr:from>
    <xdr:to>
      <xdr:col>76</xdr:col>
      <xdr:colOff>165100</xdr:colOff>
      <xdr:row>76</xdr:row>
      <xdr:rowOff>15106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437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6233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0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68307</xdr:rowOff>
    </xdr:from>
    <xdr:to>
      <xdr:col>72</xdr:col>
      <xdr:colOff>38100</xdr:colOff>
      <xdr:row>75</xdr:row>
      <xdr:rowOff>169906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27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14984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70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61240</xdr:rowOff>
    </xdr:from>
    <xdr:to>
      <xdr:col>67</xdr:col>
      <xdr:colOff>101600</xdr:colOff>
      <xdr:row>75</xdr:row>
      <xdr:rowOff>162840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153967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0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9779</xdr:rowOff>
    </xdr:from>
    <xdr:to>
      <xdr:col>85</xdr:col>
      <xdr:colOff>127000</xdr:colOff>
      <xdr:row>97</xdr:row>
      <xdr:rowOff>25836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640429"/>
          <a:ext cx="8382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6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9779</xdr:rowOff>
    </xdr:from>
    <xdr:to>
      <xdr:col>81</xdr:col>
      <xdr:colOff>50800</xdr:colOff>
      <xdr:row>98</xdr:row>
      <xdr:rowOff>79229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640429"/>
          <a:ext cx="889000" cy="2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79229</xdr:rowOff>
    </xdr:from>
    <xdr:to>
      <xdr:col>76</xdr:col>
      <xdr:colOff>114300</xdr:colOff>
      <xdr:row>98</xdr:row>
      <xdr:rowOff>145002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81329"/>
          <a:ext cx="8890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42785</xdr:rowOff>
    </xdr:from>
    <xdr:to>
      <xdr:col>71</xdr:col>
      <xdr:colOff>177800</xdr:colOff>
      <xdr:row>98</xdr:row>
      <xdr:rowOff>145002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844885"/>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101638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9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146486</xdr:rowOff>
    </xdr:from>
    <xdr:to>
      <xdr:col>85</xdr:col>
      <xdr:colOff>177800</xdr:colOff>
      <xdr:row>97</xdr:row>
      <xdr:rowOff>76636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0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169363</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45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130429</xdr:rowOff>
    </xdr:from>
    <xdr:to>
      <xdr:col>81</xdr:col>
      <xdr:colOff>101600</xdr:colOff>
      <xdr:row>97</xdr:row>
      <xdr:rowOff>60579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5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77106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36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28429</xdr:rowOff>
    </xdr:from>
    <xdr:to>
      <xdr:col>76</xdr:col>
      <xdr:colOff>165100</xdr:colOff>
      <xdr:row>98</xdr:row>
      <xdr:rowOff>130029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146556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0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94202</xdr:rowOff>
    </xdr:from>
    <xdr:to>
      <xdr:col>72</xdr:col>
      <xdr:colOff>38100</xdr:colOff>
      <xdr:row>99</xdr:row>
      <xdr:rowOff>24352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15479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8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163435</xdr:rowOff>
    </xdr:from>
    <xdr:to>
      <xdr:col>67</xdr:col>
      <xdr:colOff>101600</xdr:colOff>
      <xdr:row>98</xdr:row>
      <xdr:rowOff>93585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110112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56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5588</xdr:rowOff>
    </xdr:from>
    <xdr:to>
      <xdr:col>116</xdr:col>
      <xdr:colOff>63500</xdr:colOff>
      <xdr:row>59</xdr:row>
      <xdr:rowOff>5721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21138"/>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170714</xdr:rowOff>
    </xdr:from>
    <xdr:to>
      <xdr:col>111</xdr:col>
      <xdr:colOff>177800</xdr:colOff>
      <xdr:row>59</xdr:row>
      <xdr:rowOff>5721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14814"/>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170714</xdr:rowOff>
    </xdr:from>
    <xdr:to>
      <xdr:col>107</xdr:col>
      <xdr:colOff>50800</xdr:colOff>
      <xdr:row>58</xdr:row>
      <xdr:rowOff>170752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1481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170523</xdr:rowOff>
    </xdr:from>
    <xdr:to>
      <xdr:col>102</xdr:col>
      <xdr:colOff>114300</xdr:colOff>
      <xdr:row>58</xdr:row>
      <xdr:rowOff>170752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1462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126238</xdr:rowOff>
    </xdr:from>
    <xdr:to>
      <xdr:col>116</xdr:col>
      <xdr:colOff>114300</xdr:colOff>
      <xdr:row>59</xdr:row>
      <xdr:rowOff>56388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65232</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126371</xdr:rowOff>
    </xdr:from>
    <xdr:to>
      <xdr:col>112</xdr:col>
      <xdr:colOff>38100</xdr:colOff>
      <xdr:row>59</xdr:row>
      <xdr:rowOff>56521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47648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6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119914</xdr:rowOff>
    </xdr:from>
    <xdr:to>
      <xdr:col>107</xdr:col>
      <xdr:colOff>101600</xdr:colOff>
      <xdr:row>59</xdr:row>
      <xdr:rowOff>50064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6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41191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5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119952</xdr:rowOff>
    </xdr:from>
    <xdr:to>
      <xdr:col>102</xdr:col>
      <xdr:colOff>165100</xdr:colOff>
      <xdr:row>59</xdr:row>
      <xdr:rowOff>50102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41229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119723</xdr:rowOff>
    </xdr:from>
    <xdr:to>
      <xdr:col>98</xdr:col>
      <xdr:colOff>38100</xdr:colOff>
      <xdr:row>59</xdr:row>
      <xdr:rowOff>49873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41000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5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97867</xdr:rowOff>
    </xdr:from>
    <xdr:to>
      <xdr:col>116</xdr:col>
      <xdr:colOff>63500</xdr:colOff>
      <xdr:row>76</xdr:row>
      <xdr:rowOff>150444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28067"/>
          <a:ext cx="838200" cy="5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148768</xdr:rowOff>
    </xdr:from>
    <xdr:to>
      <xdr:col>111</xdr:col>
      <xdr:colOff>177800</xdr:colOff>
      <xdr:row>76</xdr:row>
      <xdr:rowOff>150444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78968"/>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51194</xdr:rowOff>
    </xdr:from>
    <xdr:to>
      <xdr:col>107</xdr:col>
      <xdr:colOff>50800</xdr:colOff>
      <xdr:row>76</xdr:row>
      <xdr:rowOff>148768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738494"/>
          <a:ext cx="889000" cy="44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51194</xdr:rowOff>
    </xdr:from>
    <xdr:to>
      <xdr:col>102</xdr:col>
      <xdr:colOff>114300</xdr:colOff>
      <xdr:row>74</xdr:row>
      <xdr:rowOff>165836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38494"/>
          <a:ext cx="889000" cy="11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47067</xdr:rowOff>
    </xdr:from>
    <xdr:to>
      <xdr:col>116</xdr:col>
      <xdr:colOff>114300</xdr:colOff>
      <xdr:row>76</xdr:row>
      <xdr:rowOff>148667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25494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99644</xdr:rowOff>
    </xdr:from>
    <xdr:to>
      <xdr:col>112</xdr:col>
      <xdr:colOff>38100</xdr:colOff>
      <xdr:row>77</xdr:row>
      <xdr:rowOff>29794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20921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97968</xdr:rowOff>
    </xdr:from>
    <xdr:to>
      <xdr:col>107</xdr:col>
      <xdr:colOff>101600</xdr:colOff>
      <xdr:row>77</xdr:row>
      <xdr:rowOff>28118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19245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2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394</xdr:rowOff>
    </xdr:from>
    <xdr:to>
      <xdr:col>102</xdr:col>
      <xdr:colOff>165100</xdr:colOff>
      <xdr:row>74</xdr:row>
      <xdr:rowOff>101994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118521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6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115036</xdr:rowOff>
    </xdr:from>
    <xdr:to>
      <xdr:col>98</xdr:col>
      <xdr:colOff>38100</xdr:colOff>
      <xdr:row>75</xdr:row>
      <xdr:rowOff>45186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61713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普通建設事業費（うち新規整備）は住民一人当たり</a:t>
          </a:r>
          <a:r>
            <a:rPr kumimoji="1" lang="en-US" altLang="ja-JP" sz="1300">
              <a:latin typeface="ＭＳ Ｐゴシック" panose="020B0600070205080204" pitchFamily="50" charset="-128"/>
              <a:ea typeface="ＭＳ Ｐゴシック" panose="020B0600070205080204" pitchFamily="50" charset="-128"/>
            </a:rPr>
            <a:t>15,058</a:t>
          </a:r>
          <a:r>
            <a:rPr kumimoji="1" lang="ja-JP" altLang="en-US" sz="1300">
              <a:latin typeface="ＭＳ Ｐゴシック" panose="020B0600070205080204" pitchFamily="50" charset="-128"/>
              <a:ea typeface="ＭＳ Ｐゴシック" panose="020B0600070205080204" pitchFamily="50" charset="-128"/>
            </a:rPr>
            <a:t>円である。これは三郷市多世代交流複合施設整備等事業（希望の郷交流センターの整備）や都市計画道路駒形線整備事業が増加したため、前年度と比較して、一人当たりのコストは増加している。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23,084</a:t>
          </a:r>
          <a:r>
            <a:rPr kumimoji="1" lang="ja-JP" altLang="en-US" sz="1300">
              <a:latin typeface="ＭＳ Ｐゴシック" panose="020B0600070205080204" pitchFamily="50" charset="-128"/>
              <a:ea typeface="ＭＳ Ｐゴシック" panose="020B0600070205080204" pitchFamily="50" charset="-128"/>
            </a:rPr>
            <a:t>円である。これは庁舎管理事業（本庁舎の耐震工事など）や市施設営繕事業（文化施設などの更新工事など）が増加したため、前年度と比較して、一人当たりのコストは増加している。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32,272</a:t>
          </a:r>
          <a:r>
            <a:rPr kumimoji="1" lang="ja-JP" altLang="en-US" sz="1300">
              <a:latin typeface="ＭＳ Ｐゴシック" panose="020B0600070205080204" pitchFamily="50" charset="-128"/>
              <a:ea typeface="ＭＳ Ｐゴシック" panose="020B0600070205080204" pitchFamily="50" charset="-128"/>
            </a:rPr>
            <a:t>円である。これは、過年度に発行した地方債の元金償還据え置き期間が終了したため、前年度と比較して、一人当たりのコストは増加している。</a:t>
          </a:r>
        </a:p>
        <a:p>
          <a:r>
            <a:rPr kumimoji="1" lang="ja-JP" altLang="en-US" sz="1300">
              <a:latin typeface="ＭＳ Ｐゴシック" panose="020B0600070205080204" pitchFamily="50" charset="-128"/>
              <a:ea typeface="ＭＳ Ｐゴシック" panose="020B0600070205080204" pitchFamily="50" charset="-128"/>
            </a:rPr>
            <a:t>今後は、起債依存の事業実施の見直しと、長寿命化計画に則った施設の更新工事を実施し、各年度における普通建設事業費の平準化を図ることで、持続可能で安定した財政運営に努める。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埼玉県三郷市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142,410
136,885
30.13
64,049,897
59,784,844
4,117,459
28,620,631
41,899,508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42.7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60778</xdr:rowOff>
    </xdr:from>
    <xdr:to>
      <xdr:col>24</xdr:col>
      <xdr:colOff>63500</xdr:colOff>
      <xdr:row>37</xdr:row>
      <xdr:rowOff>151130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04428"/>
          <a:ext cx="838200" cy="9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141333</xdr:rowOff>
    </xdr:from>
    <xdr:to>
      <xdr:col>19</xdr:col>
      <xdr:colOff>177800</xdr:colOff>
      <xdr:row>37</xdr:row>
      <xdr:rowOff>151130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8498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141333</xdr:rowOff>
    </xdr:from>
    <xdr:to>
      <xdr:col>15</xdr:col>
      <xdr:colOff>50800</xdr:colOff>
      <xdr:row>37</xdr:row>
      <xdr:rowOff>155484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8498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65133</xdr:rowOff>
    </xdr:from>
    <xdr:to>
      <xdr:col>10</xdr:col>
      <xdr:colOff>114300</xdr:colOff>
      <xdr:row>37</xdr:row>
      <xdr:rowOff>155484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08783"/>
          <a:ext cx="889000" cy="9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9978</xdr:rowOff>
    </xdr:from>
    <xdr:to>
      <xdr:col>24</xdr:col>
      <xdr:colOff>114300</xdr:colOff>
      <xdr:row>37</xdr:row>
      <xdr:rowOff>111578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5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159855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100330</xdr:rowOff>
    </xdr:from>
    <xdr:to>
      <xdr:col>20</xdr:col>
      <xdr:colOff>38100</xdr:colOff>
      <xdr:row>38</xdr:row>
      <xdr:rowOff>30480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21607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90533</xdr:rowOff>
    </xdr:from>
    <xdr:to>
      <xdr:col>15</xdr:col>
      <xdr:colOff>101600</xdr:colOff>
      <xdr:row>38</xdr:row>
      <xdr:rowOff>20682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34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11810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2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104684</xdr:rowOff>
    </xdr:from>
    <xdr:to>
      <xdr:col>10</xdr:col>
      <xdr:colOff>165100</xdr:colOff>
      <xdr:row>38</xdr:row>
      <xdr:rowOff>34834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25961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14333</xdr:rowOff>
    </xdr:from>
    <xdr:to>
      <xdr:col>6</xdr:col>
      <xdr:colOff>38100</xdr:colOff>
      <xdr:row>37</xdr:row>
      <xdr:rowOff>115933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107060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5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105113</xdr:rowOff>
    </xdr:from>
    <xdr:to>
      <xdr:col>24</xdr:col>
      <xdr:colOff>63500</xdr:colOff>
      <xdr:row>56</xdr:row>
      <xdr:rowOff>125001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06313"/>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3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125472</xdr:rowOff>
    </xdr:from>
    <xdr:to>
      <xdr:col>19</xdr:col>
      <xdr:colOff>177800</xdr:colOff>
      <xdr:row>56</xdr:row>
      <xdr:rowOff>125001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83772"/>
          <a:ext cx="889000" cy="34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79292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125472</xdr:rowOff>
    </xdr:from>
    <xdr:to>
      <xdr:col>15</xdr:col>
      <xdr:colOff>50800</xdr:colOff>
      <xdr:row>57</xdr:row>
      <xdr:rowOff>94785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83772"/>
          <a:ext cx="889000" cy="48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66608</xdr:rowOff>
    </xdr:from>
    <xdr:to>
      <xdr:col>10</xdr:col>
      <xdr:colOff>114300</xdr:colOff>
      <xdr:row>57</xdr:row>
      <xdr:rowOff>94785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39258"/>
          <a:ext cx="8890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54313</xdr:rowOff>
    </xdr:from>
    <xdr:to>
      <xdr:col>24</xdr:col>
      <xdr:colOff>114300</xdr:colOff>
      <xdr:row>56</xdr:row>
      <xdr:rowOff>155913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77190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74201</xdr:rowOff>
    </xdr:from>
    <xdr:to>
      <xdr:col>20</xdr:col>
      <xdr:colOff>38100</xdr:colOff>
      <xdr:row>57</xdr:row>
      <xdr:rowOff>4351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7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20878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45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74672</xdr:rowOff>
    </xdr:from>
    <xdr:to>
      <xdr:col>15</xdr:col>
      <xdr:colOff>101600</xdr:colOff>
      <xdr:row>55</xdr:row>
      <xdr:rowOff>4822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21349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10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43985</xdr:rowOff>
    </xdr:from>
    <xdr:to>
      <xdr:col>10</xdr:col>
      <xdr:colOff>165100</xdr:colOff>
      <xdr:row>57</xdr:row>
      <xdr:rowOff>145585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136712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15808</xdr:rowOff>
    </xdr:from>
    <xdr:to>
      <xdr:col>6</xdr:col>
      <xdr:colOff>38100</xdr:colOff>
      <xdr:row>57</xdr:row>
      <xdr:rowOff>117408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8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108535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8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74937</xdr:rowOff>
    </xdr:from>
    <xdr:to>
      <xdr:col>24</xdr:col>
      <xdr:colOff>63500</xdr:colOff>
      <xdr:row>75</xdr:row>
      <xdr:rowOff>128994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33687"/>
          <a:ext cx="838200" cy="5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128994</xdr:rowOff>
    </xdr:from>
    <xdr:to>
      <xdr:col>19</xdr:col>
      <xdr:colOff>177800</xdr:colOff>
      <xdr:row>76</xdr:row>
      <xdr:rowOff>123217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87744"/>
          <a:ext cx="889000" cy="16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123217</xdr:rowOff>
    </xdr:from>
    <xdr:to>
      <xdr:col>15</xdr:col>
      <xdr:colOff>50800</xdr:colOff>
      <xdr:row>76</xdr:row>
      <xdr:rowOff>127919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53417"/>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127919</xdr:rowOff>
    </xdr:from>
    <xdr:to>
      <xdr:col>10</xdr:col>
      <xdr:colOff>114300</xdr:colOff>
      <xdr:row>77</xdr:row>
      <xdr:rowOff>51591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8119"/>
          <a:ext cx="889000" cy="9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24137</xdr:rowOff>
    </xdr:from>
    <xdr:to>
      <xdr:col>24</xdr:col>
      <xdr:colOff>114300</xdr:colOff>
      <xdr:row>75</xdr:row>
      <xdr:rowOff>125737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8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2564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6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78194</xdr:rowOff>
    </xdr:from>
    <xdr:to>
      <xdr:col>20</xdr:col>
      <xdr:colOff>38100</xdr:colOff>
      <xdr:row>76</xdr:row>
      <xdr:rowOff>8344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170921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2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72417</xdr:rowOff>
    </xdr:from>
    <xdr:to>
      <xdr:col>15</xdr:col>
      <xdr:colOff>101600</xdr:colOff>
      <xdr:row>77</xdr:row>
      <xdr:rowOff>2567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165144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9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77119</xdr:rowOff>
    </xdr:from>
    <xdr:to>
      <xdr:col>10</xdr:col>
      <xdr:colOff>165100</xdr:colOff>
      <xdr:row>77</xdr:row>
      <xdr:rowOff>7269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169846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0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791</xdr:rowOff>
    </xdr:from>
    <xdr:to>
      <xdr:col>6</xdr:col>
      <xdr:colOff>38100</xdr:colOff>
      <xdr:row>77</xdr:row>
      <xdr:rowOff>102391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93518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126442</xdr:rowOff>
    </xdr:from>
    <xdr:to>
      <xdr:col>24</xdr:col>
      <xdr:colOff>63500</xdr:colOff>
      <xdr:row>97</xdr:row>
      <xdr:rowOff>139883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57092"/>
          <a:ext cx="8382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139883</xdr:rowOff>
    </xdr:from>
    <xdr:to>
      <xdr:col>19</xdr:col>
      <xdr:colOff>177800</xdr:colOff>
      <xdr:row>98</xdr:row>
      <xdr:rowOff>162674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70533"/>
          <a:ext cx="889000" cy="19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162674</xdr:rowOff>
    </xdr:from>
    <xdr:to>
      <xdr:col>15</xdr:col>
      <xdr:colOff>50800</xdr:colOff>
      <xdr:row>99</xdr:row>
      <xdr:rowOff>27046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64774"/>
          <a:ext cx="889000" cy="3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27046</xdr:rowOff>
    </xdr:from>
    <xdr:to>
      <xdr:col>10</xdr:col>
      <xdr:colOff>114300</xdr:colOff>
      <xdr:row>99</xdr:row>
      <xdr:rowOff>30727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7000596"/>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75642</xdr:rowOff>
    </xdr:from>
    <xdr:to>
      <xdr:col>24</xdr:col>
      <xdr:colOff>114300</xdr:colOff>
      <xdr:row>98</xdr:row>
      <xdr:rowOff>5792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162019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89083</xdr:rowOff>
    </xdr:from>
    <xdr:to>
      <xdr:col>20</xdr:col>
      <xdr:colOff>38100</xdr:colOff>
      <xdr:row>98</xdr:row>
      <xdr:rowOff>19233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10360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1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111874</xdr:rowOff>
    </xdr:from>
    <xdr:to>
      <xdr:col>15</xdr:col>
      <xdr:colOff>101600</xdr:colOff>
      <xdr:row>99</xdr:row>
      <xdr:rowOff>42024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33151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700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147696</xdr:rowOff>
    </xdr:from>
    <xdr:to>
      <xdr:col>10</xdr:col>
      <xdr:colOff>165100</xdr:colOff>
      <xdr:row>99</xdr:row>
      <xdr:rowOff>77846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68973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0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151377</xdr:rowOff>
    </xdr:from>
    <xdr:to>
      <xdr:col>6</xdr:col>
      <xdr:colOff>38100</xdr:colOff>
      <xdr:row>99</xdr:row>
      <xdr:rowOff>81527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95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72654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704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61976</xdr:rowOff>
    </xdr:from>
    <xdr:to>
      <xdr:col>55</xdr:col>
      <xdr:colOff>0</xdr:colOff>
      <xdr:row>37</xdr:row>
      <xdr:rowOff>67310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40562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108839</xdr:rowOff>
    </xdr:from>
    <xdr:to>
      <xdr:col>50</xdr:col>
      <xdr:colOff>114300</xdr:colOff>
      <xdr:row>37</xdr:row>
      <xdr:rowOff>67310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281039"/>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66929</xdr:rowOff>
    </xdr:from>
    <xdr:to>
      <xdr:col>45</xdr:col>
      <xdr:colOff>177800</xdr:colOff>
      <xdr:row>36</xdr:row>
      <xdr:rowOff>108839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239129"/>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136669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66929</xdr:rowOff>
    </xdr:from>
    <xdr:to>
      <xdr:col>41</xdr:col>
      <xdr:colOff>50800</xdr:colOff>
      <xdr:row>36</xdr:row>
      <xdr:rowOff>71501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23912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121810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112666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34053</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0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16510</xdr:rowOff>
    </xdr:from>
    <xdr:to>
      <xdr:col>50</xdr:col>
      <xdr:colOff>165100</xdr:colOff>
      <xdr:row>37</xdr:row>
      <xdr:rowOff>118110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134637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13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58039</xdr:rowOff>
    </xdr:from>
    <xdr:to>
      <xdr:col>46</xdr:col>
      <xdr:colOff>38100</xdr:colOff>
      <xdr:row>36</xdr:row>
      <xdr:rowOff>159639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4716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0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16129</xdr:rowOff>
    </xdr:from>
    <xdr:to>
      <xdr:col>41</xdr:col>
      <xdr:colOff>101600</xdr:colOff>
      <xdr:row>36</xdr:row>
      <xdr:rowOff>117729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134256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96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20701</xdr:rowOff>
    </xdr:from>
    <xdr:to>
      <xdr:col>36</xdr:col>
      <xdr:colOff>165100</xdr:colOff>
      <xdr:row>36</xdr:row>
      <xdr:rowOff>122301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1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138828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96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97775</xdr:rowOff>
    </xdr:from>
    <xdr:to>
      <xdr:col>55</xdr:col>
      <xdr:colOff>0</xdr:colOff>
      <xdr:row>58</xdr:row>
      <xdr:rowOff>101433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41875"/>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98323</xdr:rowOff>
    </xdr:from>
    <xdr:to>
      <xdr:col>50</xdr:col>
      <xdr:colOff>114300</xdr:colOff>
      <xdr:row>58</xdr:row>
      <xdr:rowOff>101433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10042423"/>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98323</xdr:rowOff>
    </xdr:from>
    <xdr:to>
      <xdr:col>45</xdr:col>
      <xdr:colOff>177800</xdr:colOff>
      <xdr:row>58</xdr:row>
      <xdr:rowOff>99512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042423"/>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94254</xdr:rowOff>
    </xdr:from>
    <xdr:to>
      <xdr:col>41</xdr:col>
      <xdr:colOff>50800</xdr:colOff>
      <xdr:row>58</xdr:row>
      <xdr:rowOff>99512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038354"/>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46975</xdr:rowOff>
    </xdr:from>
    <xdr:to>
      <xdr:col>55</xdr:col>
      <xdr:colOff>50800</xdr:colOff>
      <xdr:row>58</xdr:row>
      <xdr:rowOff>148575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133352</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06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50633</xdr:rowOff>
    </xdr:from>
    <xdr:to>
      <xdr:col>50</xdr:col>
      <xdr:colOff>165100</xdr:colOff>
      <xdr:row>58</xdr:row>
      <xdr:rowOff>152233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143360</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10087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47523</xdr:rowOff>
    </xdr:from>
    <xdr:to>
      <xdr:col>46</xdr:col>
      <xdr:colOff>38100</xdr:colOff>
      <xdr:row>58</xdr:row>
      <xdr:rowOff>149123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140250</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10084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48712</xdr:rowOff>
    </xdr:from>
    <xdr:to>
      <xdr:col>41</xdr:col>
      <xdr:colOff>101600</xdr:colOff>
      <xdr:row>58</xdr:row>
      <xdr:rowOff>150312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141439</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10085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43454</xdr:rowOff>
    </xdr:from>
    <xdr:to>
      <xdr:col>36</xdr:col>
      <xdr:colOff>165100</xdr:colOff>
      <xdr:row>58</xdr:row>
      <xdr:rowOff>145054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136181</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1008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30169</xdr:rowOff>
    </xdr:from>
    <xdr:to>
      <xdr:col>55</xdr:col>
      <xdr:colOff>0</xdr:colOff>
      <xdr:row>79</xdr:row>
      <xdr:rowOff>53567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574719"/>
          <a:ext cx="838200" cy="2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29499</xdr:rowOff>
    </xdr:from>
    <xdr:to>
      <xdr:col>50</xdr:col>
      <xdr:colOff>114300</xdr:colOff>
      <xdr:row>79</xdr:row>
      <xdr:rowOff>30169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74049"/>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29499</xdr:rowOff>
    </xdr:from>
    <xdr:to>
      <xdr:col>45</xdr:col>
      <xdr:colOff>177800</xdr:colOff>
      <xdr:row>79</xdr:row>
      <xdr:rowOff>37320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74049"/>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37320</xdr:rowOff>
    </xdr:from>
    <xdr:to>
      <xdr:col>41</xdr:col>
      <xdr:colOff>50800</xdr:colOff>
      <xdr:row>79</xdr:row>
      <xdr:rowOff>59054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81870"/>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2767</xdr:rowOff>
    </xdr:from>
    <xdr:to>
      <xdr:col>55</xdr:col>
      <xdr:colOff>50800</xdr:colOff>
      <xdr:row>79</xdr:row>
      <xdr:rowOff>104367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4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89144</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6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150819</xdr:rowOff>
    </xdr:from>
    <xdr:to>
      <xdr:col>50</xdr:col>
      <xdr:colOff>165100</xdr:colOff>
      <xdr:row>79</xdr:row>
      <xdr:rowOff>80969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72096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1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150149</xdr:rowOff>
    </xdr:from>
    <xdr:to>
      <xdr:col>46</xdr:col>
      <xdr:colOff>38100</xdr:colOff>
      <xdr:row>79</xdr:row>
      <xdr:rowOff>80299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2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71426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1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157970</xdr:rowOff>
    </xdr:from>
    <xdr:to>
      <xdr:col>41</xdr:col>
      <xdr:colOff>101600</xdr:colOff>
      <xdr:row>79</xdr:row>
      <xdr:rowOff>88120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79247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8254</xdr:rowOff>
    </xdr:from>
    <xdr:to>
      <xdr:col>36</xdr:col>
      <xdr:colOff>165100</xdr:colOff>
      <xdr:row>79</xdr:row>
      <xdr:rowOff>109854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5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100981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4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156077</xdr:rowOff>
    </xdr:from>
    <xdr:to>
      <xdr:col>55</xdr:col>
      <xdr:colOff>0</xdr:colOff>
      <xdr:row>98</xdr:row>
      <xdr:rowOff>23963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86727"/>
          <a:ext cx="838200" cy="3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156077</xdr:rowOff>
    </xdr:from>
    <xdr:to>
      <xdr:col>50</xdr:col>
      <xdr:colOff>114300</xdr:colOff>
      <xdr:row>98</xdr:row>
      <xdr:rowOff>37075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86727"/>
          <a:ext cx="8890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149481</xdr:rowOff>
    </xdr:from>
    <xdr:to>
      <xdr:col>45</xdr:col>
      <xdr:colOff>177800</xdr:colOff>
      <xdr:row>98</xdr:row>
      <xdr:rowOff>37075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80131"/>
          <a:ext cx="889000" cy="5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85082</xdr:rowOff>
    </xdr:from>
    <xdr:to>
      <xdr:col>41</xdr:col>
      <xdr:colOff>50800</xdr:colOff>
      <xdr:row>97</xdr:row>
      <xdr:rowOff>149481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15732"/>
          <a:ext cx="889000" cy="6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21395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8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8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144613</xdr:rowOff>
    </xdr:from>
    <xdr:to>
      <xdr:col>55</xdr:col>
      <xdr:colOff>50800</xdr:colOff>
      <xdr:row>98</xdr:row>
      <xdr:rowOff>74763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123040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5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105277</xdr:rowOff>
    </xdr:from>
    <xdr:to>
      <xdr:col>50</xdr:col>
      <xdr:colOff>165100</xdr:colOff>
      <xdr:row>98</xdr:row>
      <xdr:rowOff>35427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26554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157725</xdr:rowOff>
    </xdr:from>
    <xdr:to>
      <xdr:col>46</xdr:col>
      <xdr:colOff>38100</xdr:colOff>
      <xdr:row>98</xdr:row>
      <xdr:rowOff>87875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79002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98681</xdr:rowOff>
    </xdr:from>
    <xdr:to>
      <xdr:col>41</xdr:col>
      <xdr:colOff>101600</xdr:colOff>
      <xdr:row>98</xdr:row>
      <xdr:rowOff>28831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45358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50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34282</xdr:rowOff>
    </xdr:from>
    <xdr:to>
      <xdr:col>36</xdr:col>
      <xdr:colOff>165100</xdr:colOff>
      <xdr:row>97</xdr:row>
      <xdr:rowOff>135882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6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152409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44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83407</xdr:rowOff>
    </xdr:from>
    <xdr:to>
      <xdr:col>85</xdr:col>
      <xdr:colOff>127000</xdr:colOff>
      <xdr:row>36</xdr:row>
      <xdr:rowOff>143605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55607"/>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130366</xdr:rowOff>
    </xdr:from>
    <xdr:to>
      <xdr:col>81</xdr:col>
      <xdr:colOff>50800</xdr:colOff>
      <xdr:row>36</xdr:row>
      <xdr:rowOff>143605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302566"/>
          <a:ext cx="8890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130366</xdr:rowOff>
    </xdr:from>
    <xdr:to>
      <xdr:col>76</xdr:col>
      <xdr:colOff>114300</xdr:colOff>
      <xdr:row>36</xdr:row>
      <xdr:rowOff>139986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302566"/>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139986</xdr:rowOff>
    </xdr:from>
    <xdr:to>
      <xdr:col>71</xdr:col>
      <xdr:colOff>177800</xdr:colOff>
      <xdr:row>37</xdr:row>
      <xdr:rowOff>2540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12186"/>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160259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1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32607</xdr:rowOff>
    </xdr:from>
    <xdr:to>
      <xdr:col>85</xdr:col>
      <xdr:colOff>177800</xdr:colOff>
      <xdr:row>36</xdr:row>
      <xdr:rowOff>134207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11034</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18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92805</xdr:rowOff>
    </xdr:from>
    <xdr:to>
      <xdr:col>81</xdr:col>
      <xdr:colOff>101600</xdr:colOff>
      <xdr:row>37</xdr:row>
      <xdr:rowOff>22955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14082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5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79566</xdr:rowOff>
    </xdr:from>
    <xdr:to>
      <xdr:col>76</xdr:col>
      <xdr:colOff>165100</xdr:colOff>
      <xdr:row>37</xdr:row>
      <xdr:rowOff>9716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843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4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89186</xdr:rowOff>
    </xdr:from>
    <xdr:to>
      <xdr:col>72</xdr:col>
      <xdr:colOff>38100</xdr:colOff>
      <xdr:row>37</xdr:row>
      <xdr:rowOff>19336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6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10463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123190</xdr:rowOff>
    </xdr:from>
    <xdr:to>
      <xdr:col>67</xdr:col>
      <xdr:colOff>101600</xdr:colOff>
      <xdr:row>37</xdr:row>
      <xdr:rowOff>53340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44467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91305</xdr:rowOff>
    </xdr:from>
    <xdr:to>
      <xdr:col>85</xdr:col>
      <xdr:colOff>127000</xdr:colOff>
      <xdr:row>56</xdr:row>
      <xdr:rowOff>134991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92505"/>
          <a:ext cx="838200" cy="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114097</xdr:rowOff>
    </xdr:from>
    <xdr:to>
      <xdr:col>81</xdr:col>
      <xdr:colOff>50800</xdr:colOff>
      <xdr:row>56</xdr:row>
      <xdr:rowOff>134991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43847"/>
          <a:ext cx="889000" cy="19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114097</xdr:rowOff>
    </xdr:from>
    <xdr:to>
      <xdr:col>76</xdr:col>
      <xdr:colOff>114300</xdr:colOff>
      <xdr:row>57</xdr:row>
      <xdr:rowOff>18268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43847"/>
          <a:ext cx="889000" cy="24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18268</xdr:rowOff>
    </xdr:from>
    <xdr:to>
      <xdr:col>71</xdr:col>
      <xdr:colOff>177800</xdr:colOff>
      <xdr:row>57</xdr:row>
      <xdr:rowOff>158994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90918"/>
          <a:ext cx="889000" cy="1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40505</xdr:rowOff>
    </xdr:from>
    <xdr:to>
      <xdr:col>85</xdr:col>
      <xdr:colOff>177800</xdr:colOff>
      <xdr:row>56</xdr:row>
      <xdr:rowOff>142105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18932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2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84191</xdr:rowOff>
    </xdr:from>
    <xdr:to>
      <xdr:col>81</xdr:col>
      <xdr:colOff>101600</xdr:colOff>
      <xdr:row>57</xdr:row>
      <xdr:rowOff>14341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5468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7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63297</xdr:rowOff>
    </xdr:from>
    <xdr:to>
      <xdr:col>76</xdr:col>
      <xdr:colOff>165100</xdr:colOff>
      <xdr:row>55</xdr:row>
      <xdr:rowOff>164897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156024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58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138918</xdr:rowOff>
    </xdr:from>
    <xdr:to>
      <xdr:col>72</xdr:col>
      <xdr:colOff>38100</xdr:colOff>
      <xdr:row>57</xdr:row>
      <xdr:rowOff>69068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4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60195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3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108194</xdr:rowOff>
    </xdr:from>
    <xdr:to>
      <xdr:col>67</xdr:col>
      <xdr:colOff>101600</xdr:colOff>
      <xdr:row>58</xdr:row>
      <xdr:rowOff>38344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29471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7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27178</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71728"/>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27178</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71728"/>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147828</xdr:rowOff>
    </xdr:from>
    <xdr:to>
      <xdr:col>76</xdr:col>
      <xdr:colOff>165100</xdr:colOff>
      <xdr:row>79</xdr:row>
      <xdr:rowOff>77978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69105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13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115469</xdr:rowOff>
    </xdr:from>
    <xdr:to>
      <xdr:col>85</xdr:col>
      <xdr:colOff>127000</xdr:colOff>
      <xdr:row>95</xdr:row>
      <xdr:rowOff>151567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03219"/>
          <a:ext cx="838200" cy="3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135756</xdr:rowOff>
    </xdr:from>
    <xdr:to>
      <xdr:col>81</xdr:col>
      <xdr:colOff>50800</xdr:colOff>
      <xdr:row>95</xdr:row>
      <xdr:rowOff>151567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423506"/>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119107</xdr:rowOff>
    </xdr:from>
    <xdr:to>
      <xdr:col>76</xdr:col>
      <xdr:colOff>114300</xdr:colOff>
      <xdr:row>95</xdr:row>
      <xdr:rowOff>135756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406857"/>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112040</xdr:rowOff>
    </xdr:from>
    <xdr:to>
      <xdr:col>71</xdr:col>
      <xdr:colOff>177800</xdr:colOff>
      <xdr:row>95</xdr:row>
      <xdr:rowOff>119107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399790"/>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167015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64669</xdr:rowOff>
    </xdr:from>
    <xdr:to>
      <xdr:col>85</xdr:col>
      <xdr:colOff>177800</xdr:colOff>
      <xdr:row>95</xdr:row>
      <xdr:rowOff>166269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43096</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100767</xdr:rowOff>
    </xdr:from>
    <xdr:to>
      <xdr:col>81</xdr:col>
      <xdr:colOff>101600</xdr:colOff>
      <xdr:row>96</xdr:row>
      <xdr:rowOff>30917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22044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8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84956</xdr:rowOff>
    </xdr:from>
    <xdr:to>
      <xdr:col>76</xdr:col>
      <xdr:colOff>165100</xdr:colOff>
      <xdr:row>96</xdr:row>
      <xdr:rowOff>15106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6233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4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68307</xdr:rowOff>
    </xdr:from>
    <xdr:to>
      <xdr:col>72</xdr:col>
      <xdr:colOff>38100</xdr:colOff>
      <xdr:row>95</xdr:row>
      <xdr:rowOff>169907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5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14984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13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61240</xdr:rowOff>
    </xdr:from>
    <xdr:to>
      <xdr:col>67</xdr:col>
      <xdr:colOff>101600</xdr:colOff>
      <xdr:row>95</xdr:row>
      <xdr:rowOff>162840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153967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82,565</a:t>
          </a:r>
          <a:r>
            <a:rPr kumimoji="1" lang="ja-JP" altLang="en-US" sz="1300">
              <a:latin typeface="ＭＳ Ｐゴシック" panose="020B0600070205080204" pitchFamily="50" charset="-128"/>
              <a:ea typeface="ＭＳ Ｐゴシック" panose="020B0600070205080204" pitchFamily="50" charset="-128"/>
            </a:rPr>
            <a:t>円である。これは三郷市多世代交流複合施設整備等事業（希望の郷交流センターの整備）が増加したため、前年度と比較して、一人当たりのコストは増加している。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185,999</a:t>
          </a:r>
          <a:r>
            <a:rPr kumimoji="1" lang="ja-JP" altLang="en-US" sz="1300">
              <a:latin typeface="ＭＳ Ｐゴシック" panose="020B0600070205080204" pitchFamily="50" charset="-128"/>
              <a:ea typeface="ＭＳ Ｐゴシック" panose="020B0600070205080204" pitchFamily="50" charset="-128"/>
            </a:rPr>
            <a:t>円である。これは、物価高騰対策事業に係る給付金支給事業や障害福祉サービス給付事業が増加したため、前年度と比較して、一人当たりのコストは増加している。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32,272</a:t>
          </a:r>
          <a:r>
            <a:rPr kumimoji="1" lang="ja-JP" altLang="en-US" sz="1300">
              <a:latin typeface="ＭＳ Ｐゴシック" panose="020B0600070205080204" pitchFamily="50" charset="-128"/>
              <a:ea typeface="ＭＳ Ｐゴシック" panose="020B0600070205080204" pitchFamily="50" charset="-128"/>
            </a:rPr>
            <a:t>円である。これは、過年度に発行した地方債の元金償還据え置き期間が終了したため、前年度と比較して、一人当たりのコストは増加している。</a:t>
          </a:r>
        </a:p>
        <a:p>
          <a:r>
            <a:rPr kumimoji="1" lang="ja-JP" altLang="en-US" sz="1300">
              <a:latin typeface="ＭＳ Ｐゴシック" panose="020B0600070205080204" pitchFamily="50" charset="-128"/>
              <a:ea typeface="ＭＳ Ｐゴシック" panose="020B0600070205080204" pitchFamily="50" charset="-128"/>
            </a:rPr>
            <a:t>今後は、事務事業の優先度を厳しく点検し、優先度の低い事業については、廃止・縮小を進めて、歳出を徹底的に見直すほか、起債依存の事業実施の見直しを図り、持続可能で安定した財政運営に努める。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実質収支額は、毎年度黒字であるが、実質単年度収支は、低い水準が続いており、今後は厳しい財政状況になることを想定し、注視する必要がある。</a:t>
          </a:r>
        </a:p>
        <a:p>
          <a:r>
            <a:rPr kumimoji="1" lang="ja-JP" altLang="en-US" sz="1400">
              <a:latin typeface="ＭＳ ゴシック" pitchFamily="49" charset="-128"/>
              <a:ea typeface="ＭＳ ゴシック" pitchFamily="49" charset="-128"/>
            </a:rPr>
            <a:t>財政調整基金財高は、今後、扶助費や公債費が増加する傾向のため経常的に残高が少ない傾向であることから、適切に基金に積み立てを実施し、持続的で安定な財政運営を図れるように努める。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連結実質赤字比率は、すべての年度において全会計が赤字なしである。</a:t>
          </a:r>
        </a:p>
        <a:p>
          <a:r>
            <a:rPr kumimoji="1" lang="ja-JP" altLang="en-US" sz="1400">
              <a:latin typeface="ＭＳ ゴシック" pitchFamily="49" charset="-128"/>
              <a:ea typeface="ＭＳ ゴシック" pitchFamily="49" charset="-128"/>
            </a:rPr>
            <a:t>国民健康保険特別会計と公共下水道事業特別会計は、一般会計からの赤字補てん相当の繰出金・補助金によって財政運営が成り立っているため、一般会計に多くの負担を生じさせている。</a:t>
          </a:r>
        </a:p>
        <a:p>
          <a:r>
            <a:rPr kumimoji="1" lang="ja-JP" altLang="en-US" sz="1400">
              <a:latin typeface="ＭＳ ゴシック" pitchFamily="49" charset="-128"/>
              <a:ea typeface="ＭＳ ゴシック" pitchFamily="49" charset="-128"/>
            </a:rPr>
            <a:t>今後は、国民健康保険税、下水道使用料の適正化を図ることで特別会計の自主財源の確保を強化し、赤字補てん相当の繰出金・補助金の抑制に努める。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85</v>
      </c>
      <c r="C2" s="182"/>
      <c r="D2" s="183"/>
    </row>
    <row r="3" spans="1:119" ht="18.75" customHeight="1" thickBot="1" x14ac:dyDescent="0.25">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64049897</v>
      </c>
      <c r="BO4" s="371"/>
      <c r="BP4" s="371"/>
      <c r="BQ4" s="371"/>
      <c r="BR4" s="371"/>
      <c r="BS4" s="371"/>
      <c r="BT4" s="371"/>
      <c r="BU4" s="372"/>
      <c r="BV4" s="370">
        <v>63276810</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14.4</v>
      </c>
      <c r="CU4" s="377"/>
      <c r="CV4" s="377"/>
      <c r="CW4" s="377"/>
      <c r="CX4" s="377"/>
      <c r="CY4" s="377"/>
      <c r="CZ4" s="377"/>
      <c r="DA4" s="378"/>
      <c r="DB4" s="376">
        <v>16.7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59784844</v>
      </c>
      <c r="BO5" s="439"/>
      <c r="BP5" s="439"/>
      <c r="BQ5" s="439"/>
      <c r="BR5" s="439"/>
      <c r="BS5" s="439"/>
      <c r="BT5" s="439"/>
      <c r="BU5" s="440"/>
      <c r="BV5" s="438">
        <v>58220040</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93.7</v>
      </c>
      <c r="CU5" s="405"/>
      <c r="CV5" s="405"/>
      <c r="CW5" s="405"/>
      <c r="CX5" s="405"/>
      <c r="CY5" s="405"/>
      <c r="CZ5" s="405"/>
      <c r="DA5" s="406"/>
      <c r="DB5" s="404">
        <v>89.2</v>
      </c>
      <c r="DC5" s="405"/>
      <c r="DD5" s="405"/>
      <c r="DE5" s="405"/>
      <c r="DF5" s="405"/>
      <c r="DG5" s="405"/>
      <c r="DH5" s="405"/>
      <c r="DI5" s="406"/>
    </row>
    <row r="6" spans="1:119" ht="18.75" customHeight="1" x14ac:dyDescent="0.2">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98</v>
      </c>
      <c r="AV6" s="434"/>
      <c r="AW6" s="434"/>
      <c r="AX6" s="434"/>
      <c r="AY6" s="435" t="s">
        <v>106</v>
      </c>
      <c r="AZ6" s="436"/>
      <c r="BA6" s="436"/>
      <c r="BB6" s="436"/>
      <c r="BC6" s="436"/>
      <c r="BD6" s="436"/>
      <c r="BE6" s="436"/>
      <c r="BF6" s="436"/>
      <c r="BG6" s="436"/>
      <c r="BH6" s="436"/>
      <c r="BI6" s="436"/>
      <c r="BJ6" s="436"/>
      <c r="BK6" s="436"/>
      <c r="BL6" s="436"/>
      <c r="BM6" s="437"/>
      <c r="BN6" s="438">
        <v>4265053</v>
      </c>
      <c r="BO6" s="439"/>
      <c r="BP6" s="439"/>
      <c r="BQ6" s="439"/>
      <c r="BR6" s="439"/>
      <c r="BS6" s="439"/>
      <c r="BT6" s="439"/>
      <c r="BU6" s="440"/>
      <c r="BV6" s="438">
        <v>5056770</v>
      </c>
      <c r="BW6" s="439"/>
      <c r="BX6" s="439"/>
      <c r="BY6" s="439"/>
      <c r="BZ6" s="439"/>
      <c r="CA6" s="439"/>
      <c r="CB6" s="439"/>
      <c r="CC6" s="440"/>
      <c r="CD6" s="441" t="s">
        <v>107</v>
      </c>
      <c r="CE6" s="442"/>
      <c r="CF6" s="442"/>
      <c r="CG6" s="442"/>
      <c r="CH6" s="442"/>
      <c r="CI6" s="442"/>
      <c r="CJ6" s="442"/>
      <c r="CK6" s="442"/>
      <c r="CL6" s="442"/>
      <c r="CM6" s="442"/>
      <c r="CN6" s="442"/>
      <c r="CO6" s="442"/>
      <c r="CP6" s="442"/>
      <c r="CQ6" s="442"/>
      <c r="CR6" s="442"/>
      <c r="CS6" s="443"/>
      <c r="CT6" s="444">
        <v>95.3</v>
      </c>
      <c r="CU6" s="445"/>
      <c r="CV6" s="445"/>
      <c r="CW6" s="445"/>
      <c r="CX6" s="445"/>
      <c r="CY6" s="445"/>
      <c r="CZ6" s="445"/>
      <c r="DA6" s="446"/>
      <c r="DB6" s="444">
        <v>95.4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108</v>
      </c>
      <c r="AN7" s="431"/>
      <c r="AO7" s="431"/>
      <c r="AP7" s="431"/>
      <c r="AQ7" s="431"/>
      <c r="AR7" s="431"/>
      <c r="AS7" s="431"/>
      <c r="AT7" s="432"/>
      <c r="AU7" s="433" t="s">
        <v>109</v>
      </c>
      <c r="AV7" s="434"/>
      <c r="AW7" s="434"/>
      <c r="AX7" s="434"/>
      <c r="AY7" s="435" t="s">
        <v>110</v>
      </c>
      <c r="AZ7" s="436"/>
      <c r="BA7" s="436"/>
      <c r="BB7" s="436"/>
      <c r="BC7" s="436"/>
      <c r="BD7" s="436"/>
      <c r="BE7" s="436"/>
      <c r="BF7" s="436"/>
      <c r="BG7" s="436"/>
      <c r="BH7" s="436"/>
      <c r="BI7" s="436"/>
      <c r="BJ7" s="436"/>
      <c r="BK7" s="436"/>
      <c r="BL7" s="436"/>
      <c r="BM7" s="437"/>
      <c r="BN7" s="438">
        <v>147594</v>
      </c>
      <c r="BO7" s="439"/>
      <c r="BP7" s="439"/>
      <c r="BQ7" s="439"/>
      <c r="BR7" s="439"/>
      <c r="BS7" s="439"/>
      <c r="BT7" s="439"/>
      <c r="BU7" s="440"/>
      <c r="BV7" s="438">
        <v>192122</v>
      </c>
      <c r="BW7" s="439"/>
      <c r="BX7" s="439"/>
      <c r="BY7" s="439"/>
      <c r="BZ7" s="439"/>
      <c r="CA7" s="439"/>
      <c r="CB7" s="439"/>
      <c r="CC7" s="440"/>
      <c r="CD7" s="441" t="s">
        <v>111</v>
      </c>
      <c r="CE7" s="442"/>
      <c r="CF7" s="442"/>
      <c r="CG7" s="442"/>
      <c r="CH7" s="442"/>
      <c r="CI7" s="442"/>
      <c r="CJ7" s="442"/>
      <c r="CK7" s="442"/>
      <c r="CL7" s="442"/>
      <c r="CM7" s="442"/>
      <c r="CN7" s="442"/>
      <c r="CO7" s="442"/>
      <c r="CP7" s="442"/>
      <c r="CQ7" s="442"/>
      <c r="CR7" s="442"/>
      <c r="CS7" s="443"/>
      <c r="CT7" s="438">
        <v>28620631</v>
      </c>
      <c r="CU7" s="439"/>
      <c r="CV7" s="439"/>
      <c r="CW7" s="439"/>
      <c r="CX7" s="439"/>
      <c r="CY7" s="439"/>
      <c r="CZ7" s="439"/>
      <c r="DA7" s="440"/>
      <c r="DB7" s="438">
        <v>29090530</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112</v>
      </c>
      <c r="AN8" s="431"/>
      <c r="AO8" s="431"/>
      <c r="AP8" s="431"/>
      <c r="AQ8" s="431"/>
      <c r="AR8" s="431"/>
      <c r="AS8" s="431"/>
      <c r="AT8" s="432"/>
      <c r="AU8" s="433" t="s">
        <v>98</v>
      </c>
      <c r="AV8" s="434"/>
      <c r="AW8" s="434"/>
      <c r="AX8" s="434"/>
      <c r="AY8" s="435" t="s">
        <v>113</v>
      </c>
      <c r="AZ8" s="436"/>
      <c r="BA8" s="436"/>
      <c r="BB8" s="436"/>
      <c r="BC8" s="436"/>
      <c r="BD8" s="436"/>
      <c r="BE8" s="436"/>
      <c r="BF8" s="436"/>
      <c r="BG8" s="436"/>
      <c r="BH8" s="436"/>
      <c r="BI8" s="436"/>
      <c r="BJ8" s="436"/>
      <c r="BK8" s="436"/>
      <c r="BL8" s="436"/>
      <c r="BM8" s="437"/>
      <c r="BN8" s="438">
        <v>4117459</v>
      </c>
      <c r="BO8" s="439"/>
      <c r="BP8" s="439"/>
      <c r="BQ8" s="439"/>
      <c r="BR8" s="439"/>
      <c r="BS8" s="439"/>
      <c r="BT8" s="439"/>
      <c r="BU8" s="440"/>
      <c r="BV8" s="438">
        <v>4864648</v>
      </c>
      <c r="BW8" s="439"/>
      <c r="BX8" s="439"/>
      <c r="BY8" s="439"/>
      <c r="BZ8" s="439"/>
      <c r="CA8" s="439"/>
      <c r="CB8" s="439"/>
      <c r="CC8" s="440"/>
      <c r="CD8" s="441" t="s">
        <v>114</v>
      </c>
      <c r="CE8" s="442"/>
      <c r="CF8" s="442"/>
      <c r="CG8" s="442"/>
      <c r="CH8" s="442"/>
      <c r="CI8" s="442"/>
      <c r="CJ8" s="442"/>
      <c r="CK8" s="442"/>
      <c r="CL8" s="442"/>
      <c r="CM8" s="442"/>
      <c r="CN8" s="442"/>
      <c r="CO8" s="442"/>
      <c r="CP8" s="442"/>
      <c r="CQ8" s="442"/>
      <c r="CR8" s="442"/>
      <c r="CS8" s="443"/>
      <c r="CT8" s="447">
        <v>0.92</v>
      </c>
      <c r="CU8" s="448"/>
      <c r="CV8" s="448"/>
      <c r="CW8" s="448"/>
      <c r="CX8" s="448"/>
      <c r="CY8" s="448"/>
      <c r="CZ8" s="448"/>
      <c r="DA8" s="449"/>
      <c r="DB8" s="447">
        <v>0.94</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142145</v>
      </c>
      <c r="S9" s="455"/>
      <c r="T9" s="455"/>
      <c r="U9" s="455"/>
      <c r="V9" s="456"/>
      <c r="W9" s="364" t="s">
        <v>117</v>
      </c>
      <c r="X9" s="365"/>
      <c r="Y9" s="365"/>
      <c r="Z9" s="365"/>
      <c r="AA9" s="365"/>
      <c r="AB9" s="365"/>
      <c r="AC9" s="365"/>
      <c r="AD9" s="365"/>
      <c r="AE9" s="365"/>
      <c r="AF9" s="365"/>
      <c r="AG9" s="365"/>
      <c r="AH9" s="365"/>
      <c r="AI9" s="365"/>
      <c r="AJ9" s="365"/>
      <c r="AK9" s="365"/>
      <c r="AL9" s="366"/>
      <c r="AM9" s="430" t="s">
        <v>118</v>
      </c>
      <c r="AN9" s="431"/>
      <c r="AO9" s="431"/>
      <c r="AP9" s="431"/>
      <c r="AQ9" s="431"/>
      <c r="AR9" s="431"/>
      <c r="AS9" s="431"/>
      <c r="AT9" s="432"/>
      <c r="AU9" s="433" t="s">
        <v>119</v>
      </c>
      <c r="AV9" s="434"/>
      <c r="AW9" s="434"/>
      <c r="AX9" s="434"/>
      <c r="AY9" s="435" t="s">
        <v>120</v>
      </c>
      <c r="AZ9" s="436"/>
      <c r="BA9" s="436"/>
      <c r="BB9" s="436"/>
      <c r="BC9" s="436"/>
      <c r="BD9" s="436"/>
      <c r="BE9" s="436"/>
      <c r="BF9" s="436"/>
      <c r="BG9" s="436"/>
      <c r="BH9" s="436"/>
      <c r="BI9" s="436"/>
      <c r="BJ9" s="436"/>
      <c r="BK9" s="436"/>
      <c r="BL9" s="436"/>
      <c r="BM9" s="437"/>
      <c r="BN9" s="438">
        <v>-747189</v>
      </c>
      <c r="BO9" s="439"/>
      <c r="BP9" s="439"/>
      <c r="BQ9" s="439"/>
      <c r="BR9" s="439"/>
      <c r="BS9" s="439"/>
      <c r="BT9" s="439"/>
      <c r="BU9" s="440"/>
      <c r="BV9" s="438">
        <v>1508787</v>
      </c>
      <c r="BW9" s="439"/>
      <c r="BX9" s="439"/>
      <c r="BY9" s="439"/>
      <c r="BZ9" s="439"/>
      <c r="CA9" s="439"/>
      <c r="CB9" s="439"/>
      <c r="CC9" s="440"/>
      <c r="CD9" s="441" t="s">
        <v>121</v>
      </c>
      <c r="CE9" s="442"/>
      <c r="CF9" s="442"/>
      <c r="CG9" s="442"/>
      <c r="CH9" s="442"/>
      <c r="CI9" s="442"/>
      <c r="CJ9" s="442"/>
      <c r="CK9" s="442"/>
      <c r="CL9" s="442"/>
      <c r="CM9" s="442"/>
      <c r="CN9" s="442"/>
      <c r="CO9" s="442"/>
      <c r="CP9" s="442"/>
      <c r="CQ9" s="442"/>
      <c r="CR9" s="442"/>
      <c r="CS9" s="443"/>
      <c r="CT9" s="404">
        <v>11.2</v>
      </c>
      <c r="CU9" s="405"/>
      <c r="CV9" s="405"/>
      <c r="CW9" s="405"/>
      <c r="CX9" s="405"/>
      <c r="CY9" s="405"/>
      <c r="CZ9" s="405"/>
      <c r="DA9" s="406"/>
      <c r="DB9" s="404">
        <v>10.7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1"/>
      <c r="N10" s="431"/>
      <c r="O10" s="431"/>
      <c r="P10" s="431"/>
      <c r="Q10" s="432"/>
      <c r="R10" s="458">
        <v>136521</v>
      </c>
      <c r="S10" s="459"/>
      <c r="T10" s="459"/>
      <c r="U10" s="459"/>
      <c r="V10" s="460"/>
      <c r="W10" s="395"/>
      <c r="X10" s="396"/>
      <c r="Y10" s="396"/>
      <c r="Z10" s="396"/>
      <c r="AA10" s="396"/>
      <c r="AB10" s="396"/>
      <c r="AC10" s="396"/>
      <c r="AD10" s="396"/>
      <c r="AE10" s="396"/>
      <c r="AF10" s="396"/>
      <c r="AG10" s="396"/>
      <c r="AH10" s="396"/>
      <c r="AI10" s="396"/>
      <c r="AJ10" s="396"/>
      <c r="AK10" s="396"/>
      <c r="AL10" s="399"/>
      <c r="AM10" s="430" t="s">
        <v>123</v>
      </c>
      <c r="AN10" s="431"/>
      <c r="AO10" s="431"/>
      <c r="AP10" s="431"/>
      <c r="AQ10" s="431"/>
      <c r="AR10" s="431"/>
      <c r="AS10" s="431"/>
      <c r="AT10" s="432"/>
      <c r="AU10" s="433" t="s">
        <v>98</v>
      </c>
      <c r="AV10" s="434"/>
      <c r="AW10" s="434"/>
      <c r="AX10" s="434"/>
      <c r="AY10" s="435" t="s">
        <v>124</v>
      </c>
      <c r="AZ10" s="436"/>
      <c r="BA10" s="436"/>
      <c r="BB10" s="436"/>
      <c r="BC10" s="436"/>
      <c r="BD10" s="436"/>
      <c r="BE10" s="436"/>
      <c r="BF10" s="436"/>
      <c r="BG10" s="436"/>
      <c r="BH10" s="436"/>
      <c r="BI10" s="436"/>
      <c r="BJ10" s="436"/>
      <c r="BK10" s="436"/>
      <c r="BL10" s="436"/>
      <c r="BM10" s="437"/>
      <c r="BN10" s="438">
        <v>4769996</v>
      </c>
      <c r="BO10" s="439"/>
      <c r="BP10" s="439"/>
      <c r="BQ10" s="439"/>
      <c r="BR10" s="439"/>
      <c r="BS10" s="439"/>
      <c r="BT10" s="439"/>
      <c r="BU10" s="440"/>
      <c r="BV10" s="438">
        <v>5129593</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119</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142410</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138</v>
      </c>
      <c r="AV12" s="434"/>
      <c r="AW12" s="434"/>
      <c r="AX12" s="434"/>
      <c r="AY12" s="435" t="s">
        <v>139</v>
      </c>
      <c r="AZ12" s="436"/>
      <c r="BA12" s="436"/>
      <c r="BB12" s="436"/>
      <c r="BC12" s="436"/>
      <c r="BD12" s="436"/>
      <c r="BE12" s="436"/>
      <c r="BF12" s="436"/>
      <c r="BG12" s="436"/>
      <c r="BH12" s="436"/>
      <c r="BI12" s="436"/>
      <c r="BJ12" s="436"/>
      <c r="BK12" s="436"/>
      <c r="BL12" s="436"/>
      <c r="BM12" s="437"/>
      <c r="BN12" s="438">
        <v>3552178</v>
      </c>
      <c r="BO12" s="439"/>
      <c r="BP12" s="439"/>
      <c r="BQ12" s="439"/>
      <c r="BR12" s="439"/>
      <c r="BS12" s="439"/>
      <c r="BT12" s="439"/>
      <c r="BU12" s="440"/>
      <c r="BV12" s="438">
        <v>3552234</v>
      </c>
      <c r="BW12" s="439"/>
      <c r="BX12" s="439"/>
      <c r="BY12" s="439"/>
      <c r="BZ12" s="439"/>
      <c r="CA12" s="439"/>
      <c r="CB12" s="439"/>
      <c r="CC12" s="440"/>
      <c r="CD12" s="441" t="s">
        <v>140</v>
      </c>
      <c r="CE12" s="442"/>
      <c r="CF12" s="442"/>
      <c r="CG12" s="442"/>
      <c r="CH12" s="442"/>
      <c r="CI12" s="442"/>
      <c r="CJ12" s="442"/>
      <c r="CK12" s="442"/>
      <c r="CL12" s="442"/>
      <c r="CM12" s="442"/>
      <c r="CN12" s="442"/>
      <c r="CO12" s="442"/>
      <c r="CP12" s="442"/>
      <c r="CQ12" s="442"/>
      <c r="CR12" s="442"/>
      <c r="CS12" s="443"/>
      <c r="CT12" s="447" t="s">
        <v>131</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136885</v>
      </c>
      <c r="S13" s="492"/>
      <c r="T13" s="492"/>
      <c r="U13" s="492"/>
      <c r="V13" s="493"/>
      <c r="W13" s="417" t="s">
        <v>143</v>
      </c>
      <c r="X13" s="418"/>
      <c r="Y13" s="418"/>
      <c r="Z13" s="418"/>
      <c r="AA13" s="418"/>
      <c r="AB13" s="408"/>
      <c r="AC13" s="458">
        <v>645</v>
      </c>
      <c r="AD13" s="459"/>
      <c r="AE13" s="459"/>
      <c r="AF13" s="459"/>
      <c r="AG13" s="501"/>
      <c r="AH13" s="458">
        <v>751</v>
      </c>
      <c r="AI13" s="459"/>
      <c r="AJ13" s="459"/>
      <c r="AK13" s="459"/>
      <c r="AL13" s="460"/>
      <c r="AM13" s="430" t="s">
        <v>144</v>
      </c>
      <c r="AN13" s="431"/>
      <c r="AO13" s="431"/>
      <c r="AP13" s="431"/>
      <c r="AQ13" s="431"/>
      <c r="AR13" s="431"/>
      <c r="AS13" s="431"/>
      <c r="AT13" s="432"/>
      <c r="AU13" s="433" t="s">
        <v>109</v>
      </c>
      <c r="AV13" s="434"/>
      <c r="AW13" s="434"/>
      <c r="AX13" s="434"/>
      <c r="AY13" s="435" t="s">
        <v>145</v>
      </c>
      <c r="AZ13" s="436"/>
      <c r="BA13" s="436"/>
      <c r="BB13" s="436"/>
      <c r="BC13" s="436"/>
      <c r="BD13" s="436"/>
      <c r="BE13" s="436"/>
      <c r="BF13" s="436"/>
      <c r="BG13" s="436"/>
      <c r="BH13" s="436"/>
      <c r="BI13" s="436"/>
      <c r="BJ13" s="436"/>
      <c r="BK13" s="436"/>
      <c r="BL13" s="436"/>
      <c r="BM13" s="437"/>
      <c r="BN13" s="438">
        <v>470629</v>
      </c>
      <c r="BO13" s="439"/>
      <c r="BP13" s="439"/>
      <c r="BQ13" s="439"/>
      <c r="BR13" s="439"/>
      <c r="BS13" s="439"/>
      <c r="BT13" s="439"/>
      <c r="BU13" s="440"/>
      <c r="BV13" s="438">
        <v>3086146</v>
      </c>
      <c r="BW13" s="439"/>
      <c r="BX13" s="439"/>
      <c r="BY13" s="439"/>
      <c r="BZ13" s="439"/>
      <c r="CA13" s="439"/>
      <c r="CB13" s="439"/>
      <c r="CC13" s="440"/>
      <c r="CD13" s="441" t="s">
        <v>146</v>
      </c>
      <c r="CE13" s="442"/>
      <c r="CF13" s="442"/>
      <c r="CG13" s="442"/>
      <c r="CH13" s="442"/>
      <c r="CI13" s="442"/>
      <c r="CJ13" s="442"/>
      <c r="CK13" s="442"/>
      <c r="CL13" s="442"/>
      <c r="CM13" s="442"/>
      <c r="CN13" s="442"/>
      <c r="CO13" s="442"/>
      <c r="CP13" s="442"/>
      <c r="CQ13" s="442"/>
      <c r="CR13" s="442"/>
      <c r="CS13" s="443"/>
      <c r="CT13" s="404">
        <v>7.5</v>
      </c>
      <c r="CU13" s="405"/>
      <c r="CV13" s="405"/>
      <c r="CW13" s="405"/>
      <c r="CX13" s="405"/>
      <c r="CY13" s="405"/>
      <c r="CZ13" s="405"/>
      <c r="DA13" s="406"/>
      <c r="DB13" s="404">
        <v>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143046</v>
      </c>
      <c r="S14" s="492"/>
      <c r="T14" s="492"/>
      <c r="U14" s="492"/>
      <c r="V14" s="493"/>
      <c r="W14" s="397"/>
      <c r="X14" s="398"/>
      <c r="Y14" s="398"/>
      <c r="Z14" s="398"/>
      <c r="AA14" s="398"/>
      <c r="AB14" s="387"/>
      <c r="AC14" s="494">
        <v>1</v>
      </c>
      <c r="AD14" s="495"/>
      <c r="AE14" s="495"/>
      <c r="AF14" s="495"/>
      <c r="AG14" s="496"/>
      <c r="AH14" s="494">
        <v>1.2</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148</v>
      </c>
      <c r="CE14" s="503"/>
      <c r="CF14" s="503"/>
      <c r="CG14" s="503"/>
      <c r="CH14" s="503"/>
      <c r="CI14" s="503"/>
      <c r="CJ14" s="503"/>
      <c r="CK14" s="503"/>
      <c r="CL14" s="503"/>
      <c r="CM14" s="503"/>
      <c r="CN14" s="503"/>
      <c r="CO14" s="503"/>
      <c r="CP14" s="503"/>
      <c r="CQ14" s="503"/>
      <c r="CR14" s="503"/>
      <c r="CS14" s="504"/>
      <c r="CT14" s="505">
        <v>42.7</v>
      </c>
      <c r="CU14" s="506"/>
      <c r="CV14" s="506"/>
      <c r="CW14" s="506"/>
      <c r="CX14" s="506"/>
      <c r="CY14" s="506"/>
      <c r="CZ14" s="506"/>
      <c r="DA14" s="507"/>
      <c r="DB14" s="505">
        <v>53.2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138017</v>
      </c>
      <c r="S15" s="492"/>
      <c r="T15" s="492"/>
      <c r="U15" s="492"/>
      <c r="V15" s="493"/>
      <c r="W15" s="417" t="s">
        <v>150</v>
      </c>
      <c r="X15" s="418"/>
      <c r="Y15" s="418"/>
      <c r="Z15" s="418"/>
      <c r="AA15" s="418"/>
      <c r="AB15" s="408"/>
      <c r="AC15" s="458">
        <v>15661</v>
      </c>
      <c r="AD15" s="459"/>
      <c r="AE15" s="459"/>
      <c r="AF15" s="459"/>
      <c r="AG15" s="501"/>
      <c r="AH15" s="458">
        <v>17211</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20407589</v>
      </c>
      <c r="BO15" s="371"/>
      <c r="BP15" s="371"/>
      <c r="BQ15" s="371"/>
      <c r="BR15" s="371"/>
      <c r="BS15" s="371"/>
      <c r="BT15" s="371"/>
      <c r="BU15" s="372"/>
      <c r="BV15" s="370">
        <v>19709376</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24.7</v>
      </c>
      <c r="AD16" s="495"/>
      <c r="AE16" s="495"/>
      <c r="AF16" s="495"/>
      <c r="AG16" s="496"/>
      <c r="AH16" s="494">
        <v>27.7</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22425729</v>
      </c>
      <c r="BO16" s="439"/>
      <c r="BP16" s="439"/>
      <c r="BQ16" s="439"/>
      <c r="BR16" s="439"/>
      <c r="BS16" s="439"/>
      <c r="BT16" s="439"/>
      <c r="BU16" s="440"/>
      <c r="BV16" s="438">
        <v>21603956</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156</v>
      </c>
      <c r="N17" s="517"/>
      <c r="O17" s="517"/>
      <c r="P17" s="517"/>
      <c r="Q17" s="518"/>
      <c r="R17" s="513" t="s">
        <v>157</v>
      </c>
      <c r="S17" s="514"/>
      <c r="T17" s="514"/>
      <c r="U17" s="514"/>
      <c r="V17" s="515"/>
      <c r="W17" s="417" t="s">
        <v>158</v>
      </c>
      <c r="X17" s="418"/>
      <c r="Y17" s="418"/>
      <c r="Z17" s="418"/>
      <c r="AA17" s="418"/>
      <c r="AB17" s="408"/>
      <c r="AC17" s="458">
        <v>47149</v>
      </c>
      <c r="AD17" s="459"/>
      <c r="AE17" s="459"/>
      <c r="AF17" s="459"/>
      <c r="AG17" s="501"/>
      <c r="AH17" s="458">
        <v>44277</v>
      </c>
      <c r="AI17" s="459"/>
      <c r="AJ17" s="459"/>
      <c r="AK17" s="459"/>
      <c r="AL17" s="460"/>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38">
        <v>26112097</v>
      </c>
      <c r="BO17" s="439"/>
      <c r="BP17" s="439"/>
      <c r="BQ17" s="439"/>
      <c r="BR17" s="439"/>
      <c r="BS17" s="439"/>
      <c r="BT17" s="439"/>
      <c r="BU17" s="440"/>
      <c r="BV17" s="438">
        <v>25240891</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160</v>
      </c>
      <c r="C18" s="450"/>
      <c r="D18" s="450"/>
      <c r="E18" s="522"/>
      <c r="F18" s="522"/>
      <c r="G18" s="522"/>
      <c r="H18" s="522"/>
      <c r="I18" s="522"/>
      <c r="J18" s="522"/>
      <c r="K18" s="522"/>
      <c r="L18" s="523">
        <v>30.13</v>
      </c>
      <c r="M18" s="523"/>
      <c r="N18" s="523"/>
      <c r="O18" s="523"/>
      <c r="P18" s="523"/>
      <c r="Q18" s="523"/>
      <c r="R18" s="524"/>
      <c r="S18" s="524"/>
      <c r="T18" s="524"/>
      <c r="U18" s="524"/>
      <c r="V18" s="525"/>
      <c r="W18" s="419"/>
      <c r="X18" s="420"/>
      <c r="Y18" s="420"/>
      <c r="Z18" s="420"/>
      <c r="AA18" s="420"/>
      <c r="AB18" s="411"/>
      <c r="AC18" s="526">
        <v>74.3</v>
      </c>
      <c r="AD18" s="527"/>
      <c r="AE18" s="527"/>
      <c r="AF18" s="527"/>
      <c r="AG18" s="528"/>
      <c r="AH18" s="526">
        <v>71.099999999999994</v>
      </c>
      <c r="AI18" s="527"/>
      <c r="AJ18" s="527"/>
      <c r="AK18" s="527"/>
      <c r="AL18" s="529"/>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38">
        <v>27700326</v>
      </c>
      <c r="BO18" s="439"/>
      <c r="BP18" s="439"/>
      <c r="BQ18" s="439"/>
      <c r="BR18" s="439"/>
      <c r="BS18" s="439"/>
      <c r="BT18" s="439"/>
      <c r="BU18" s="440"/>
      <c r="BV18" s="438">
        <v>26789837</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162</v>
      </c>
      <c r="C19" s="450"/>
      <c r="D19" s="450"/>
      <c r="E19" s="522"/>
      <c r="F19" s="522"/>
      <c r="G19" s="522"/>
      <c r="H19" s="522"/>
      <c r="I19" s="522"/>
      <c r="J19" s="522"/>
      <c r="K19" s="522"/>
      <c r="L19" s="530">
        <v>4718</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38">
        <v>41127017</v>
      </c>
      <c r="BO19" s="439"/>
      <c r="BP19" s="439"/>
      <c r="BQ19" s="439"/>
      <c r="BR19" s="439"/>
      <c r="BS19" s="439"/>
      <c r="BT19" s="439"/>
      <c r="BU19" s="440"/>
      <c r="BV19" s="438">
        <v>40577083</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164</v>
      </c>
      <c r="C20" s="450"/>
      <c r="D20" s="450"/>
      <c r="E20" s="522"/>
      <c r="F20" s="522"/>
      <c r="G20" s="522"/>
      <c r="H20" s="522"/>
      <c r="I20" s="522"/>
      <c r="J20" s="522"/>
      <c r="K20" s="522"/>
      <c r="L20" s="530">
        <v>60829</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166</v>
      </c>
      <c r="C22" s="551"/>
      <c r="D22" s="552"/>
      <c r="E22" s="413" t="s">
        <v>1</v>
      </c>
      <c r="F22" s="418"/>
      <c r="G22" s="418"/>
      <c r="H22" s="418"/>
      <c r="I22" s="418"/>
      <c r="J22" s="418"/>
      <c r="K22" s="408"/>
      <c r="L22" s="413" t="s">
        <v>167</v>
      </c>
      <c r="M22" s="418"/>
      <c r="N22" s="418"/>
      <c r="O22" s="418"/>
      <c r="P22" s="408"/>
      <c r="Q22" s="559" t="s">
        <v>168</v>
      </c>
      <c r="R22" s="560"/>
      <c r="S22" s="560"/>
      <c r="T22" s="560"/>
      <c r="U22" s="560"/>
      <c r="V22" s="561"/>
      <c r="W22" s="565" t="s">
        <v>169</v>
      </c>
      <c r="X22" s="551"/>
      <c r="Y22" s="552"/>
      <c r="Z22" s="413" t="s">
        <v>1</v>
      </c>
      <c r="AA22" s="418"/>
      <c r="AB22" s="418"/>
      <c r="AC22" s="418"/>
      <c r="AD22" s="418"/>
      <c r="AE22" s="418"/>
      <c r="AF22" s="418"/>
      <c r="AG22" s="408"/>
      <c r="AH22" s="570" t="s">
        <v>170</v>
      </c>
      <c r="AI22" s="418"/>
      <c r="AJ22" s="418"/>
      <c r="AK22" s="418"/>
      <c r="AL22" s="408"/>
      <c r="AM22" s="570" t="s">
        <v>171</v>
      </c>
      <c r="AN22" s="571"/>
      <c r="AO22" s="571"/>
      <c r="AP22" s="571"/>
      <c r="AQ22" s="571"/>
      <c r="AR22" s="572"/>
      <c r="AS22" s="559" t="s">
        <v>168</v>
      </c>
      <c r="AT22" s="560"/>
      <c r="AU22" s="560"/>
      <c r="AV22" s="560"/>
      <c r="AW22" s="560"/>
      <c r="AX22" s="576"/>
      <c r="AY22" s="367" t="s">
        <v>172</v>
      </c>
      <c r="AZ22" s="368"/>
      <c r="BA22" s="368"/>
      <c r="BB22" s="368"/>
      <c r="BC22" s="368"/>
      <c r="BD22" s="368"/>
      <c r="BE22" s="368"/>
      <c r="BF22" s="368"/>
      <c r="BG22" s="368"/>
      <c r="BH22" s="368"/>
      <c r="BI22" s="368"/>
      <c r="BJ22" s="368"/>
      <c r="BK22" s="368"/>
      <c r="BL22" s="368"/>
      <c r="BM22" s="369"/>
      <c r="BN22" s="370">
        <v>41899508</v>
      </c>
      <c r="BO22" s="371"/>
      <c r="BP22" s="371"/>
      <c r="BQ22" s="371"/>
      <c r="BR22" s="371"/>
      <c r="BS22" s="371"/>
      <c r="BT22" s="371"/>
      <c r="BU22" s="372"/>
      <c r="BV22" s="370">
        <v>41514677</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173</v>
      </c>
      <c r="AZ23" s="436"/>
      <c r="BA23" s="436"/>
      <c r="BB23" s="436"/>
      <c r="BC23" s="436"/>
      <c r="BD23" s="436"/>
      <c r="BE23" s="436"/>
      <c r="BF23" s="436"/>
      <c r="BG23" s="436"/>
      <c r="BH23" s="436"/>
      <c r="BI23" s="436"/>
      <c r="BJ23" s="436"/>
      <c r="BK23" s="436"/>
      <c r="BL23" s="436"/>
      <c r="BM23" s="437"/>
      <c r="BN23" s="438">
        <v>14176099</v>
      </c>
      <c r="BO23" s="439"/>
      <c r="BP23" s="439"/>
      <c r="BQ23" s="439"/>
      <c r="BR23" s="439"/>
      <c r="BS23" s="439"/>
      <c r="BT23" s="439"/>
      <c r="BU23" s="440"/>
      <c r="BV23" s="438">
        <v>15263402</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174</v>
      </c>
      <c r="F24" s="431"/>
      <c r="G24" s="431"/>
      <c r="H24" s="431"/>
      <c r="I24" s="431"/>
      <c r="J24" s="431"/>
      <c r="K24" s="432"/>
      <c r="L24" s="458">
        <v>1</v>
      </c>
      <c r="M24" s="459"/>
      <c r="N24" s="459"/>
      <c r="O24" s="459"/>
      <c r="P24" s="501"/>
      <c r="Q24" s="458">
        <v>8550</v>
      </c>
      <c r="R24" s="459"/>
      <c r="S24" s="459"/>
      <c r="T24" s="459"/>
      <c r="U24" s="459"/>
      <c r="V24" s="501"/>
      <c r="W24" s="566"/>
      <c r="X24" s="554"/>
      <c r="Y24" s="555"/>
      <c r="Z24" s="457" t="s">
        <v>175</v>
      </c>
      <c r="AA24" s="431"/>
      <c r="AB24" s="431"/>
      <c r="AC24" s="431"/>
      <c r="AD24" s="431"/>
      <c r="AE24" s="431"/>
      <c r="AF24" s="431"/>
      <c r="AG24" s="432"/>
      <c r="AH24" s="458">
        <v>869</v>
      </c>
      <c r="AI24" s="459"/>
      <c r="AJ24" s="459"/>
      <c r="AK24" s="459"/>
      <c r="AL24" s="501"/>
      <c r="AM24" s="458">
        <v>2505327</v>
      </c>
      <c r="AN24" s="459"/>
      <c r="AO24" s="459"/>
      <c r="AP24" s="459"/>
      <c r="AQ24" s="459"/>
      <c r="AR24" s="501"/>
      <c r="AS24" s="458">
        <v>2883</v>
      </c>
      <c r="AT24" s="459"/>
      <c r="AU24" s="459"/>
      <c r="AV24" s="459"/>
      <c r="AW24" s="459"/>
      <c r="AX24" s="460"/>
      <c r="AY24" s="544" t="s">
        <v>176</v>
      </c>
      <c r="AZ24" s="545"/>
      <c r="BA24" s="545"/>
      <c r="BB24" s="545"/>
      <c r="BC24" s="545"/>
      <c r="BD24" s="545"/>
      <c r="BE24" s="545"/>
      <c r="BF24" s="545"/>
      <c r="BG24" s="545"/>
      <c r="BH24" s="545"/>
      <c r="BI24" s="545"/>
      <c r="BJ24" s="545"/>
      <c r="BK24" s="545"/>
      <c r="BL24" s="545"/>
      <c r="BM24" s="546"/>
      <c r="BN24" s="438">
        <v>26314746</v>
      </c>
      <c r="BO24" s="439"/>
      <c r="BP24" s="439"/>
      <c r="BQ24" s="439"/>
      <c r="BR24" s="439"/>
      <c r="BS24" s="439"/>
      <c r="BT24" s="439"/>
      <c r="BU24" s="440"/>
      <c r="BV24" s="438">
        <v>24828283</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177</v>
      </c>
      <c r="F25" s="431"/>
      <c r="G25" s="431"/>
      <c r="H25" s="431"/>
      <c r="I25" s="431"/>
      <c r="J25" s="431"/>
      <c r="K25" s="432"/>
      <c r="L25" s="458">
        <v>2</v>
      </c>
      <c r="M25" s="459"/>
      <c r="N25" s="459"/>
      <c r="O25" s="459"/>
      <c r="P25" s="501"/>
      <c r="Q25" s="458">
        <v>7505</v>
      </c>
      <c r="R25" s="459"/>
      <c r="S25" s="459"/>
      <c r="T25" s="459"/>
      <c r="U25" s="459"/>
      <c r="V25" s="501"/>
      <c r="W25" s="566"/>
      <c r="X25" s="554"/>
      <c r="Y25" s="555"/>
      <c r="Z25" s="457" t="s">
        <v>178</v>
      </c>
      <c r="AA25" s="431"/>
      <c r="AB25" s="431"/>
      <c r="AC25" s="431"/>
      <c r="AD25" s="431"/>
      <c r="AE25" s="431"/>
      <c r="AF25" s="431"/>
      <c r="AG25" s="432"/>
      <c r="AH25" s="458">
        <v>163</v>
      </c>
      <c r="AI25" s="459"/>
      <c r="AJ25" s="459"/>
      <c r="AK25" s="459"/>
      <c r="AL25" s="501"/>
      <c r="AM25" s="458">
        <v>450206</v>
      </c>
      <c r="AN25" s="459"/>
      <c r="AO25" s="459"/>
      <c r="AP25" s="459"/>
      <c r="AQ25" s="459"/>
      <c r="AR25" s="501"/>
      <c r="AS25" s="458">
        <v>2762</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11031928</v>
      </c>
      <c r="BO25" s="371"/>
      <c r="BP25" s="371"/>
      <c r="BQ25" s="371"/>
      <c r="BR25" s="371"/>
      <c r="BS25" s="371"/>
      <c r="BT25" s="371"/>
      <c r="BU25" s="372"/>
      <c r="BV25" s="370">
        <v>13047774</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180</v>
      </c>
      <c r="F26" s="431"/>
      <c r="G26" s="431"/>
      <c r="H26" s="431"/>
      <c r="I26" s="431"/>
      <c r="J26" s="431"/>
      <c r="K26" s="432"/>
      <c r="L26" s="458">
        <v>1</v>
      </c>
      <c r="M26" s="459"/>
      <c r="N26" s="459"/>
      <c r="O26" s="459"/>
      <c r="P26" s="501"/>
      <c r="Q26" s="458">
        <v>6984</v>
      </c>
      <c r="R26" s="459"/>
      <c r="S26" s="459"/>
      <c r="T26" s="459"/>
      <c r="U26" s="459"/>
      <c r="V26" s="501"/>
      <c r="W26" s="566"/>
      <c r="X26" s="554"/>
      <c r="Y26" s="555"/>
      <c r="Z26" s="457" t="s">
        <v>181</v>
      </c>
      <c r="AA26" s="578"/>
      <c r="AB26" s="578"/>
      <c r="AC26" s="578"/>
      <c r="AD26" s="578"/>
      <c r="AE26" s="578"/>
      <c r="AF26" s="578"/>
      <c r="AG26" s="579"/>
      <c r="AH26" s="458">
        <v>12</v>
      </c>
      <c r="AI26" s="459"/>
      <c r="AJ26" s="459"/>
      <c r="AK26" s="459"/>
      <c r="AL26" s="501"/>
      <c r="AM26" s="458">
        <v>32544</v>
      </c>
      <c r="AN26" s="459"/>
      <c r="AO26" s="459"/>
      <c r="AP26" s="459"/>
      <c r="AQ26" s="459"/>
      <c r="AR26" s="501"/>
      <c r="AS26" s="458">
        <v>2712</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141</v>
      </c>
      <c r="BO26" s="439"/>
      <c r="BP26" s="439"/>
      <c r="BQ26" s="439"/>
      <c r="BR26" s="439"/>
      <c r="BS26" s="439"/>
      <c r="BT26" s="439"/>
      <c r="BU26" s="440"/>
      <c r="BV26" s="438" t="s">
        <v>141</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183</v>
      </c>
      <c r="F27" s="431"/>
      <c r="G27" s="431"/>
      <c r="H27" s="431"/>
      <c r="I27" s="431"/>
      <c r="J27" s="431"/>
      <c r="K27" s="432"/>
      <c r="L27" s="458">
        <v>1</v>
      </c>
      <c r="M27" s="459"/>
      <c r="N27" s="459"/>
      <c r="O27" s="459"/>
      <c r="P27" s="501"/>
      <c r="Q27" s="458">
        <v>4900</v>
      </c>
      <c r="R27" s="459"/>
      <c r="S27" s="459"/>
      <c r="T27" s="459"/>
      <c r="U27" s="459"/>
      <c r="V27" s="501"/>
      <c r="W27" s="566"/>
      <c r="X27" s="554"/>
      <c r="Y27" s="555"/>
      <c r="Z27" s="457" t="s">
        <v>184</v>
      </c>
      <c r="AA27" s="431"/>
      <c r="AB27" s="431"/>
      <c r="AC27" s="431"/>
      <c r="AD27" s="431"/>
      <c r="AE27" s="431"/>
      <c r="AF27" s="431"/>
      <c r="AG27" s="432"/>
      <c r="AH27" s="458">
        <v>15</v>
      </c>
      <c r="AI27" s="459"/>
      <c r="AJ27" s="459"/>
      <c r="AK27" s="459"/>
      <c r="AL27" s="501"/>
      <c r="AM27" s="458">
        <v>65205</v>
      </c>
      <c r="AN27" s="459"/>
      <c r="AO27" s="459"/>
      <c r="AP27" s="459"/>
      <c r="AQ27" s="459"/>
      <c r="AR27" s="501"/>
      <c r="AS27" s="458">
        <v>4347</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t="s">
        <v>141</v>
      </c>
      <c r="BO27" s="548"/>
      <c r="BP27" s="548"/>
      <c r="BQ27" s="548"/>
      <c r="BR27" s="548"/>
      <c r="BS27" s="548"/>
      <c r="BT27" s="548"/>
      <c r="BU27" s="549"/>
      <c r="BV27" s="547" t="s">
        <v>141</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186</v>
      </c>
      <c r="F28" s="431"/>
      <c r="G28" s="431"/>
      <c r="H28" s="431"/>
      <c r="I28" s="431"/>
      <c r="J28" s="431"/>
      <c r="K28" s="432"/>
      <c r="L28" s="458">
        <v>1</v>
      </c>
      <c r="M28" s="459"/>
      <c r="N28" s="459"/>
      <c r="O28" s="459"/>
      <c r="P28" s="501"/>
      <c r="Q28" s="458">
        <v>4500</v>
      </c>
      <c r="R28" s="459"/>
      <c r="S28" s="459"/>
      <c r="T28" s="459"/>
      <c r="U28" s="459"/>
      <c r="V28" s="501"/>
      <c r="W28" s="566"/>
      <c r="X28" s="554"/>
      <c r="Y28" s="555"/>
      <c r="Z28" s="457" t="s">
        <v>187</v>
      </c>
      <c r="AA28" s="431"/>
      <c r="AB28" s="431"/>
      <c r="AC28" s="431"/>
      <c r="AD28" s="431"/>
      <c r="AE28" s="431"/>
      <c r="AF28" s="431"/>
      <c r="AG28" s="432"/>
      <c r="AH28" s="458" t="s">
        <v>141</v>
      </c>
      <c r="AI28" s="459"/>
      <c r="AJ28" s="459"/>
      <c r="AK28" s="459"/>
      <c r="AL28" s="501"/>
      <c r="AM28" s="458" t="s">
        <v>141</v>
      </c>
      <c r="AN28" s="459"/>
      <c r="AO28" s="459"/>
      <c r="AP28" s="459"/>
      <c r="AQ28" s="459"/>
      <c r="AR28" s="501"/>
      <c r="AS28" s="458" t="s">
        <v>141</v>
      </c>
      <c r="AT28" s="459"/>
      <c r="AU28" s="459"/>
      <c r="AV28" s="459"/>
      <c r="AW28" s="459"/>
      <c r="AX28" s="460"/>
      <c r="AY28" s="580" t="s">
        <v>188</v>
      </c>
      <c r="AZ28" s="581"/>
      <c r="BA28" s="581"/>
      <c r="BB28" s="582"/>
      <c r="BC28" s="367" t="s">
        <v>50</v>
      </c>
      <c r="BD28" s="368"/>
      <c r="BE28" s="368"/>
      <c r="BF28" s="368"/>
      <c r="BG28" s="368"/>
      <c r="BH28" s="368"/>
      <c r="BI28" s="368"/>
      <c r="BJ28" s="368"/>
      <c r="BK28" s="368"/>
      <c r="BL28" s="368"/>
      <c r="BM28" s="369"/>
      <c r="BN28" s="370">
        <v>5055814</v>
      </c>
      <c r="BO28" s="371"/>
      <c r="BP28" s="371"/>
      <c r="BQ28" s="371"/>
      <c r="BR28" s="371"/>
      <c r="BS28" s="371"/>
      <c r="BT28" s="371"/>
      <c r="BU28" s="372"/>
      <c r="BV28" s="370">
        <v>3837995</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189</v>
      </c>
      <c r="F29" s="431"/>
      <c r="G29" s="431"/>
      <c r="H29" s="431"/>
      <c r="I29" s="431"/>
      <c r="J29" s="431"/>
      <c r="K29" s="432"/>
      <c r="L29" s="458">
        <v>22</v>
      </c>
      <c r="M29" s="459"/>
      <c r="N29" s="459"/>
      <c r="O29" s="459"/>
      <c r="P29" s="501"/>
      <c r="Q29" s="458">
        <v>4300</v>
      </c>
      <c r="R29" s="459"/>
      <c r="S29" s="459"/>
      <c r="T29" s="459"/>
      <c r="U29" s="459"/>
      <c r="V29" s="501"/>
      <c r="W29" s="567"/>
      <c r="X29" s="568"/>
      <c r="Y29" s="569"/>
      <c r="Z29" s="457" t="s">
        <v>190</v>
      </c>
      <c r="AA29" s="431"/>
      <c r="AB29" s="431"/>
      <c r="AC29" s="431"/>
      <c r="AD29" s="431"/>
      <c r="AE29" s="431"/>
      <c r="AF29" s="431"/>
      <c r="AG29" s="432"/>
      <c r="AH29" s="458">
        <v>884</v>
      </c>
      <c r="AI29" s="459"/>
      <c r="AJ29" s="459"/>
      <c r="AK29" s="459"/>
      <c r="AL29" s="501"/>
      <c r="AM29" s="458">
        <v>2570532</v>
      </c>
      <c r="AN29" s="459"/>
      <c r="AO29" s="459"/>
      <c r="AP29" s="459"/>
      <c r="AQ29" s="459"/>
      <c r="AR29" s="501"/>
      <c r="AS29" s="458">
        <v>2908</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1663768</v>
      </c>
      <c r="BO29" s="439"/>
      <c r="BP29" s="439"/>
      <c r="BQ29" s="439"/>
      <c r="BR29" s="439"/>
      <c r="BS29" s="439"/>
      <c r="BT29" s="439"/>
      <c r="BU29" s="440"/>
      <c r="BV29" s="438">
        <v>1007300</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98.6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544039</v>
      </c>
      <c r="BO30" s="548"/>
      <c r="BP30" s="548"/>
      <c r="BQ30" s="548"/>
      <c r="BR30" s="548"/>
      <c r="BS30" s="548"/>
      <c r="BT30" s="548"/>
      <c r="BU30" s="549"/>
      <c r="BV30" s="547">
        <v>629340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199</v>
      </c>
      <c r="D33" s="425"/>
      <c r="E33" s="396" t="s">
        <v>200</v>
      </c>
      <c r="F33" s="396"/>
      <c r="G33" s="396"/>
      <c r="H33" s="396"/>
      <c r="I33" s="396"/>
      <c r="J33" s="396"/>
      <c r="K33" s="396"/>
      <c r="L33" s="396"/>
      <c r="M33" s="396"/>
      <c r="N33" s="396"/>
      <c r="O33" s="396"/>
      <c r="P33" s="396"/>
      <c r="Q33" s="396"/>
      <c r="R33" s="396"/>
      <c r="S33" s="396"/>
      <c r="T33" s="206"/>
      <c r="U33" s="425" t="s">
        <v>199</v>
      </c>
      <c r="V33" s="425"/>
      <c r="W33" s="396" t="s">
        <v>200</v>
      </c>
      <c r="X33" s="396"/>
      <c r="Y33" s="396"/>
      <c r="Z33" s="396"/>
      <c r="AA33" s="396"/>
      <c r="AB33" s="396"/>
      <c r="AC33" s="396"/>
      <c r="AD33" s="396"/>
      <c r="AE33" s="396"/>
      <c r="AF33" s="396"/>
      <c r="AG33" s="396"/>
      <c r="AH33" s="396"/>
      <c r="AI33" s="396"/>
      <c r="AJ33" s="396"/>
      <c r="AK33" s="396"/>
      <c r="AL33" s="206"/>
      <c r="AM33" s="425" t="s">
        <v>199</v>
      </c>
      <c r="AN33" s="425"/>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25" t="s">
        <v>201</v>
      </c>
      <c r="BX33" s="425"/>
      <c r="BY33" s="396" t="s">
        <v>203</v>
      </c>
      <c r="BZ33" s="396"/>
      <c r="CA33" s="396"/>
      <c r="CB33" s="396"/>
      <c r="CC33" s="396"/>
      <c r="CD33" s="396"/>
      <c r="CE33" s="396"/>
      <c r="CF33" s="396"/>
      <c r="CG33" s="396"/>
      <c r="CH33" s="396"/>
      <c r="CI33" s="396"/>
      <c r="CJ33" s="396"/>
      <c r="CK33" s="396"/>
      <c r="CL33" s="396"/>
      <c r="CM33" s="396"/>
      <c r="CN33" s="206"/>
      <c r="CO33" s="425" t="s">
        <v>199</v>
      </c>
      <c r="CP33" s="425"/>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上水道事業特別会計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埼玉県後期高齢者医療広域連合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三郷市土地開発公社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公共下水道事業特別会計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埼玉県後期高齢者医療広域連合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三郷市文化振興公社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埼玉県市町村総合事務組合</v>
      </c>
      <c r="BZ36" s="598"/>
      <c r="CA36" s="598"/>
      <c r="CB36" s="598"/>
      <c r="CC36" s="598"/>
      <c r="CD36" s="598"/>
      <c r="CE36" s="598"/>
      <c r="CF36" s="598"/>
      <c r="CG36" s="598"/>
      <c r="CH36" s="598"/>
      <c r="CI36" s="598"/>
      <c r="CJ36" s="598"/>
      <c r="CK36" s="598"/>
      <c r="CL36" s="598"/>
      <c r="CM36" s="598"/>
      <c r="CN36" s="181"/>
      <c r="CO36" s="597">
        <f t="shared" si="3"/>
        <v>16</v>
      </c>
      <c r="CP36" s="597"/>
      <c r="CQ36" s="598" t="str">
        <f>IF('各会計、関係団体の財政状況及び健全化判断比率'!BS9="","",'各会計、関係団体の財政状況及び健全化判断比率'!BS9)</f>
        <v>首都圏新都市鉄道</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埼玉県市町村総合事務組合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彩の国さいたま人づくり広域連合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東埼玉資源環境組合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江戸川水防事務組合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VfrYpcOp6ugBnVxTJwTHxLBIVB6d9d5pAGkdFrkeKpMnxIguPyKl6Ps6j7W129E/d76/UT5dt+xh4awfJRsJ+g==" saltValue="pv5V5Kw4Nj6gLjIUfEAUc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151" t="s">
        <v>563</v>
      </c>
      <c r="D34" s="1151"/>
      <c r="E34" s="1152"/>
      <c r="F34" s="32">
        <v>9.2200000000000006</v>
      </c>
      <c r="G34" s="33">
        <v>7.93</v>
      </c>
      <c r="H34" s="33">
        <v>12.24</v>
      </c>
      <c r="I34" s="33">
        <v>16.72</v>
      </c>
      <c r="J34" s="34">
        <v>14.38</v>
      </c>
      <c r="K34" s="22"/>
      <c r="L34" s="22"/>
      <c r="M34" s="22"/>
      <c r="N34" s="22"/>
      <c r="O34" s="22"/>
      <c r="P34" s="22"/>
    </row>
    <row r="35" spans="1:16" ht="39" customHeight="1" x14ac:dyDescent="0.2">
      <c r="A35" s="22"/>
      <c r="B35" s="35"/>
      <c r="C35" s="1145" t="s">
        <v>564</v>
      </c>
      <c r="D35" s="1146"/>
      <c r="E35" s="1147"/>
      <c r="F35" s="36">
        <v>7.97</v>
      </c>
      <c r="G35" s="37">
        <v>8</v>
      </c>
      <c r="H35" s="37">
        <v>7.98</v>
      </c>
      <c r="I35" s="37">
        <v>6.87</v>
      </c>
      <c r="J35" s="38">
        <v>5.37</v>
      </c>
      <c r="K35" s="22"/>
      <c r="L35" s="22"/>
      <c r="M35" s="22"/>
      <c r="N35" s="22"/>
      <c r="O35" s="22"/>
      <c r="P35" s="22"/>
    </row>
    <row r="36" spans="1:16" ht="39" customHeight="1" x14ac:dyDescent="0.2">
      <c r="A36" s="22"/>
      <c r="B36" s="35"/>
      <c r="C36" s="1145" t="s">
        <v>565</v>
      </c>
      <c r="D36" s="1146"/>
      <c r="E36" s="1147"/>
      <c r="F36" s="36">
        <v>0.82</v>
      </c>
      <c r="G36" s="37">
        <v>1.35</v>
      </c>
      <c r="H36" s="37">
        <v>1.71</v>
      </c>
      <c r="I36" s="37">
        <v>2.04</v>
      </c>
      <c r="J36" s="38">
        <v>2.5499999999999998</v>
      </c>
      <c r="K36" s="22"/>
      <c r="L36" s="22"/>
      <c r="M36" s="22"/>
      <c r="N36" s="22"/>
      <c r="O36" s="22"/>
      <c r="P36" s="22"/>
    </row>
    <row r="37" spans="1:16" ht="39" customHeight="1" x14ac:dyDescent="0.2">
      <c r="A37" s="22"/>
      <c r="B37" s="35"/>
      <c r="C37" s="1145" t="s">
        <v>566</v>
      </c>
      <c r="D37" s="1146"/>
      <c r="E37" s="1147"/>
      <c r="F37" s="36">
        <v>1.6</v>
      </c>
      <c r="G37" s="37">
        <v>1.81</v>
      </c>
      <c r="H37" s="37">
        <v>2.58</v>
      </c>
      <c r="I37" s="37">
        <v>2.2599999999999998</v>
      </c>
      <c r="J37" s="38">
        <v>2.46</v>
      </c>
      <c r="K37" s="22"/>
      <c r="L37" s="22"/>
      <c r="M37" s="22"/>
      <c r="N37" s="22"/>
      <c r="O37" s="22"/>
      <c r="P37" s="22"/>
    </row>
    <row r="38" spans="1:16" ht="39" customHeight="1" x14ac:dyDescent="0.2">
      <c r="A38" s="22"/>
      <c r="B38" s="35"/>
      <c r="C38" s="1145" t="s">
        <v>567</v>
      </c>
      <c r="D38" s="1146"/>
      <c r="E38" s="1147"/>
      <c r="F38" s="36">
        <v>0.35</v>
      </c>
      <c r="G38" s="37">
        <v>0.49</v>
      </c>
      <c r="H38" s="37">
        <v>1.04</v>
      </c>
      <c r="I38" s="37">
        <v>0.79</v>
      </c>
      <c r="J38" s="38">
        <v>0.72</v>
      </c>
      <c r="K38" s="22"/>
      <c r="L38" s="22"/>
      <c r="M38" s="22"/>
      <c r="N38" s="22"/>
      <c r="O38" s="22"/>
      <c r="P38" s="22"/>
    </row>
    <row r="39" spans="1:16" ht="39" customHeight="1" x14ac:dyDescent="0.2">
      <c r="A39" s="22"/>
      <c r="B39" s="35"/>
      <c r="C39" s="1145" t="s">
        <v>568</v>
      </c>
      <c r="D39" s="1146"/>
      <c r="E39" s="1147"/>
      <c r="F39" s="36">
        <v>0.2</v>
      </c>
      <c r="G39" s="37">
        <v>0.31</v>
      </c>
      <c r="H39" s="37">
        <v>0.33</v>
      </c>
      <c r="I39" s="37">
        <v>0.27</v>
      </c>
      <c r="J39" s="38">
        <v>0.47</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569</v>
      </c>
      <c r="D42" s="1146"/>
      <c r="E42" s="1147"/>
      <c r="F42" s="36" t="s">
        <v>514</v>
      </c>
      <c r="G42" s="37" t="s">
        <v>514</v>
      </c>
      <c r="H42" s="37" t="s">
        <v>514</v>
      </c>
      <c r="I42" s="37" t="s">
        <v>514</v>
      </c>
      <c r="J42" s="38" t="s">
        <v>514</v>
      </c>
      <c r="K42" s="22"/>
      <c r="L42" s="22"/>
      <c r="M42" s="22"/>
      <c r="N42" s="22"/>
      <c r="O42" s="22"/>
      <c r="P42" s="22"/>
    </row>
    <row r="43" spans="1:16" ht="39" customHeight="1" thickBot="1" x14ac:dyDescent="0.25">
      <c r="A43" s="22"/>
      <c r="B43" s="40"/>
      <c r="C43" s="1148" t="s">
        <v>570</v>
      </c>
      <c r="D43" s="1149"/>
      <c r="E43" s="1150"/>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ukuonLhCtQU2lpIEE+40ckmIIBce4fBpWzLYwechYv7nwvAObNyh8XUPoGZKreeZUBa3DdVZyM1AqymYG1aT6Q==" saltValue="KWgoq0wkYDzc0noNd4zL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4603</v>
      </c>
      <c r="L45" s="60">
        <v>4572</v>
      </c>
      <c r="M45" s="60">
        <v>4460</v>
      </c>
      <c r="N45" s="60">
        <v>4345</v>
      </c>
      <c r="O45" s="61">
        <v>4596</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514</v>
      </c>
      <c r="L46" s="64" t="s">
        <v>514</v>
      </c>
      <c r="M46" s="64" t="s">
        <v>514</v>
      </c>
      <c r="N46" s="64" t="s">
        <v>514</v>
      </c>
      <c r="O46" s="65" t="s">
        <v>514</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514</v>
      </c>
      <c r="L47" s="64" t="s">
        <v>514</v>
      </c>
      <c r="M47" s="64" t="s">
        <v>514</v>
      </c>
      <c r="N47" s="64" t="s">
        <v>514</v>
      </c>
      <c r="O47" s="65" t="s">
        <v>514</v>
      </c>
      <c r="P47" s="48"/>
      <c r="Q47" s="48"/>
      <c r="R47" s="48"/>
      <c r="S47" s="48"/>
      <c r="T47" s="48"/>
      <c r="U47" s="48"/>
    </row>
    <row r="48" spans="1:21" ht="30.75" customHeight="1" x14ac:dyDescent="0.2">
      <c r="A48" s="48"/>
      <c r="B48" s="1155"/>
      <c r="C48" s="1156"/>
      <c r="D48" s="62"/>
      <c r="E48" s="1161" t="s">
        <v>15</v>
      </c>
      <c r="F48" s="1161"/>
      <c r="G48" s="1161"/>
      <c r="H48" s="1161"/>
      <c r="I48" s="1161"/>
      <c r="J48" s="1162"/>
      <c r="K48" s="63">
        <v>1137</v>
      </c>
      <c r="L48" s="64">
        <v>1227</v>
      </c>
      <c r="M48" s="64">
        <v>996</v>
      </c>
      <c r="N48" s="64">
        <v>840</v>
      </c>
      <c r="O48" s="65">
        <v>825</v>
      </c>
      <c r="P48" s="48"/>
      <c r="Q48" s="48"/>
      <c r="R48" s="48"/>
      <c r="S48" s="48"/>
      <c r="T48" s="48"/>
      <c r="U48" s="48"/>
    </row>
    <row r="49" spans="1:21" ht="30.75" customHeight="1" x14ac:dyDescent="0.2">
      <c r="A49" s="48"/>
      <c r="B49" s="1155"/>
      <c r="C49" s="1156"/>
      <c r="D49" s="62"/>
      <c r="E49" s="1161" t="s">
        <v>16</v>
      </c>
      <c r="F49" s="1161"/>
      <c r="G49" s="1161"/>
      <c r="H49" s="1161"/>
      <c r="I49" s="1161"/>
      <c r="J49" s="1162"/>
      <c r="K49" s="63">
        <v>83</v>
      </c>
      <c r="L49" s="64">
        <v>96</v>
      </c>
      <c r="M49" s="64">
        <v>130</v>
      </c>
      <c r="N49" s="64">
        <v>136</v>
      </c>
      <c r="O49" s="65">
        <v>139</v>
      </c>
      <c r="P49" s="48"/>
      <c r="Q49" s="48"/>
      <c r="R49" s="48"/>
      <c r="S49" s="48"/>
      <c r="T49" s="48"/>
      <c r="U49" s="48"/>
    </row>
    <row r="50" spans="1:21" ht="30.75" customHeight="1" x14ac:dyDescent="0.2">
      <c r="A50" s="48"/>
      <c r="B50" s="1155"/>
      <c r="C50" s="1156"/>
      <c r="D50" s="62"/>
      <c r="E50" s="1161" t="s">
        <v>17</v>
      </c>
      <c r="F50" s="1161"/>
      <c r="G50" s="1161"/>
      <c r="H50" s="1161"/>
      <c r="I50" s="1161"/>
      <c r="J50" s="1162"/>
      <c r="K50" s="63">
        <v>16</v>
      </c>
      <c r="L50" s="64" t="s">
        <v>514</v>
      </c>
      <c r="M50" s="64">
        <v>25</v>
      </c>
      <c r="N50" s="64">
        <v>25</v>
      </c>
      <c r="O50" s="65">
        <v>26</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514</v>
      </c>
      <c r="L51" s="64" t="s">
        <v>514</v>
      </c>
      <c r="M51" s="64" t="s">
        <v>514</v>
      </c>
      <c r="N51" s="64" t="s">
        <v>514</v>
      </c>
      <c r="O51" s="65" t="s">
        <v>514</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3756</v>
      </c>
      <c r="L52" s="64">
        <v>3680</v>
      </c>
      <c r="M52" s="64">
        <v>3692</v>
      </c>
      <c r="N52" s="64">
        <v>3563</v>
      </c>
      <c r="O52" s="65">
        <v>3487</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2083</v>
      </c>
      <c r="L53" s="69">
        <v>2215</v>
      </c>
      <c r="M53" s="69">
        <v>1919</v>
      </c>
      <c r="N53" s="69">
        <v>1783</v>
      </c>
      <c r="O53" s="70">
        <v>2099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3">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9Kn+E8mPy3dtWUBYPwrLrP+Zpu9OwngeBtb2b5f85HPtCnUQcsimKscXJGmO6zdJnSmIPxhsEw8fU7KlPMogg==" saltValue="snv1uO6ht5KA4lle6WNSZ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556</v>
      </c>
      <c r="J40" s="103" t="s">
        <v>557</v>
      </c>
      <c r="K40" s="103" t="s">
        <v>558</v>
      </c>
      <c r="L40" s="103" t="s">
        <v>559</v>
      </c>
      <c r="M40" s="104" t="s">
        <v>560</v>
      </c>
    </row>
    <row r="41" spans="2:13" ht="27.75" customHeight="1" x14ac:dyDescent="0.2">
      <c r="B41" s="1184" t="s">
        <v>32</v>
      </c>
      <c r="C41" s="1185"/>
      <c r="D41" s="105"/>
      <c r="E41" s="1190" t="s">
        <v>33</v>
      </c>
      <c r="F41" s="1190"/>
      <c r="G41" s="1190"/>
      <c r="H41" s="1191"/>
      <c r="I41" s="355">
        <v>41279</v>
      </c>
      <c r="J41" s="356">
        <v>41008</v>
      </c>
      <c r="K41" s="356">
        <v>40788</v>
      </c>
      <c r="L41" s="356">
        <v>41515</v>
      </c>
      <c r="M41" s="357">
        <v>41900</v>
      </c>
    </row>
    <row r="42" spans="2:13" ht="27.75" customHeight="1" x14ac:dyDescent="0.2">
      <c r="B42" s="1186"/>
      <c r="C42" s="1187"/>
      <c r="D42" s="106"/>
      <c r="E42" s="1192" t="s">
        <v>34</v>
      </c>
      <c r="F42" s="1192"/>
      <c r="G42" s="1192"/>
      <c r="H42" s="1193"/>
      <c r="I42" s="358">
        <v>2486</v>
      </c>
      <c r="J42" s="359">
        <v>2469</v>
      </c>
      <c r="K42" s="359">
        <v>2435</v>
      </c>
      <c r="L42" s="359">
        <v>2401</v>
      </c>
      <c r="M42" s="360">
        <v>2379</v>
      </c>
    </row>
    <row r="43" spans="2:13" ht="27.75" customHeight="1" x14ac:dyDescent="0.2">
      <c r="B43" s="1186"/>
      <c r="C43" s="1187"/>
      <c r="D43" s="106"/>
      <c r="E43" s="1192" t="s">
        <v>35</v>
      </c>
      <c r="F43" s="1192"/>
      <c r="G43" s="1192"/>
      <c r="H43" s="1193"/>
      <c r="I43" s="358">
        <v>17175</v>
      </c>
      <c r="J43" s="359">
        <v>17838</v>
      </c>
      <c r="K43" s="359">
        <v>17385</v>
      </c>
      <c r="L43" s="359">
        <v>15783</v>
      </c>
      <c r="M43" s="360">
        <v>13911</v>
      </c>
    </row>
    <row r="44" spans="2:13" ht="27.75" customHeight="1" x14ac:dyDescent="0.2">
      <c r="B44" s="1186"/>
      <c r="C44" s="1187"/>
      <c r="D44" s="106"/>
      <c r="E44" s="1192" t="s">
        <v>36</v>
      </c>
      <c r="F44" s="1192"/>
      <c r="G44" s="1192"/>
      <c r="H44" s="1193"/>
      <c r="I44" s="358">
        <v>1128</v>
      </c>
      <c r="J44" s="359">
        <v>1149</v>
      </c>
      <c r="K44" s="359">
        <v>1183</v>
      </c>
      <c r="L44" s="359">
        <v>1167</v>
      </c>
      <c r="M44" s="360">
        <v>1090</v>
      </c>
    </row>
    <row r="45" spans="2:13" ht="27.75" customHeight="1" x14ac:dyDescent="0.2">
      <c r="B45" s="1186"/>
      <c r="C45" s="1187"/>
      <c r="D45" s="106"/>
      <c r="E45" s="1192" t="s">
        <v>37</v>
      </c>
      <c r="F45" s="1192"/>
      <c r="G45" s="1192"/>
      <c r="H45" s="1193"/>
      <c r="I45" s="358">
        <v>2359</v>
      </c>
      <c r="J45" s="359">
        <v>2179</v>
      </c>
      <c r="K45" s="359">
        <v>2136</v>
      </c>
      <c r="L45" s="359">
        <v>1995</v>
      </c>
      <c r="M45" s="360">
        <v>1978</v>
      </c>
    </row>
    <row r="46" spans="2:13" ht="27.75" customHeight="1" x14ac:dyDescent="0.2">
      <c r="B46" s="1186"/>
      <c r="C46" s="1187"/>
      <c r="D46" s="107"/>
      <c r="E46" s="1192" t="s">
        <v>38</v>
      </c>
      <c r="F46" s="1192"/>
      <c r="G46" s="1192"/>
      <c r="H46" s="1193"/>
      <c r="I46" s="358">
        <v>155</v>
      </c>
      <c r="J46" s="359">
        <v>58</v>
      </c>
      <c r="K46" s="359">
        <v>22</v>
      </c>
      <c r="L46" s="359">
        <v>13</v>
      </c>
      <c r="M46" s="360">
        <v>13</v>
      </c>
    </row>
    <row r="47" spans="2:13" ht="27.75" customHeight="1" x14ac:dyDescent="0.2">
      <c r="B47" s="1186"/>
      <c r="C47" s="1187"/>
      <c r="D47" s="108"/>
      <c r="E47" s="1194" t="s">
        <v>39</v>
      </c>
      <c r="F47" s="1195"/>
      <c r="G47" s="1195"/>
      <c r="H47" s="1196"/>
      <c r="I47" s="358" t="s">
        <v>514</v>
      </c>
      <c r="J47" s="359" t="s">
        <v>514</v>
      </c>
      <c r="K47" s="359" t="s">
        <v>514</v>
      </c>
      <c r="L47" s="359" t="s">
        <v>514</v>
      </c>
      <c r="M47" s="360" t="s">
        <v>514</v>
      </c>
    </row>
    <row r="48" spans="2:13" ht="27.75" customHeight="1" x14ac:dyDescent="0.2">
      <c r="B48" s="1186"/>
      <c r="C48" s="1187"/>
      <c r="D48" s="106"/>
      <c r="E48" s="1192" t="s">
        <v>40</v>
      </c>
      <c r="F48" s="1192"/>
      <c r="G48" s="1192"/>
      <c r="H48" s="1193"/>
      <c r="I48" s="358" t="s">
        <v>514</v>
      </c>
      <c r="J48" s="359" t="s">
        <v>514</v>
      </c>
      <c r="K48" s="359" t="s">
        <v>514</v>
      </c>
      <c r="L48" s="359" t="s">
        <v>514</v>
      </c>
      <c r="M48" s="360" t="s">
        <v>514</v>
      </c>
    </row>
    <row r="49" spans="2:13" ht="27.75" customHeight="1" x14ac:dyDescent="0.2">
      <c r="B49" s="1188"/>
      <c r="C49" s="1189"/>
      <c r="D49" s="106"/>
      <c r="E49" s="1192" t="s">
        <v>41</v>
      </c>
      <c r="F49" s="1192"/>
      <c r="G49" s="1192"/>
      <c r="H49" s="1193"/>
      <c r="I49" s="358" t="s">
        <v>514</v>
      </c>
      <c r="J49" s="359" t="s">
        <v>514</v>
      </c>
      <c r="K49" s="359" t="s">
        <v>514</v>
      </c>
      <c r="L49" s="359" t="s">
        <v>514</v>
      </c>
      <c r="M49" s="360" t="s">
        <v>514</v>
      </c>
    </row>
    <row r="50" spans="2:13" ht="27.75" customHeight="1" x14ac:dyDescent="0.2">
      <c r="B50" s="1197" t="s">
        <v>42</v>
      </c>
      <c r="C50" s="1198"/>
      <c r="D50" s="109"/>
      <c r="E50" s="1192" t="s">
        <v>43</v>
      </c>
      <c r="F50" s="1192"/>
      <c r="G50" s="1192"/>
      <c r="H50" s="1193"/>
      <c r="I50" s="358">
        <v>4086</v>
      </c>
      <c r="J50" s="359">
        <v>3573</v>
      </c>
      <c r="K50" s="359">
        <v>3823</v>
      </c>
      <c r="L50" s="359">
        <v>6291</v>
      </c>
      <c r="M50" s="360">
        <v>8158</v>
      </c>
    </row>
    <row r="51" spans="2:13" ht="27.75" customHeight="1" x14ac:dyDescent="0.2">
      <c r="B51" s="1186"/>
      <c r="C51" s="1187"/>
      <c r="D51" s="106"/>
      <c r="E51" s="1192" t="s">
        <v>44</v>
      </c>
      <c r="F51" s="1192"/>
      <c r="G51" s="1192"/>
      <c r="H51" s="1193"/>
      <c r="I51" s="358">
        <v>10561</v>
      </c>
      <c r="J51" s="359">
        <v>10193</v>
      </c>
      <c r="K51" s="359">
        <v>10066</v>
      </c>
      <c r="L51" s="359">
        <v>10239</v>
      </c>
      <c r="M51" s="360">
        <v>10243</v>
      </c>
    </row>
    <row r="52" spans="2:13" ht="27.75" customHeight="1" x14ac:dyDescent="0.2">
      <c r="B52" s="1188"/>
      <c r="C52" s="1189"/>
      <c r="D52" s="106"/>
      <c r="E52" s="1192" t="s">
        <v>45</v>
      </c>
      <c r="F52" s="1192"/>
      <c r="G52" s="1192"/>
      <c r="H52" s="1193"/>
      <c r="I52" s="358">
        <v>33199</v>
      </c>
      <c r="J52" s="359">
        <v>32657</v>
      </c>
      <c r="K52" s="359">
        <v>32354</v>
      </c>
      <c r="L52" s="359">
        <v>32313</v>
      </c>
      <c r="M52" s="360">
        <v>31786</v>
      </c>
    </row>
    <row r="53" spans="2:13" ht="27.75" customHeight="1" thickBot="1" x14ac:dyDescent="0.25">
      <c r="B53" s="1199" t="s">
        <v>46</v>
      </c>
      <c r="C53" s="1200"/>
      <c r="D53" s="110"/>
      <c r="E53" s="1201" t="s">
        <v>47</v>
      </c>
      <c r="F53" s="1201"/>
      <c r="G53" s="1201"/>
      <c r="H53" s="1202"/>
      <c r="I53" s="361">
        <v>16736</v>
      </c>
      <c r="J53" s="362">
        <v>18277</v>
      </c>
      <c r="K53" s="362">
        <v>17705</v>
      </c>
      <c r="L53" s="362">
        <v>14031</v>
      </c>
      <c r="M53" s="363">
        <v>11083</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j596DcQrkXmiB2/XC3oYW6SAAvMozFpM6rWaOL/J1qa2CMUbLUTkziZGDEh8qh8C8XzxM7Up1AP6lvKGzije5w==" saltValue="ji0yEFu7l+qNI5Hk7FKU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558</v>
      </c>
      <c r="G54" s="119" t="s">
        <v>559</v>
      </c>
      <c r="H54" s="120" t="s">
        <v>560</v>
      </c>
    </row>
    <row r="55" spans="2:8" ht="52.5" customHeight="1" x14ac:dyDescent="0.2">
      <c r="B55" s="121"/>
      <c r="C55" s="1211" t="s">
        <v>50</v>
      </c>
      <c r="D55" s="1211"/>
      <c r="E55" s="1212"/>
      <c r="F55" s="122">
        <v>2261</v>
      </c>
      <c r="G55" s="122">
        <v>3838</v>
      </c>
      <c r="H55" s="123">
        <v>5056</v>
      </c>
    </row>
    <row r="56" spans="2:8" ht="52.5" customHeight="1" x14ac:dyDescent="0.2">
      <c r="B56" s="124"/>
      <c r="C56" s="1213" t="s">
        <v>51</v>
      </c>
      <c r="D56" s="1213"/>
      <c r="E56" s="1214"/>
      <c r="F56" s="125">
        <v>472</v>
      </c>
      <c r="G56" s="125">
        <v>1007</v>
      </c>
      <c r="H56" s="126">
        <v>1664</v>
      </c>
    </row>
    <row r="57" spans="2:8" ht="53.25" customHeight="1" x14ac:dyDescent="0.2">
      <c r="B57" s="124"/>
      <c r="C57" s="1215" t="s">
        <v>52</v>
      </c>
      <c r="D57" s="1215"/>
      <c r="E57" s="1216"/>
      <c r="F57" s="127">
        <v>618</v>
      </c>
      <c r="G57" s="127">
        <v>629</v>
      </c>
      <c r="H57" s="128">
        <v>544</v>
      </c>
    </row>
    <row r="58" spans="2:8" ht="45.75" customHeight="1" x14ac:dyDescent="0.2">
      <c r="B58" s="129"/>
      <c r="C58" s="1203" t="s">
        <v>53</v>
      </c>
      <c r="D58" s="1204"/>
      <c r="E58" s="1205"/>
      <c r="F58" s="130"/>
      <c r="G58" s="130"/>
      <c r="H58" s="131"/>
    </row>
    <row r="59" spans="2:8" ht="45.75" customHeight="1" x14ac:dyDescent="0.2">
      <c r="B59" s="129"/>
      <c r="C59" s="1203" t="s">
        <v>54</v>
      </c>
      <c r="D59" s="1204"/>
      <c r="E59" s="1205"/>
      <c r="F59" s="130"/>
      <c r="G59" s="130"/>
      <c r="H59" s="131"/>
    </row>
    <row r="60" spans="2:8" ht="45.75" customHeight="1" x14ac:dyDescent="0.2">
      <c r="B60" s="129"/>
      <c r="C60" s="1203" t="s">
        <v>54</v>
      </c>
      <c r="D60" s="1204"/>
      <c r="E60" s="1205"/>
      <c r="F60" s="130"/>
      <c r="G60" s="130"/>
      <c r="H60" s="131"/>
    </row>
    <row r="61" spans="2:8" ht="45.75" customHeight="1" x14ac:dyDescent="0.2">
      <c r="B61" s="129"/>
      <c r="C61" s="1203" t="s">
        <v>54</v>
      </c>
      <c r="D61" s="1204"/>
      <c r="E61" s="1205"/>
      <c r="F61" s="130"/>
      <c r="G61" s="130"/>
      <c r="H61" s="131"/>
    </row>
    <row r="62" spans="2:8" ht="45.75" customHeight="1" thickBot="1" x14ac:dyDescent="0.25">
      <c r="B62" s="132"/>
      <c r="C62" s="1206" t="s">
        <v>54</v>
      </c>
      <c r="D62" s="1207"/>
      <c r="E62" s="1208"/>
      <c r="F62" s="133"/>
      <c r="G62" s="133"/>
      <c r="H62" s="134"/>
    </row>
    <row r="63" spans="2:8" ht="52.5" customHeight="1" thickBot="1" x14ac:dyDescent="0.25">
      <c r="B63" s="135"/>
      <c r="C63" s="1209" t="s">
        <v>55</v>
      </c>
      <c r="D63" s="1209"/>
      <c r="E63" s="1210"/>
      <c r="F63" s="136">
        <v>3350</v>
      </c>
      <c r="G63" s="136">
        <v>5475</v>
      </c>
      <c r="H63" s="137">
        <v>7264</v>
      </c>
    </row>
    <row r="64" spans="2:8" ht="13" x14ac:dyDescent="0.2"/>
  </sheetData>
  <sheetProtection algorithmName="SHA-512" hashValue="HkOr+HE/lYRTOSc4xszD4LHvb+A/gVPD2oONbbk4RYIXKnqB5nqd4YMBz+tg4EUhXnzopUzAXPGtLtJ4tiUngA==" saltValue="MPmVfh1FdYkrLGsdASNm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56</v>
      </c>
      <c r="E2" s="149"/>
      <c r="F2" s="150" t="s">
        <v>553</v>
      </c>
      <c r="G2" s="151"/>
      <c r="H2" s="152"/>
    </row>
    <row r="3" spans="1:8" x14ac:dyDescent="0.2">
      <c r="A3" s="148" t="s">
        <v>546</v>
      </c>
      <c r="B3" s="153"/>
      <c r="C3" s="154"/>
      <c r="D3" s="155">
        <v>31234</v>
      </c>
      <c r="E3" s="156"/>
      <c r="F3" s="157">
        <v>43226</v>
      </c>
      <c r="G3" s="158"/>
      <c r="H3" s="159"/>
    </row>
    <row r="4" spans="1:8" x14ac:dyDescent="0.2">
      <c r="A4" s="160"/>
      <c r="B4" s="161"/>
      <c r="C4" s="162"/>
      <c r="D4" s="163">
        <v>23692</v>
      </c>
      <c r="E4" s="164"/>
      <c r="F4" s="165">
        <v>22622</v>
      </c>
      <c r="G4" s="166"/>
      <c r="H4" s="167"/>
    </row>
    <row r="5" spans="1:8" x14ac:dyDescent="0.2">
      <c r="A5" s="148" t="s">
        <v>548</v>
      </c>
      <c r="B5" s="153"/>
      <c r="C5" s="154"/>
      <c r="D5" s="155">
        <v>33227</v>
      </c>
      <c r="E5" s="156"/>
      <c r="F5" s="157">
        <v>42836</v>
      </c>
      <c r="G5" s="158"/>
      <c r="H5" s="159"/>
    </row>
    <row r="6" spans="1:8" x14ac:dyDescent="0.2">
      <c r="A6" s="160"/>
      <c r="B6" s="161"/>
      <c r="C6" s="162"/>
      <c r="D6" s="163">
        <v>23829</v>
      </c>
      <c r="E6" s="164"/>
      <c r="F6" s="165">
        <v>22936</v>
      </c>
      <c r="G6" s="166"/>
      <c r="H6" s="167"/>
    </row>
    <row r="7" spans="1:8" x14ac:dyDescent="0.2">
      <c r="A7" s="148" t="s">
        <v>549</v>
      </c>
      <c r="B7" s="153"/>
      <c r="C7" s="154"/>
      <c r="D7" s="155">
        <v>30984</v>
      </c>
      <c r="E7" s="156"/>
      <c r="F7" s="157">
        <v>44161</v>
      </c>
      <c r="G7" s="158"/>
      <c r="H7" s="159"/>
    </row>
    <row r="8" spans="1:8" x14ac:dyDescent="0.2">
      <c r="A8" s="160"/>
      <c r="B8" s="161"/>
      <c r="C8" s="162"/>
      <c r="D8" s="163">
        <v>21486</v>
      </c>
      <c r="E8" s="164"/>
      <c r="F8" s="165">
        <v>23644</v>
      </c>
      <c r="G8" s="166"/>
      <c r="H8" s="167"/>
    </row>
    <row r="9" spans="1:8" x14ac:dyDescent="0.2">
      <c r="A9" s="148" t="s">
        <v>550</v>
      </c>
      <c r="B9" s="153"/>
      <c r="C9" s="154"/>
      <c r="D9" s="155">
        <v>29563</v>
      </c>
      <c r="E9" s="156"/>
      <c r="F9" s="157">
        <v>43955</v>
      </c>
      <c r="G9" s="158"/>
      <c r="H9" s="159"/>
    </row>
    <row r="10" spans="1:8" x14ac:dyDescent="0.2">
      <c r="A10" s="160"/>
      <c r="B10" s="161"/>
      <c r="C10" s="162"/>
      <c r="D10" s="163">
        <v>20899</v>
      </c>
      <c r="E10" s="164"/>
      <c r="F10" s="165">
        <v>21318</v>
      </c>
      <c r="G10" s="166"/>
      <c r="H10" s="167"/>
    </row>
    <row r="11" spans="1:8" x14ac:dyDescent="0.2">
      <c r="A11" s="148" t="s">
        <v>551</v>
      </c>
      <c r="B11" s="153"/>
      <c r="C11" s="154"/>
      <c r="D11" s="155">
        <v>43262</v>
      </c>
      <c r="E11" s="156"/>
      <c r="F11" s="157">
        <v>41921</v>
      </c>
      <c r="G11" s="158"/>
      <c r="H11" s="159"/>
    </row>
    <row r="12" spans="1:8" x14ac:dyDescent="0.2">
      <c r="A12" s="160"/>
      <c r="B12" s="161"/>
      <c r="C12" s="168"/>
      <c r="D12" s="163">
        <v>29214</v>
      </c>
      <c r="E12" s="164"/>
      <c r="F12" s="165">
        <v>21655</v>
      </c>
      <c r="G12" s="166"/>
      <c r="H12" s="167"/>
    </row>
    <row r="13" spans="1:8" x14ac:dyDescent="0.2">
      <c r="A13" s="148"/>
      <c r="B13" s="153"/>
      <c r="C13" s="169"/>
      <c r="D13" s="170">
        <v>33654</v>
      </c>
      <c r="E13" s="171"/>
      <c r="F13" s="172">
        <v>43220</v>
      </c>
      <c r="G13" s="173"/>
      <c r="H13" s="159"/>
    </row>
    <row r="14" spans="1:8" x14ac:dyDescent="0.2">
      <c r="A14" s="160"/>
      <c r="B14" s="161"/>
      <c r="C14" s="162"/>
      <c r="D14" s="163">
        <v>23824</v>
      </c>
      <c r="E14" s="164"/>
      <c r="F14" s="165">
        <v>22435</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9.23</v>
      </c>
      <c r="C19" s="174">
        <f>ROUND(VALUE(SUBSTITUTE(実質収支比率等に係る経年分析!G$48,"▲","-")),2)</f>
        <v>7.94</v>
      </c>
      <c r="D19" s="174">
        <f>ROUND(VALUE(SUBSTITUTE(実質収支比率等に係る経年分析!H$48,"▲","-")),2)</f>
        <v>12.25</v>
      </c>
      <c r="E19" s="174">
        <f>ROUND(VALUE(SUBSTITUTE(実質収支比率等に係る経年分析!I$48,"▲","-")),2)</f>
        <v>16.72</v>
      </c>
      <c r="F19" s="174">
        <f>ROUND(VALUE(SUBSTITUTE(実質収支比率等に係る経年分析!J$48,"▲","-")),2)</f>
        <v>14.39</v>
      </c>
    </row>
    <row r="20" spans="1:11" x14ac:dyDescent="0.2">
      <c r="A20" s="174" t="s">
        <v>59</v>
      </c>
      <c r="B20" s="174">
        <f>ROUND(VALUE(SUBSTITUTE(実質収支比率等に係る経年分析!F$47,"▲","-")),2)</f>
        <v>10.199999999999999</v>
      </c>
      <c r="C20" s="174">
        <f>ROUND(VALUE(SUBSTITUTE(実質収支比率等に係る経年分析!G$47,"▲","-")),2)</f>
        <v>7.68</v>
      </c>
      <c r="D20" s="174">
        <f>ROUND(VALUE(SUBSTITUTE(実質収支比率等に係る経年分析!H$47,"▲","-")),2)</f>
        <v>8.25</v>
      </c>
      <c r="E20" s="174">
        <f>ROUND(VALUE(SUBSTITUTE(実質収支比率等に係る経年分析!I$47,"▲","-")),2)</f>
        <v>13.19</v>
      </c>
      <c r="F20" s="174">
        <f>ROUND(VALUE(SUBSTITUTE(実質収支比率等に係る経年分析!J$47,"▲","-")),2)</f>
        <v>17.66</v>
      </c>
    </row>
    <row r="21" spans="1:11" x14ac:dyDescent="0.2">
      <c r="A21" s="174" t="s">
        <v>60</v>
      </c>
      <c r="B21" s="174">
        <f>IF(ISNUMBER(VALUE(SUBSTITUTE(実質収支比率等に係る経年分析!F$49,"▲","-"))),ROUND(VALUE(SUBSTITUTE(実質収支比率等に係る経年分析!F$49,"▲","-")),2),NA())</f>
        <v>-0.31</v>
      </c>
      <c r="C21" s="174">
        <f>IF(ISNUMBER(VALUE(SUBSTITUTE(実質収支比率等に係る経年分析!G$49,"▲","-"))),ROUND(VALUE(SUBSTITUTE(実質収支比率等に係る経年分析!G$49,"▲","-")),2),NA())</f>
        <v>-3.45</v>
      </c>
      <c r="D21" s="174">
        <f>IF(ISNUMBER(VALUE(SUBSTITUTE(実質収支比率等に係る経年分析!H$49,"▲","-"))),ROUND(VALUE(SUBSTITUTE(実質収支比率等に係る経年分析!H$49,"▲","-")),2),NA())</f>
        <v>5.5</v>
      </c>
      <c r="E21" s="174">
        <f>IF(ISNUMBER(VALUE(SUBSTITUTE(実質収支比率等に係る経年分析!I$49,"▲","-"))),ROUND(VALUE(SUBSTITUTE(実質収支比率等に係る経年分析!I$49,"▲","-")),2),NA())</f>
        <v>10.61</v>
      </c>
      <c r="F21" s="174">
        <f>IF(ISNUMBER(VALUE(SUBSTITUTE(実質収支比率等に係る経年分析!J$49,"▲","-"))),ROUND(VALUE(SUBSTITUTE(実質収支比率等に係る経年分析!J$49,"▲","-")),2),NA())</f>
        <v>1.64</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0.47</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0.72</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2.58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2.2599999999999998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2.46</v>
      </c>
    </row>
    <row r="34" spans="1:16" x14ac:dyDescent="0.2">
      <c r="A34" s="175" t="str">
        <f>IF(連結実質赤字比率に係る赤字・黒字の構成分析!C$36="",NA(),連結実質赤字比率に係る赤字・黒字の構成分析!C$36)</f>
        <v>公共下水道事業特別会計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2.5499999999999998</v>
      </c>
    </row>
    <row r="35" spans="1:16" x14ac:dyDescent="0.2">
      <c r="A35" s="175" t="str">
        <f>IF(連結実質赤字比率に係る赤字・黒字の構成分析!C$35="",NA(),連結実質赤字比率に係る赤字・黒字の構成分析!C$35)</f>
        <v>上水道事業特別会計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6.87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5.37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9.2200000000000006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12.24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16.72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14.38</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3756</v>
      </c>
      <c r="E42" s="176"/>
      <c r="F42" s="176"/>
      <c r="G42" s="176">
        <f>'実質公債費比率（分子）の構造'!L$52</f>
        <v>3680</v>
      </c>
      <c r="H42" s="176"/>
      <c r="I42" s="176"/>
      <c r="J42" s="176">
        <f>'実質公債費比率（分子）の構造'!M$52</f>
        <v>3692</v>
      </c>
      <c r="K42" s="176"/>
      <c r="L42" s="176"/>
      <c r="M42" s="176">
        <f>'実質公債費比率（分子）の構造'!N$52</f>
        <v>3563</v>
      </c>
      <c r="N42" s="176"/>
      <c r="O42" s="176"/>
      <c r="P42" s="176">
        <f>'実質公債費比率（分子）の構造'!O$52</f>
        <v>3487</v>
      </c>
    </row>
    <row r="43" spans="1:16" x14ac:dyDescent="0.2">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69</v>
      </c>
      <c r="B44" s="176">
        <f>'実質公債費比率（分子）の構造'!K$50</f>
        <v>16</v>
      </c>
      <c r="C44" s="176"/>
      <c r="D44" s="176"/>
      <c r="E44" s="176" t="str">
        <f>'実質公債費比率（分子）の構造'!L$50</f>
        <v>-</v>
      </c>
      <c r="F44" s="176"/>
      <c r="G44" s="176"/>
      <c r="H44" s="176">
        <f>'実質公債費比率（分子）の構造'!M$50</f>
        <v>25</v>
      </c>
      <c r="I44" s="176"/>
      <c r="J44" s="176"/>
      <c r="K44" s="176">
        <f>'実質公債費比率（分子）の構造'!N$50</f>
        <v>25</v>
      </c>
      <c r="L44" s="176"/>
      <c r="M44" s="176"/>
      <c r="N44" s="176">
        <f>'実質公債費比率（分子）の構造'!O$50</f>
        <v>26</v>
      </c>
      <c r="O44" s="176"/>
      <c r="P44" s="176"/>
    </row>
    <row r="45" spans="1:16" x14ac:dyDescent="0.2">
      <c r="A45" s="176" t="s">
        <v>70</v>
      </c>
      <c r="B45" s="176">
        <f>'実質公債費比率（分子）の構造'!K$49</f>
        <v>83</v>
      </c>
      <c r="C45" s="176"/>
      <c r="D45" s="176"/>
      <c r="E45" s="176">
        <f>'実質公債費比率（分子）の構造'!L$49</f>
        <v>96</v>
      </c>
      <c r="F45" s="176"/>
      <c r="G45" s="176"/>
      <c r="H45" s="176">
        <f>'実質公債費比率（分子）の構造'!M$49</f>
        <v>130</v>
      </c>
      <c r="I45" s="176"/>
      <c r="J45" s="176"/>
      <c r="K45" s="176">
        <f>'実質公債費比率（分子）の構造'!N$49</f>
        <v>136</v>
      </c>
      <c r="L45" s="176"/>
      <c r="M45" s="176"/>
      <c r="N45" s="176">
        <f>'実質公債費比率（分子）の構造'!O$49</f>
        <v>139</v>
      </c>
      <c r="O45" s="176"/>
      <c r="P45" s="176"/>
    </row>
    <row r="46" spans="1:16" x14ac:dyDescent="0.2">
      <c r="A46" s="176" t="s">
        <v>71</v>
      </c>
      <c r="B46" s="176">
        <f>'実質公債費比率（分子）の構造'!K$48</f>
        <v>1137</v>
      </c>
      <c r="C46" s="176"/>
      <c r="D46" s="176"/>
      <c r="E46" s="176">
        <f>'実質公債費比率（分子）の構造'!L$48</f>
        <v>1227</v>
      </c>
      <c r="F46" s="176"/>
      <c r="G46" s="176"/>
      <c r="H46" s="176">
        <f>'実質公債費比率（分子）の構造'!M$48</f>
        <v>996</v>
      </c>
      <c r="I46" s="176"/>
      <c r="J46" s="176"/>
      <c r="K46" s="176">
        <f>'実質公債費比率（分子）の構造'!N$48</f>
        <v>840</v>
      </c>
      <c r="L46" s="176"/>
      <c r="M46" s="176"/>
      <c r="N46" s="176">
        <f>'実質公債費比率（分子）の構造'!O$48</f>
        <v>825</v>
      </c>
      <c r="O46" s="176"/>
      <c r="P46" s="176"/>
    </row>
    <row r="47" spans="1:16" x14ac:dyDescent="0.2">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4603</v>
      </c>
      <c r="C49" s="176"/>
      <c r="D49" s="176"/>
      <c r="E49" s="176">
        <f>'実質公債費比率（分子）の構造'!L$45</f>
        <v>4572</v>
      </c>
      <c r="F49" s="176"/>
      <c r="G49" s="176"/>
      <c r="H49" s="176">
        <f>'実質公債費比率（分子）の構造'!M$45</f>
        <v>4460</v>
      </c>
      <c r="I49" s="176"/>
      <c r="J49" s="176"/>
      <c r="K49" s="176">
        <f>'実質公債費比率（分子）の構造'!N$45</f>
        <v>4345</v>
      </c>
      <c r="L49" s="176"/>
      <c r="M49" s="176"/>
      <c r="N49" s="176">
        <f>'実質公債費比率（分子）の構造'!O$45</f>
        <v>4596</v>
      </c>
      <c r="O49" s="176"/>
      <c r="P49" s="176"/>
    </row>
    <row r="50" spans="1:16" x14ac:dyDescent="0.2">
      <c r="A50" s="176" t="s">
        <v>75</v>
      </c>
      <c r="B50" s="176" t="e">
        <f>NA()</f>
        <v>#N/A</v>
      </c>
      <c r="C50" s="176">
        <f>IF(ISNUMBER('実質公債費比率（分子）の構造'!K$53),'実質公債費比率（分子）の構造'!K$53,NA())</f>
        <v>2083</v>
      </c>
      <c r="D50" s="176" t="e">
        <f>NA()</f>
        <v>#N/A</v>
      </c>
      <c r="E50" s="176" t="e">
        <f>NA()</f>
        <v>#N/A</v>
      </c>
      <c r="F50" s="176">
        <f>IF(ISNUMBER('実質公債費比率（分子）の構造'!L$53),'実質公債費比率（分子）の構造'!L$53,NA())</f>
        <v>2215</v>
      </c>
      <c r="G50" s="176" t="e">
        <f>NA()</f>
        <v>#N/A</v>
      </c>
      <c r="H50" s="176" t="e">
        <f>NA()</f>
        <v>#N/A</v>
      </c>
      <c r="I50" s="176">
        <f>IF(ISNUMBER('実質公債費比率（分子）の構造'!M$53),'実質公債費比率（分子）の構造'!M$53,NA())</f>
        <v>1919</v>
      </c>
      <c r="J50" s="176" t="e">
        <f>NA()</f>
        <v>#N/A</v>
      </c>
      <c r="K50" s="176" t="e">
        <f>NA()</f>
        <v>#N/A</v>
      </c>
      <c r="L50" s="176">
        <f>IF(ISNUMBER('実質公債費比率（分子）の構造'!N$53),'実質公債費比率（分子）の構造'!N$53,NA())</f>
        <v>1783</v>
      </c>
      <c r="M50" s="176" t="e">
        <f>NA()</f>
        <v>#N/A</v>
      </c>
      <c r="N50" s="176" t="e">
        <f>NA()</f>
        <v>#N/A</v>
      </c>
      <c r="O50" s="176">
        <f>IF(ISNUMBER('実質公債費比率（分子）の構造'!O$53),'実質公債費比率（分子）の構造'!O$53,NA())</f>
        <v>2099</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33199</v>
      </c>
      <c r="E56" s="175"/>
      <c r="F56" s="175"/>
      <c r="G56" s="175">
        <f>'将来負担比率（分子）の構造'!J$52</f>
        <v>32657</v>
      </c>
      <c r="H56" s="175"/>
      <c r="I56" s="175"/>
      <c r="J56" s="175">
        <f>'将来負担比率（分子）の構造'!K$52</f>
        <v>32354</v>
      </c>
      <c r="K56" s="175"/>
      <c r="L56" s="175"/>
      <c r="M56" s="175">
        <f>'将来負担比率（分子）の構造'!L$52</f>
        <v>32313</v>
      </c>
      <c r="N56" s="175"/>
      <c r="O56" s="175"/>
      <c r="P56" s="175">
        <f>'将来負担比率（分子）の構造'!M$52</f>
        <v>31786</v>
      </c>
    </row>
    <row r="57" spans="1:16" x14ac:dyDescent="0.2">
      <c r="A57" s="175" t="s">
        <v>44</v>
      </c>
      <c r="B57" s="175"/>
      <c r="C57" s="175"/>
      <c r="D57" s="175">
        <f>'将来負担比率（分子）の構造'!I$51</f>
        <v>10561</v>
      </c>
      <c r="E57" s="175"/>
      <c r="F57" s="175"/>
      <c r="G57" s="175">
        <f>'将来負担比率（分子）の構造'!J$51</f>
        <v>10193</v>
      </c>
      <c r="H57" s="175"/>
      <c r="I57" s="175"/>
      <c r="J57" s="175">
        <f>'将来負担比率（分子）の構造'!K$51</f>
        <v>10066</v>
      </c>
      <c r="K57" s="175"/>
      <c r="L57" s="175"/>
      <c r="M57" s="175">
        <f>'将来負担比率（分子）の構造'!L$51</f>
        <v>10239</v>
      </c>
      <c r="N57" s="175"/>
      <c r="O57" s="175"/>
      <c r="P57" s="175">
        <f>'将来負担比率（分子）の構造'!M$51</f>
        <v>10243</v>
      </c>
    </row>
    <row r="58" spans="1:16" x14ac:dyDescent="0.2">
      <c r="A58" s="175" t="s">
        <v>43</v>
      </c>
      <c r="B58" s="175"/>
      <c r="C58" s="175"/>
      <c r="D58" s="175">
        <f>'将来負担比率（分子）の構造'!I$50</f>
        <v>4086</v>
      </c>
      <c r="E58" s="175"/>
      <c r="F58" s="175"/>
      <c r="G58" s="175">
        <f>'将来負担比率（分子）の構造'!J$50</f>
        <v>3573</v>
      </c>
      <c r="H58" s="175"/>
      <c r="I58" s="175"/>
      <c r="J58" s="175">
        <f>'将来負担比率（分子）の構造'!K$50</f>
        <v>3823</v>
      </c>
      <c r="K58" s="175"/>
      <c r="L58" s="175"/>
      <c r="M58" s="175">
        <f>'将来負担比率（分子）の構造'!L$50</f>
        <v>6291</v>
      </c>
      <c r="N58" s="175"/>
      <c r="O58" s="175"/>
      <c r="P58" s="175">
        <f>'将来負担比率（分子）の構造'!M$50</f>
        <v>8158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155</v>
      </c>
      <c r="C61" s="175"/>
      <c r="D61" s="175"/>
      <c r="E61" s="175">
        <f>'将来負担比率（分子）の構造'!J$46</f>
        <v>58</v>
      </c>
      <c r="F61" s="175"/>
      <c r="G61" s="175"/>
      <c r="H61" s="175">
        <f>'将来負担比率（分子）の構造'!K$46</f>
        <v>22</v>
      </c>
      <c r="I61" s="175"/>
      <c r="J61" s="175"/>
      <c r="K61" s="175">
        <f>'将来負担比率（分子）の構造'!L$46</f>
        <v>13</v>
      </c>
      <c r="L61" s="175"/>
      <c r="M61" s="175"/>
      <c r="N61" s="175">
        <f>'将来負担比率（分子）の構造'!M$46</f>
        <v>13</v>
      </c>
      <c r="O61" s="175"/>
      <c r="P61" s="175"/>
    </row>
    <row r="62" spans="1:16" x14ac:dyDescent="0.2">
      <c r="A62" s="175" t="s">
        <v>37</v>
      </c>
      <c r="B62" s="175">
        <f>'将来負担比率（分子）の構造'!I$45</f>
        <v>2359</v>
      </c>
      <c r="C62" s="175"/>
      <c r="D62" s="175"/>
      <c r="E62" s="175">
        <f>'将来負担比率（分子）の構造'!J$45</f>
        <v>2179</v>
      </c>
      <c r="F62" s="175"/>
      <c r="G62" s="175"/>
      <c r="H62" s="175">
        <f>'将来負担比率（分子）の構造'!K$45</f>
        <v>2136</v>
      </c>
      <c r="I62" s="175"/>
      <c r="J62" s="175"/>
      <c r="K62" s="175">
        <f>'将来負担比率（分子）の構造'!L$45</f>
        <v>1995</v>
      </c>
      <c r="L62" s="175"/>
      <c r="M62" s="175"/>
      <c r="N62" s="175">
        <f>'将来負担比率（分子）の構造'!M$45</f>
        <v>1978</v>
      </c>
      <c r="O62" s="175"/>
      <c r="P62" s="175"/>
    </row>
    <row r="63" spans="1:16" x14ac:dyDescent="0.2">
      <c r="A63" s="175" t="s">
        <v>36</v>
      </c>
      <c r="B63" s="175">
        <f>'将来負担比率（分子）の構造'!I$44</f>
        <v>1128</v>
      </c>
      <c r="C63" s="175"/>
      <c r="D63" s="175"/>
      <c r="E63" s="175">
        <f>'将来負担比率（分子）の構造'!J$44</f>
        <v>1149</v>
      </c>
      <c r="F63" s="175"/>
      <c r="G63" s="175"/>
      <c r="H63" s="175">
        <f>'将来負担比率（分子）の構造'!K$44</f>
        <v>1183</v>
      </c>
      <c r="I63" s="175"/>
      <c r="J63" s="175"/>
      <c r="K63" s="175">
        <f>'将来負担比率（分子）の構造'!L$44</f>
        <v>1167</v>
      </c>
      <c r="L63" s="175"/>
      <c r="M63" s="175"/>
      <c r="N63" s="175">
        <f>'将来負担比率（分子）の構造'!M$44</f>
        <v>1090</v>
      </c>
      <c r="O63" s="175"/>
      <c r="P63" s="175"/>
    </row>
    <row r="64" spans="1:16" x14ac:dyDescent="0.2">
      <c r="A64" s="175" t="s">
        <v>35</v>
      </c>
      <c r="B64" s="175">
        <f>'将来負担比率（分子）の構造'!I$43</f>
        <v>17175</v>
      </c>
      <c r="C64" s="175"/>
      <c r="D64" s="175"/>
      <c r="E64" s="175">
        <f>'将来負担比率（分子）の構造'!J$43</f>
        <v>17838</v>
      </c>
      <c r="F64" s="175"/>
      <c r="G64" s="175"/>
      <c r="H64" s="175">
        <f>'将来負担比率（分子）の構造'!K$43</f>
        <v>17385</v>
      </c>
      <c r="I64" s="175"/>
      <c r="J64" s="175"/>
      <c r="K64" s="175">
        <f>'将来負担比率（分子）の構造'!L$43</f>
        <v>15783</v>
      </c>
      <c r="L64" s="175"/>
      <c r="M64" s="175"/>
      <c r="N64" s="175">
        <f>'将来負担比率（分子）の構造'!M$43</f>
        <v>13911</v>
      </c>
      <c r="O64" s="175"/>
      <c r="P64" s="175"/>
    </row>
    <row r="65" spans="1:16" x14ac:dyDescent="0.2">
      <c r="A65" s="175" t="s">
        <v>34</v>
      </c>
      <c r="B65" s="175">
        <f>'将来負担比率（分子）の構造'!I$42</f>
        <v>2486</v>
      </c>
      <c r="C65" s="175"/>
      <c r="D65" s="175"/>
      <c r="E65" s="175">
        <f>'将来負担比率（分子）の構造'!J$42</f>
        <v>2469</v>
      </c>
      <c r="F65" s="175"/>
      <c r="G65" s="175"/>
      <c r="H65" s="175">
        <f>'将来負担比率（分子）の構造'!K$42</f>
        <v>2435</v>
      </c>
      <c r="I65" s="175"/>
      <c r="J65" s="175"/>
      <c r="K65" s="175">
        <f>'将来負担比率（分子）の構造'!L$42</f>
        <v>2401</v>
      </c>
      <c r="L65" s="175"/>
      <c r="M65" s="175"/>
      <c r="N65" s="175">
        <f>'将来負担比率（分子）の構造'!M$42</f>
        <v>2379</v>
      </c>
      <c r="O65" s="175"/>
      <c r="P65" s="175"/>
    </row>
    <row r="66" spans="1:16" x14ac:dyDescent="0.2">
      <c r="A66" s="175" t="s">
        <v>33</v>
      </c>
      <c r="B66" s="175">
        <f>'将来負担比率（分子）の構造'!I$41</f>
        <v>41279</v>
      </c>
      <c r="C66" s="175"/>
      <c r="D66" s="175"/>
      <c r="E66" s="175">
        <f>'将来負担比率（分子）の構造'!J$41</f>
        <v>41008</v>
      </c>
      <c r="F66" s="175"/>
      <c r="G66" s="175"/>
      <c r="H66" s="175">
        <f>'将来負担比率（分子）の構造'!K$41</f>
        <v>40788</v>
      </c>
      <c r="I66" s="175"/>
      <c r="J66" s="175"/>
      <c r="K66" s="175">
        <f>'将来負担比率（分子）の構造'!L$41</f>
        <v>41515</v>
      </c>
      <c r="L66" s="175"/>
      <c r="M66" s="175"/>
      <c r="N66" s="175">
        <f>'将来負担比率（分子）の構造'!M$41</f>
        <v>41900</v>
      </c>
      <c r="O66" s="175"/>
      <c r="P66" s="175"/>
    </row>
    <row r="67" spans="1:16" x14ac:dyDescent="0.2">
      <c r="A67" s="175" t="s">
        <v>79</v>
      </c>
      <c r="B67" s="175" t="e">
        <f>NA()</f>
        <v>#N/A</v>
      </c>
      <c r="C67" s="175">
        <f>IF(ISNUMBER('将来負担比率（分子）の構造'!I$53), IF('将来負担比率（分子）の構造'!I$53 &lt; 0, 0, '将来負担比率（分子）の構造'!I$53), NA())</f>
        <v>16736</v>
      </c>
      <c r="D67" s="175" t="e">
        <f>NA()</f>
        <v>#N/A</v>
      </c>
      <c r="E67" s="175" t="e">
        <f>NA()</f>
        <v>#N/A</v>
      </c>
      <c r="F67" s="175">
        <f>IF(ISNUMBER('将来負担比率（分子）の構造'!J$53), IF('将来負担比率（分子）の構造'!J$53 &lt; 0, 0, '将来負担比率（分子）の構造'!J$53), NA())</f>
        <v>18277</v>
      </c>
      <c r="G67" s="175" t="e">
        <f>NA()</f>
        <v>#N/A</v>
      </c>
      <c r="H67" s="175" t="e">
        <f>NA()</f>
        <v>#N/A</v>
      </c>
      <c r="I67" s="175">
        <f>IF(ISNUMBER('将来負担比率（分子）の構造'!K$53), IF('将来負担比率（分子）の構造'!K$53 &lt; 0, 0, '将来負担比率（分子）の構造'!K$53), NA())</f>
        <v>17705</v>
      </c>
      <c r="J67" s="175" t="e">
        <f>NA()</f>
        <v>#N/A</v>
      </c>
      <c r="K67" s="175" t="e">
        <f>NA()</f>
        <v>#N/A</v>
      </c>
      <c r="L67" s="175">
        <f>IF(ISNUMBER('将来負担比率（分子）の構造'!L$53), IF('将来負担比率（分子）の構造'!L$53 &lt; 0, 0, '将来負担比率（分子）の構造'!L$53), NA())</f>
        <v>14031</v>
      </c>
      <c r="M67" s="175" t="e">
        <f>NA()</f>
        <v>#N/A</v>
      </c>
      <c r="N67" s="175" t="e">
        <f>NA()</f>
        <v>#N/A</v>
      </c>
      <c r="O67" s="175">
        <f>IF(ISNUMBER('将来負担比率（分子）の構造'!M$53), IF('将来負担比率（分子）の構造'!M$53 &lt; 0, 0, '将来負担比率（分子）の構造'!M$53), NA())</f>
        <v>11083</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2261</v>
      </c>
      <c r="C72" s="179">
        <f>基金残高に係る経年分析!G55</f>
        <v>3838</v>
      </c>
      <c r="D72" s="179">
        <f>基金残高に係る経年分析!H55</f>
        <v>5056</v>
      </c>
    </row>
    <row r="73" spans="1:16" x14ac:dyDescent="0.2">
      <c r="A73" s="178" t="s">
        <v>82</v>
      </c>
      <c r="B73" s="179">
        <f>基金残高に係る経年分析!F56</f>
        <v>472</v>
      </c>
      <c r="C73" s="179">
        <f>基金残高に係る経年分析!G56</f>
        <v>1007</v>
      </c>
      <c r="D73" s="179">
        <f>基金残高に係る経年分析!H56</f>
        <v>1664</v>
      </c>
    </row>
    <row r="74" spans="1:16" x14ac:dyDescent="0.2">
      <c r="A74" s="178" t="s">
        <v>83</v>
      </c>
      <c r="B74" s="179">
        <f>基金残高に係る経年分析!F57</f>
        <v>618</v>
      </c>
      <c r="C74" s="179">
        <f>基金残高に係る経年分析!G57</f>
        <v>629</v>
      </c>
      <c r="D74" s="179">
        <f>基金残高に係る経年分析!H57</f>
        <v>544</v>
      </c>
    </row>
  </sheetData>
  <sheetProtection algorithmName="SHA-512" hashValue="XBqqh+BGXWsMoGJoiJLRK+EcIz3kh0EHEG+8quI3wRZnk2QDnOZpWcvyO8zh9cObW8dWVOyRaSI1Cmf0+jYdxQ==" saltValue="3DLBP8dJEef+74oJCSVu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23527503</v>
      </c>
      <c r="S5" s="613"/>
      <c r="T5" s="613"/>
      <c r="U5" s="613"/>
      <c r="V5" s="613"/>
      <c r="W5" s="613"/>
      <c r="X5" s="613"/>
      <c r="Y5" s="614"/>
      <c r="Z5" s="615">
        <v>36.700000000000003</v>
      </c>
      <c r="AA5" s="615"/>
      <c r="AB5" s="615"/>
      <c r="AC5" s="615"/>
      <c r="AD5" s="616">
        <v>22569520</v>
      </c>
      <c r="AE5" s="616"/>
      <c r="AF5" s="616"/>
      <c r="AG5" s="616"/>
      <c r="AH5" s="616"/>
      <c r="AI5" s="616"/>
      <c r="AJ5" s="616"/>
      <c r="AK5" s="616"/>
      <c r="AL5" s="617">
        <v>77.599999999999994</v>
      </c>
      <c r="AM5" s="618"/>
      <c r="AN5" s="618"/>
      <c r="AO5" s="619"/>
      <c r="AP5" s="609" t="s">
        <v>229</v>
      </c>
      <c r="AQ5" s="610"/>
      <c r="AR5" s="610"/>
      <c r="AS5" s="610"/>
      <c r="AT5" s="610"/>
      <c r="AU5" s="610"/>
      <c r="AV5" s="610"/>
      <c r="AW5" s="610"/>
      <c r="AX5" s="610"/>
      <c r="AY5" s="610"/>
      <c r="AZ5" s="610"/>
      <c r="BA5" s="610"/>
      <c r="BB5" s="610"/>
      <c r="BC5" s="610"/>
      <c r="BD5" s="610"/>
      <c r="BE5" s="610"/>
      <c r="BF5" s="611"/>
      <c r="BG5" s="623">
        <v>22569520</v>
      </c>
      <c r="BH5" s="624"/>
      <c r="BI5" s="624"/>
      <c r="BJ5" s="624"/>
      <c r="BK5" s="624"/>
      <c r="BL5" s="624"/>
      <c r="BM5" s="624"/>
      <c r="BN5" s="625"/>
      <c r="BO5" s="626">
        <v>95.9</v>
      </c>
      <c r="BP5" s="626"/>
      <c r="BQ5" s="626"/>
      <c r="BR5" s="626"/>
      <c r="BS5" s="627">
        <v>121642</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306208</v>
      </c>
      <c r="S6" s="624"/>
      <c r="T6" s="624"/>
      <c r="U6" s="624"/>
      <c r="V6" s="624"/>
      <c r="W6" s="624"/>
      <c r="X6" s="624"/>
      <c r="Y6" s="625"/>
      <c r="Z6" s="626">
        <v>0.5</v>
      </c>
      <c r="AA6" s="626"/>
      <c r="AB6" s="626"/>
      <c r="AC6" s="626"/>
      <c r="AD6" s="627">
        <v>306208</v>
      </c>
      <c r="AE6" s="627"/>
      <c r="AF6" s="627"/>
      <c r="AG6" s="627"/>
      <c r="AH6" s="627"/>
      <c r="AI6" s="627"/>
      <c r="AJ6" s="627"/>
      <c r="AK6" s="627"/>
      <c r="AL6" s="628">
        <v>1.1000000000000001</v>
      </c>
      <c r="AM6" s="629"/>
      <c r="AN6" s="629"/>
      <c r="AO6" s="630"/>
      <c r="AP6" s="620" t="s">
        <v>234</v>
      </c>
      <c r="AQ6" s="621"/>
      <c r="AR6" s="621"/>
      <c r="AS6" s="621"/>
      <c r="AT6" s="621"/>
      <c r="AU6" s="621"/>
      <c r="AV6" s="621"/>
      <c r="AW6" s="621"/>
      <c r="AX6" s="621"/>
      <c r="AY6" s="621"/>
      <c r="AZ6" s="621"/>
      <c r="BA6" s="621"/>
      <c r="BB6" s="621"/>
      <c r="BC6" s="621"/>
      <c r="BD6" s="621"/>
      <c r="BE6" s="621"/>
      <c r="BF6" s="622"/>
      <c r="BG6" s="623">
        <v>22569520</v>
      </c>
      <c r="BH6" s="624"/>
      <c r="BI6" s="624"/>
      <c r="BJ6" s="624"/>
      <c r="BK6" s="624"/>
      <c r="BL6" s="624"/>
      <c r="BM6" s="624"/>
      <c r="BN6" s="625"/>
      <c r="BO6" s="626">
        <v>95.9</v>
      </c>
      <c r="BP6" s="626"/>
      <c r="BQ6" s="626"/>
      <c r="BR6" s="626"/>
      <c r="BS6" s="627">
        <v>121642</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306121</v>
      </c>
      <c r="CS6" s="624"/>
      <c r="CT6" s="624"/>
      <c r="CU6" s="624"/>
      <c r="CV6" s="624"/>
      <c r="CW6" s="624"/>
      <c r="CX6" s="624"/>
      <c r="CY6" s="625"/>
      <c r="CZ6" s="617">
        <v>0.5</v>
      </c>
      <c r="DA6" s="618"/>
      <c r="DB6" s="618"/>
      <c r="DC6" s="634"/>
      <c r="DD6" s="632" t="s">
        <v>141</v>
      </c>
      <c r="DE6" s="624"/>
      <c r="DF6" s="624"/>
      <c r="DG6" s="624"/>
      <c r="DH6" s="624"/>
      <c r="DI6" s="624"/>
      <c r="DJ6" s="624"/>
      <c r="DK6" s="624"/>
      <c r="DL6" s="624"/>
      <c r="DM6" s="624"/>
      <c r="DN6" s="624"/>
      <c r="DO6" s="624"/>
      <c r="DP6" s="625"/>
      <c r="DQ6" s="632">
        <v>306121</v>
      </c>
      <c r="DR6" s="624"/>
      <c r="DS6" s="624"/>
      <c r="DT6" s="624"/>
      <c r="DU6" s="624"/>
      <c r="DV6" s="624"/>
      <c r="DW6" s="624"/>
      <c r="DX6" s="624"/>
      <c r="DY6" s="624"/>
      <c r="DZ6" s="624"/>
      <c r="EA6" s="624"/>
      <c r="EB6" s="624"/>
      <c r="EC6" s="633"/>
    </row>
    <row r="7" spans="2:143" ht="11.25" customHeight="1" x14ac:dyDescent="0.2">
      <c r="B7" s="620" t="s">
        <v>236</v>
      </c>
      <c r="C7" s="621"/>
      <c r="D7" s="621"/>
      <c r="E7" s="621"/>
      <c r="F7" s="621"/>
      <c r="G7" s="621"/>
      <c r="H7" s="621"/>
      <c r="I7" s="621"/>
      <c r="J7" s="621"/>
      <c r="K7" s="621"/>
      <c r="L7" s="621"/>
      <c r="M7" s="621"/>
      <c r="N7" s="621"/>
      <c r="O7" s="621"/>
      <c r="P7" s="621"/>
      <c r="Q7" s="622"/>
      <c r="R7" s="623">
        <v>8300</v>
      </c>
      <c r="S7" s="624"/>
      <c r="T7" s="624"/>
      <c r="U7" s="624"/>
      <c r="V7" s="624"/>
      <c r="W7" s="624"/>
      <c r="X7" s="624"/>
      <c r="Y7" s="625"/>
      <c r="Z7" s="626">
        <v>0</v>
      </c>
      <c r="AA7" s="626"/>
      <c r="AB7" s="626"/>
      <c r="AC7" s="626"/>
      <c r="AD7" s="627">
        <v>8300</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10705858</v>
      </c>
      <c r="BH7" s="624"/>
      <c r="BI7" s="624"/>
      <c r="BJ7" s="624"/>
      <c r="BK7" s="624"/>
      <c r="BL7" s="624"/>
      <c r="BM7" s="624"/>
      <c r="BN7" s="625"/>
      <c r="BO7" s="626">
        <v>45.5</v>
      </c>
      <c r="BP7" s="626"/>
      <c r="BQ7" s="626"/>
      <c r="BR7" s="626"/>
      <c r="BS7" s="627">
        <v>121642</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11758100</v>
      </c>
      <c r="CS7" s="624"/>
      <c r="CT7" s="624"/>
      <c r="CU7" s="624"/>
      <c r="CV7" s="624"/>
      <c r="CW7" s="624"/>
      <c r="CX7" s="624"/>
      <c r="CY7" s="625"/>
      <c r="CZ7" s="626">
        <v>19.7</v>
      </c>
      <c r="DA7" s="626"/>
      <c r="DB7" s="626"/>
      <c r="DC7" s="626"/>
      <c r="DD7" s="632">
        <v>1502098</v>
      </c>
      <c r="DE7" s="624"/>
      <c r="DF7" s="624"/>
      <c r="DG7" s="624"/>
      <c r="DH7" s="624"/>
      <c r="DI7" s="624"/>
      <c r="DJ7" s="624"/>
      <c r="DK7" s="624"/>
      <c r="DL7" s="624"/>
      <c r="DM7" s="624"/>
      <c r="DN7" s="624"/>
      <c r="DO7" s="624"/>
      <c r="DP7" s="625"/>
      <c r="DQ7" s="632">
        <v>9364027</v>
      </c>
      <c r="DR7" s="624"/>
      <c r="DS7" s="624"/>
      <c r="DT7" s="624"/>
      <c r="DU7" s="624"/>
      <c r="DV7" s="624"/>
      <c r="DW7" s="624"/>
      <c r="DX7" s="624"/>
      <c r="DY7" s="624"/>
      <c r="DZ7" s="624"/>
      <c r="EA7" s="624"/>
      <c r="EB7" s="624"/>
      <c r="EC7" s="633"/>
    </row>
    <row r="8" spans="2:143" ht="11.25" customHeight="1" x14ac:dyDescent="0.2">
      <c r="B8" s="620" t="s">
        <v>239</v>
      </c>
      <c r="C8" s="621"/>
      <c r="D8" s="621"/>
      <c r="E8" s="621"/>
      <c r="F8" s="621"/>
      <c r="G8" s="621"/>
      <c r="H8" s="621"/>
      <c r="I8" s="621"/>
      <c r="J8" s="621"/>
      <c r="K8" s="621"/>
      <c r="L8" s="621"/>
      <c r="M8" s="621"/>
      <c r="N8" s="621"/>
      <c r="O8" s="621"/>
      <c r="P8" s="621"/>
      <c r="Q8" s="622"/>
      <c r="R8" s="623">
        <v>120755</v>
      </c>
      <c r="S8" s="624"/>
      <c r="T8" s="624"/>
      <c r="U8" s="624"/>
      <c r="V8" s="624"/>
      <c r="W8" s="624"/>
      <c r="X8" s="624"/>
      <c r="Y8" s="625"/>
      <c r="Z8" s="626">
        <v>0.2</v>
      </c>
      <c r="AA8" s="626"/>
      <c r="AB8" s="626"/>
      <c r="AC8" s="626"/>
      <c r="AD8" s="627">
        <v>120755</v>
      </c>
      <c r="AE8" s="627"/>
      <c r="AF8" s="627"/>
      <c r="AG8" s="627"/>
      <c r="AH8" s="627"/>
      <c r="AI8" s="627"/>
      <c r="AJ8" s="627"/>
      <c r="AK8" s="627"/>
      <c r="AL8" s="628">
        <v>0.4</v>
      </c>
      <c r="AM8" s="629"/>
      <c r="AN8" s="629"/>
      <c r="AO8" s="630"/>
      <c r="AP8" s="620" t="s">
        <v>240</v>
      </c>
      <c r="AQ8" s="621"/>
      <c r="AR8" s="621"/>
      <c r="AS8" s="621"/>
      <c r="AT8" s="621"/>
      <c r="AU8" s="621"/>
      <c r="AV8" s="621"/>
      <c r="AW8" s="621"/>
      <c r="AX8" s="621"/>
      <c r="AY8" s="621"/>
      <c r="AZ8" s="621"/>
      <c r="BA8" s="621"/>
      <c r="BB8" s="621"/>
      <c r="BC8" s="621"/>
      <c r="BD8" s="621"/>
      <c r="BE8" s="621"/>
      <c r="BF8" s="622"/>
      <c r="BG8" s="623">
        <v>262547</v>
      </c>
      <c r="BH8" s="624"/>
      <c r="BI8" s="624"/>
      <c r="BJ8" s="624"/>
      <c r="BK8" s="624"/>
      <c r="BL8" s="624"/>
      <c r="BM8" s="624"/>
      <c r="BN8" s="625"/>
      <c r="BO8" s="626">
        <v>1.1000000000000001</v>
      </c>
      <c r="BP8" s="626"/>
      <c r="BQ8" s="626"/>
      <c r="BR8" s="626"/>
      <c r="BS8" s="627" t="s">
        <v>141</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26488133</v>
      </c>
      <c r="CS8" s="624"/>
      <c r="CT8" s="624"/>
      <c r="CU8" s="624"/>
      <c r="CV8" s="624"/>
      <c r="CW8" s="624"/>
      <c r="CX8" s="624"/>
      <c r="CY8" s="625"/>
      <c r="CZ8" s="626">
        <v>44.3</v>
      </c>
      <c r="DA8" s="626"/>
      <c r="DB8" s="626"/>
      <c r="DC8" s="626"/>
      <c r="DD8" s="632">
        <v>541684</v>
      </c>
      <c r="DE8" s="624"/>
      <c r="DF8" s="624"/>
      <c r="DG8" s="624"/>
      <c r="DH8" s="624"/>
      <c r="DI8" s="624"/>
      <c r="DJ8" s="624"/>
      <c r="DK8" s="624"/>
      <c r="DL8" s="624"/>
      <c r="DM8" s="624"/>
      <c r="DN8" s="624"/>
      <c r="DO8" s="624"/>
      <c r="DP8" s="625"/>
      <c r="DQ8" s="632">
        <v>12599322</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94485</v>
      </c>
      <c r="S9" s="624"/>
      <c r="T9" s="624"/>
      <c r="U9" s="624"/>
      <c r="V9" s="624"/>
      <c r="W9" s="624"/>
      <c r="X9" s="624"/>
      <c r="Y9" s="625"/>
      <c r="Z9" s="626">
        <v>0.1</v>
      </c>
      <c r="AA9" s="626"/>
      <c r="AB9" s="626"/>
      <c r="AC9" s="626"/>
      <c r="AD9" s="627">
        <v>94485</v>
      </c>
      <c r="AE9" s="627"/>
      <c r="AF9" s="627"/>
      <c r="AG9" s="627"/>
      <c r="AH9" s="627"/>
      <c r="AI9" s="627"/>
      <c r="AJ9" s="627"/>
      <c r="AK9" s="627"/>
      <c r="AL9" s="628">
        <v>0.3</v>
      </c>
      <c r="AM9" s="629"/>
      <c r="AN9" s="629"/>
      <c r="AO9" s="630"/>
      <c r="AP9" s="620" t="s">
        <v>243</v>
      </c>
      <c r="AQ9" s="621"/>
      <c r="AR9" s="621"/>
      <c r="AS9" s="621"/>
      <c r="AT9" s="621"/>
      <c r="AU9" s="621"/>
      <c r="AV9" s="621"/>
      <c r="AW9" s="621"/>
      <c r="AX9" s="621"/>
      <c r="AY9" s="621"/>
      <c r="AZ9" s="621"/>
      <c r="BA9" s="621"/>
      <c r="BB9" s="621"/>
      <c r="BC9" s="621"/>
      <c r="BD9" s="621"/>
      <c r="BE9" s="621"/>
      <c r="BF9" s="622"/>
      <c r="BG9" s="623">
        <v>9209088</v>
      </c>
      <c r="BH9" s="624"/>
      <c r="BI9" s="624"/>
      <c r="BJ9" s="624"/>
      <c r="BK9" s="624"/>
      <c r="BL9" s="624"/>
      <c r="BM9" s="624"/>
      <c r="BN9" s="625"/>
      <c r="BO9" s="626">
        <v>39.1</v>
      </c>
      <c r="BP9" s="626"/>
      <c r="BQ9" s="626"/>
      <c r="BR9" s="626"/>
      <c r="BS9" s="627" t="s">
        <v>141</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3998905</v>
      </c>
      <c r="CS9" s="624"/>
      <c r="CT9" s="624"/>
      <c r="CU9" s="624"/>
      <c r="CV9" s="624"/>
      <c r="CW9" s="624"/>
      <c r="CX9" s="624"/>
      <c r="CY9" s="625"/>
      <c r="CZ9" s="626">
        <v>6.7</v>
      </c>
      <c r="DA9" s="626"/>
      <c r="DB9" s="626"/>
      <c r="DC9" s="626"/>
      <c r="DD9" s="632">
        <v>233699</v>
      </c>
      <c r="DE9" s="624"/>
      <c r="DF9" s="624"/>
      <c r="DG9" s="624"/>
      <c r="DH9" s="624"/>
      <c r="DI9" s="624"/>
      <c r="DJ9" s="624"/>
      <c r="DK9" s="624"/>
      <c r="DL9" s="624"/>
      <c r="DM9" s="624"/>
      <c r="DN9" s="624"/>
      <c r="DO9" s="624"/>
      <c r="DP9" s="625"/>
      <c r="DQ9" s="632">
        <v>2210980</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141</v>
      </c>
      <c r="S10" s="624"/>
      <c r="T10" s="624"/>
      <c r="U10" s="624"/>
      <c r="V10" s="624"/>
      <c r="W10" s="624"/>
      <c r="X10" s="624"/>
      <c r="Y10" s="625"/>
      <c r="Z10" s="626" t="s">
        <v>246</v>
      </c>
      <c r="AA10" s="626"/>
      <c r="AB10" s="626"/>
      <c r="AC10" s="626"/>
      <c r="AD10" s="627" t="s">
        <v>141</v>
      </c>
      <c r="AE10" s="627"/>
      <c r="AF10" s="627"/>
      <c r="AG10" s="627"/>
      <c r="AH10" s="627"/>
      <c r="AI10" s="627"/>
      <c r="AJ10" s="627"/>
      <c r="AK10" s="627"/>
      <c r="AL10" s="628" t="s">
        <v>246</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468972</v>
      </c>
      <c r="BH10" s="624"/>
      <c r="BI10" s="624"/>
      <c r="BJ10" s="624"/>
      <c r="BK10" s="624"/>
      <c r="BL10" s="624"/>
      <c r="BM10" s="624"/>
      <c r="BN10" s="625"/>
      <c r="BO10" s="626">
        <v>2</v>
      </c>
      <c r="BP10" s="626"/>
      <c r="BQ10" s="626"/>
      <c r="BR10" s="626"/>
      <c r="BS10" s="627" t="s">
        <v>141</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121610</v>
      </c>
      <c r="CS10" s="624"/>
      <c r="CT10" s="624"/>
      <c r="CU10" s="624"/>
      <c r="CV10" s="624"/>
      <c r="CW10" s="624"/>
      <c r="CX10" s="624"/>
      <c r="CY10" s="625"/>
      <c r="CZ10" s="626">
        <v>0.2</v>
      </c>
      <c r="DA10" s="626"/>
      <c r="DB10" s="626"/>
      <c r="DC10" s="626"/>
      <c r="DD10" s="632" t="s">
        <v>141</v>
      </c>
      <c r="DE10" s="624"/>
      <c r="DF10" s="624"/>
      <c r="DG10" s="624"/>
      <c r="DH10" s="624"/>
      <c r="DI10" s="624"/>
      <c r="DJ10" s="624"/>
      <c r="DK10" s="624"/>
      <c r="DL10" s="624"/>
      <c r="DM10" s="624"/>
      <c r="DN10" s="624"/>
      <c r="DO10" s="624"/>
      <c r="DP10" s="625"/>
      <c r="DQ10" s="632">
        <v>21066</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3311727</v>
      </c>
      <c r="S11" s="624"/>
      <c r="T11" s="624"/>
      <c r="U11" s="624"/>
      <c r="V11" s="624"/>
      <c r="W11" s="624"/>
      <c r="X11" s="624"/>
      <c r="Y11" s="625"/>
      <c r="Z11" s="628">
        <v>5.2</v>
      </c>
      <c r="AA11" s="629"/>
      <c r="AB11" s="629"/>
      <c r="AC11" s="635"/>
      <c r="AD11" s="632">
        <v>3311727</v>
      </c>
      <c r="AE11" s="624"/>
      <c r="AF11" s="624"/>
      <c r="AG11" s="624"/>
      <c r="AH11" s="624"/>
      <c r="AI11" s="624"/>
      <c r="AJ11" s="624"/>
      <c r="AK11" s="625"/>
      <c r="AL11" s="628">
        <v>11.4</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765251</v>
      </c>
      <c r="BH11" s="624"/>
      <c r="BI11" s="624"/>
      <c r="BJ11" s="624"/>
      <c r="BK11" s="624"/>
      <c r="BL11" s="624"/>
      <c r="BM11" s="624"/>
      <c r="BN11" s="625"/>
      <c r="BO11" s="626">
        <v>3.3</v>
      </c>
      <c r="BP11" s="626"/>
      <c r="BQ11" s="626"/>
      <c r="BR11" s="626"/>
      <c r="BS11" s="627">
        <v>121642</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130599</v>
      </c>
      <c r="CS11" s="624"/>
      <c r="CT11" s="624"/>
      <c r="CU11" s="624"/>
      <c r="CV11" s="624"/>
      <c r="CW11" s="624"/>
      <c r="CX11" s="624"/>
      <c r="CY11" s="625"/>
      <c r="CZ11" s="626">
        <v>0.2</v>
      </c>
      <c r="DA11" s="626"/>
      <c r="DB11" s="626"/>
      <c r="DC11" s="626"/>
      <c r="DD11" s="632">
        <v>2487</v>
      </c>
      <c r="DE11" s="624"/>
      <c r="DF11" s="624"/>
      <c r="DG11" s="624"/>
      <c r="DH11" s="624"/>
      <c r="DI11" s="624"/>
      <c r="DJ11" s="624"/>
      <c r="DK11" s="624"/>
      <c r="DL11" s="624"/>
      <c r="DM11" s="624"/>
      <c r="DN11" s="624"/>
      <c r="DO11" s="624"/>
      <c r="DP11" s="625"/>
      <c r="DQ11" s="632">
        <v>123644</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t="s">
        <v>246</v>
      </c>
      <c r="S12" s="624"/>
      <c r="T12" s="624"/>
      <c r="U12" s="624"/>
      <c r="V12" s="624"/>
      <c r="W12" s="624"/>
      <c r="X12" s="624"/>
      <c r="Y12" s="625"/>
      <c r="Z12" s="626" t="s">
        <v>253</v>
      </c>
      <c r="AA12" s="626"/>
      <c r="AB12" s="626"/>
      <c r="AC12" s="626"/>
      <c r="AD12" s="627" t="s">
        <v>141</v>
      </c>
      <c r="AE12" s="627"/>
      <c r="AF12" s="627"/>
      <c r="AG12" s="627"/>
      <c r="AH12" s="627"/>
      <c r="AI12" s="627"/>
      <c r="AJ12" s="627"/>
      <c r="AK12" s="627"/>
      <c r="AL12" s="628" t="s">
        <v>246</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10182716</v>
      </c>
      <c r="BH12" s="624"/>
      <c r="BI12" s="624"/>
      <c r="BJ12" s="624"/>
      <c r="BK12" s="624"/>
      <c r="BL12" s="624"/>
      <c r="BM12" s="624"/>
      <c r="BN12" s="625"/>
      <c r="BO12" s="626">
        <v>43.3</v>
      </c>
      <c r="BP12" s="626"/>
      <c r="BQ12" s="626"/>
      <c r="BR12" s="626"/>
      <c r="BS12" s="627" t="s">
        <v>141</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395149</v>
      </c>
      <c r="CS12" s="624"/>
      <c r="CT12" s="624"/>
      <c r="CU12" s="624"/>
      <c r="CV12" s="624"/>
      <c r="CW12" s="624"/>
      <c r="CX12" s="624"/>
      <c r="CY12" s="625"/>
      <c r="CZ12" s="626">
        <v>0.7</v>
      </c>
      <c r="DA12" s="626"/>
      <c r="DB12" s="626"/>
      <c r="DC12" s="626"/>
      <c r="DD12" s="632" t="s">
        <v>141</v>
      </c>
      <c r="DE12" s="624"/>
      <c r="DF12" s="624"/>
      <c r="DG12" s="624"/>
      <c r="DH12" s="624"/>
      <c r="DI12" s="624"/>
      <c r="DJ12" s="624"/>
      <c r="DK12" s="624"/>
      <c r="DL12" s="624"/>
      <c r="DM12" s="624"/>
      <c r="DN12" s="624"/>
      <c r="DO12" s="624"/>
      <c r="DP12" s="625"/>
      <c r="DQ12" s="632">
        <v>204071</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141</v>
      </c>
      <c r="S13" s="624"/>
      <c r="T13" s="624"/>
      <c r="U13" s="624"/>
      <c r="V13" s="624"/>
      <c r="W13" s="624"/>
      <c r="X13" s="624"/>
      <c r="Y13" s="625"/>
      <c r="Z13" s="626" t="s">
        <v>141</v>
      </c>
      <c r="AA13" s="626"/>
      <c r="AB13" s="626"/>
      <c r="AC13" s="626"/>
      <c r="AD13" s="627" t="s">
        <v>141</v>
      </c>
      <c r="AE13" s="627"/>
      <c r="AF13" s="627"/>
      <c r="AG13" s="627"/>
      <c r="AH13" s="627"/>
      <c r="AI13" s="627"/>
      <c r="AJ13" s="627"/>
      <c r="AK13" s="627"/>
      <c r="AL13" s="628" t="s">
        <v>141</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10002146</v>
      </c>
      <c r="BH13" s="624"/>
      <c r="BI13" s="624"/>
      <c r="BJ13" s="624"/>
      <c r="BK13" s="624"/>
      <c r="BL13" s="624"/>
      <c r="BM13" s="624"/>
      <c r="BN13" s="625"/>
      <c r="BO13" s="626">
        <v>42.5</v>
      </c>
      <c r="BP13" s="626"/>
      <c r="BQ13" s="626"/>
      <c r="BR13" s="626"/>
      <c r="BS13" s="627" t="s">
        <v>141</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4996816</v>
      </c>
      <c r="CS13" s="624"/>
      <c r="CT13" s="624"/>
      <c r="CU13" s="624"/>
      <c r="CV13" s="624"/>
      <c r="CW13" s="624"/>
      <c r="CX13" s="624"/>
      <c r="CY13" s="625"/>
      <c r="CZ13" s="626">
        <v>8.4</v>
      </c>
      <c r="DA13" s="626"/>
      <c r="DB13" s="626"/>
      <c r="DC13" s="626"/>
      <c r="DD13" s="632">
        <v>2461812</v>
      </c>
      <c r="DE13" s="624"/>
      <c r="DF13" s="624"/>
      <c r="DG13" s="624"/>
      <c r="DH13" s="624"/>
      <c r="DI13" s="624"/>
      <c r="DJ13" s="624"/>
      <c r="DK13" s="624"/>
      <c r="DL13" s="624"/>
      <c r="DM13" s="624"/>
      <c r="DN13" s="624"/>
      <c r="DO13" s="624"/>
      <c r="DP13" s="625"/>
      <c r="DQ13" s="632">
        <v>2628396</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783</v>
      </c>
      <c r="S14" s="624"/>
      <c r="T14" s="624"/>
      <c r="U14" s="624"/>
      <c r="V14" s="624"/>
      <c r="W14" s="624"/>
      <c r="X14" s="624"/>
      <c r="Y14" s="625"/>
      <c r="Z14" s="626">
        <v>0</v>
      </c>
      <c r="AA14" s="626"/>
      <c r="AB14" s="626"/>
      <c r="AC14" s="626"/>
      <c r="AD14" s="627">
        <v>783</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241817</v>
      </c>
      <c r="BH14" s="624"/>
      <c r="BI14" s="624"/>
      <c r="BJ14" s="624"/>
      <c r="BK14" s="624"/>
      <c r="BL14" s="624"/>
      <c r="BM14" s="624"/>
      <c r="BN14" s="625"/>
      <c r="BO14" s="626">
        <v>1</v>
      </c>
      <c r="BP14" s="626"/>
      <c r="BQ14" s="626"/>
      <c r="BR14" s="626"/>
      <c r="BS14" s="627" t="s">
        <v>246</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1707666</v>
      </c>
      <c r="CS14" s="624"/>
      <c r="CT14" s="624"/>
      <c r="CU14" s="624"/>
      <c r="CV14" s="624"/>
      <c r="CW14" s="624"/>
      <c r="CX14" s="624"/>
      <c r="CY14" s="625"/>
      <c r="CZ14" s="626">
        <v>2.9</v>
      </c>
      <c r="DA14" s="626"/>
      <c r="DB14" s="626"/>
      <c r="DC14" s="626"/>
      <c r="DD14" s="632">
        <v>320606</v>
      </c>
      <c r="DE14" s="624"/>
      <c r="DF14" s="624"/>
      <c r="DG14" s="624"/>
      <c r="DH14" s="624"/>
      <c r="DI14" s="624"/>
      <c r="DJ14" s="624"/>
      <c r="DK14" s="624"/>
      <c r="DL14" s="624"/>
      <c r="DM14" s="624"/>
      <c r="DN14" s="624"/>
      <c r="DO14" s="624"/>
      <c r="DP14" s="625"/>
      <c r="DQ14" s="632">
        <v>1400944</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246</v>
      </c>
      <c r="S15" s="624"/>
      <c r="T15" s="624"/>
      <c r="U15" s="624"/>
      <c r="V15" s="624"/>
      <c r="W15" s="624"/>
      <c r="X15" s="624"/>
      <c r="Y15" s="625"/>
      <c r="Z15" s="626" t="s">
        <v>246</v>
      </c>
      <c r="AA15" s="626"/>
      <c r="AB15" s="626"/>
      <c r="AC15" s="626"/>
      <c r="AD15" s="627" t="s">
        <v>141</v>
      </c>
      <c r="AE15" s="627"/>
      <c r="AF15" s="627"/>
      <c r="AG15" s="627"/>
      <c r="AH15" s="627"/>
      <c r="AI15" s="627"/>
      <c r="AJ15" s="627"/>
      <c r="AK15" s="627"/>
      <c r="AL15" s="628" t="s">
        <v>141</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1439129</v>
      </c>
      <c r="BH15" s="624"/>
      <c r="BI15" s="624"/>
      <c r="BJ15" s="624"/>
      <c r="BK15" s="624"/>
      <c r="BL15" s="624"/>
      <c r="BM15" s="624"/>
      <c r="BN15" s="625"/>
      <c r="BO15" s="626">
        <v>6.1</v>
      </c>
      <c r="BP15" s="626"/>
      <c r="BQ15" s="626"/>
      <c r="BR15" s="626"/>
      <c r="BS15" s="627" t="s">
        <v>141</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5285896</v>
      </c>
      <c r="CS15" s="624"/>
      <c r="CT15" s="624"/>
      <c r="CU15" s="624"/>
      <c r="CV15" s="624"/>
      <c r="CW15" s="624"/>
      <c r="CX15" s="624"/>
      <c r="CY15" s="625"/>
      <c r="CZ15" s="626">
        <v>8.8000000000000007</v>
      </c>
      <c r="DA15" s="626"/>
      <c r="DB15" s="626"/>
      <c r="DC15" s="626"/>
      <c r="DD15" s="632">
        <v>1098514</v>
      </c>
      <c r="DE15" s="624"/>
      <c r="DF15" s="624"/>
      <c r="DG15" s="624"/>
      <c r="DH15" s="624"/>
      <c r="DI15" s="624"/>
      <c r="DJ15" s="624"/>
      <c r="DK15" s="624"/>
      <c r="DL15" s="624"/>
      <c r="DM15" s="624"/>
      <c r="DN15" s="624"/>
      <c r="DO15" s="624"/>
      <c r="DP15" s="625"/>
      <c r="DQ15" s="632">
        <v>3408248</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51699</v>
      </c>
      <c r="S16" s="624"/>
      <c r="T16" s="624"/>
      <c r="U16" s="624"/>
      <c r="V16" s="624"/>
      <c r="W16" s="624"/>
      <c r="X16" s="624"/>
      <c r="Y16" s="625"/>
      <c r="Z16" s="626">
        <v>0.1</v>
      </c>
      <c r="AA16" s="626"/>
      <c r="AB16" s="626"/>
      <c r="AC16" s="626"/>
      <c r="AD16" s="627">
        <v>51699</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141</v>
      </c>
      <c r="BH16" s="624"/>
      <c r="BI16" s="624"/>
      <c r="BJ16" s="624"/>
      <c r="BK16" s="624"/>
      <c r="BL16" s="624"/>
      <c r="BM16" s="624"/>
      <c r="BN16" s="625"/>
      <c r="BO16" s="626" t="s">
        <v>141</v>
      </c>
      <c r="BP16" s="626"/>
      <c r="BQ16" s="626"/>
      <c r="BR16" s="626"/>
      <c r="BS16" s="627" t="s">
        <v>141</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141</v>
      </c>
      <c r="CS16" s="624"/>
      <c r="CT16" s="624"/>
      <c r="CU16" s="624"/>
      <c r="CV16" s="624"/>
      <c r="CW16" s="624"/>
      <c r="CX16" s="624"/>
      <c r="CY16" s="625"/>
      <c r="CZ16" s="626" t="s">
        <v>141</v>
      </c>
      <c r="DA16" s="626"/>
      <c r="DB16" s="626"/>
      <c r="DC16" s="626"/>
      <c r="DD16" s="632" t="s">
        <v>141</v>
      </c>
      <c r="DE16" s="624"/>
      <c r="DF16" s="624"/>
      <c r="DG16" s="624"/>
      <c r="DH16" s="624"/>
      <c r="DI16" s="624"/>
      <c r="DJ16" s="624"/>
      <c r="DK16" s="624"/>
      <c r="DL16" s="624"/>
      <c r="DM16" s="624"/>
      <c r="DN16" s="624"/>
      <c r="DO16" s="624"/>
      <c r="DP16" s="625"/>
      <c r="DQ16" s="632" t="s">
        <v>253</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237026</v>
      </c>
      <c r="S17" s="624"/>
      <c r="T17" s="624"/>
      <c r="U17" s="624"/>
      <c r="V17" s="624"/>
      <c r="W17" s="624"/>
      <c r="X17" s="624"/>
      <c r="Y17" s="625"/>
      <c r="Z17" s="626">
        <v>0.4</v>
      </c>
      <c r="AA17" s="626"/>
      <c r="AB17" s="626"/>
      <c r="AC17" s="626"/>
      <c r="AD17" s="627">
        <v>237026</v>
      </c>
      <c r="AE17" s="627"/>
      <c r="AF17" s="627"/>
      <c r="AG17" s="627"/>
      <c r="AH17" s="627"/>
      <c r="AI17" s="627"/>
      <c r="AJ17" s="627"/>
      <c r="AK17" s="627"/>
      <c r="AL17" s="628">
        <v>0.8</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253</v>
      </c>
      <c r="BH17" s="624"/>
      <c r="BI17" s="624"/>
      <c r="BJ17" s="624"/>
      <c r="BK17" s="624"/>
      <c r="BL17" s="624"/>
      <c r="BM17" s="624"/>
      <c r="BN17" s="625"/>
      <c r="BO17" s="626" t="s">
        <v>141</v>
      </c>
      <c r="BP17" s="626"/>
      <c r="BQ17" s="626"/>
      <c r="BR17" s="626"/>
      <c r="BS17" s="627" t="s">
        <v>141</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4595849</v>
      </c>
      <c r="CS17" s="624"/>
      <c r="CT17" s="624"/>
      <c r="CU17" s="624"/>
      <c r="CV17" s="624"/>
      <c r="CW17" s="624"/>
      <c r="CX17" s="624"/>
      <c r="CY17" s="625"/>
      <c r="CZ17" s="626">
        <v>7.7</v>
      </c>
      <c r="DA17" s="626"/>
      <c r="DB17" s="626"/>
      <c r="DC17" s="626"/>
      <c r="DD17" s="632" t="s">
        <v>141</v>
      </c>
      <c r="DE17" s="624"/>
      <c r="DF17" s="624"/>
      <c r="DG17" s="624"/>
      <c r="DH17" s="624"/>
      <c r="DI17" s="624"/>
      <c r="DJ17" s="624"/>
      <c r="DK17" s="624"/>
      <c r="DL17" s="624"/>
      <c r="DM17" s="624"/>
      <c r="DN17" s="624"/>
      <c r="DO17" s="624"/>
      <c r="DP17" s="625"/>
      <c r="DQ17" s="632">
        <v>4595145</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227196</v>
      </c>
      <c r="S18" s="624"/>
      <c r="T18" s="624"/>
      <c r="U18" s="624"/>
      <c r="V18" s="624"/>
      <c r="W18" s="624"/>
      <c r="X18" s="624"/>
      <c r="Y18" s="625"/>
      <c r="Z18" s="626">
        <v>0.4</v>
      </c>
      <c r="AA18" s="626"/>
      <c r="AB18" s="626"/>
      <c r="AC18" s="626"/>
      <c r="AD18" s="627">
        <v>227196</v>
      </c>
      <c r="AE18" s="627"/>
      <c r="AF18" s="627"/>
      <c r="AG18" s="627"/>
      <c r="AH18" s="627"/>
      <c r="AI18" s="627"/>
      <c r="AJ18" s="627"/>
      <c r="AK18" s="627"/>
      <c r="AL18" s="628">
        <v>0.8</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141</v>
      </c>
      <c r="BH18" s="624"/>
      <c r="BI18" s="624"/>
      <c r="BJ18" s="624"/>
      <c r="BK18" s="624"/>
      <c r="BL18" s="624"/>
      <c r="BM18" s="624"/>
      <c r="BN18" s="625"/>
      <c r="BO18" s="626" t="s">
        <v>253</v>
      </c>
      <c r="BP18" s="626"/>
      <c r="BQ18" s="626"/>
      <c r="BR18" s="626"/>
      <c r="BS18" s="627" t="s">
        <v>253</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141</v>
      </c>
      <c r="CS18" s="624"/>
      <c r="CT18" s="624"/>
      <c r="CU18" s="624"/>
      <c r="CV18" s="624"/>
      <c r="CW18" s="624"/>
      <c r="CX18" s="624"/>
      <c r="CY18" s="625"/>
      <c r="CZ18" s="626" t="s">
        <v>141</v>
      </c>
      <c r="DA18" s="626"/>
      <c r="DB18" s="626"/>
      <c r="DC18" s="626"/>
      <c r="DD18" s="632" t="s">
        <v>253</v>
      </c>
      <c r="DE18" s="624"/>
      <c r="DF18" s="624"/>
      <c r="DG18" s="624"/>
      <c r="DH18" s="624"/>
      <c r="DI18" s="624"/>
      <c r="DJ18" s="624"/>
      <c r="DK18" s="624"/>
      <c r="DL18" s="624"/>
      <c r="DM18" s="624"/>
      <c r="DN18" s="624"/>
      <c r="DO18" s="624"/>
      <c r="DP18" s="625"/>
      <c r="DQ18" s="632" t="s">
        <v>253</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223342</v>
      </c>
      <c r="S19" s="624"/>
      <c r="T19" s="624"/>
      <c r="U19" s="624"/>
      <c r="V19" s="624"/>
      <c r="W19" s="624"/>
      <c r="X19" s="624"/>
      <c r="Y19" s="625"/>
      <c r="Z19" s="626">
        <v>0.3</v>
      </c>
      <c r="AA19" s="626"/>
      <c r="AB19" s="626"/>
      <c r="AC19" s="626"/>
      <c r="AD19" s="627">
        <v>223342</v>
      </c>
      <c r="AE19" s="627"/>
      <c r="AF19" s="627"/>
      <c r="AG19" s="627"/>
      <c r="AH19" s="627"/>
      <c r="AI19" s="627"/>
      <c r="AJ19" s="627"/>
      <c r="AK19" s="627"/>
      <c r="AL19" s="628">
        <v>0.8</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957983</v>
      </c>
      <c r="BH19" s="624"/>
      <c r="BI19" s="624"/>
      <c r="BJ19" s="624"/>
      <c r="BK19" s="624"/>
      <c r="BL19" s="624"/>
      <c r="BM19" s="624"/>
      <c r="BN19" s="625"/>
      <c r="BO19" s="626">
        <v>4.0999999999999996</v>
      </c>
      <c r="BP19" s="626"/>
      <c r="BQ19" s="626"/>
      <c r="BR19" s="626"/>
      <c r="BS19" s="627" t="s">
        <v>141</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141</v>
      </c>
      <c r="CS19" s="624"/>
      <c r="CT19" s="624"/>
      <c r="CU19" s="624"/>
      <c r="CV19" s="624"/>
      <c r="CW19" s="624"/>
      <c r="CX19" s="624"/>
      <c r="CY19" s="625"/>
      <c r="CZ19" s="626" t="s">
        <v>246</v>
      </c>
      <c r="DA19" s="626"/>
      <c r="DB19" s="626"/>
      <c r="DC19" s="626"/>
      <c r="DD19" s="632" t="s">
        <v>141</v>
      </c>
      <c r="DE19" s="624"/>
      <c r="DF19" s="624"/>
      <c r="DG19" s="624"/>
      <c r="DH19" s="624"/>
      <c r="DI19" s="624"/>
      <c r="DJ19" s="624"/>
      <c r="DK19" s="624"/>
      <c r="DL19" s="624"/>
      <c r="DM19" s="624"/>
      <c r="DN19" s="624"/>
      <c r="DO19" s="624"/>
      <c r="DP19" s="625"/>
      <c r="DQ19" s="632" t="s">
        <v>246</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3854</v>
      </c>
      <c r="S20" s="624"/>
      <c r="T20" s="624"/>
      <c r="U20" s="624"/>
      <c r="V20" s="624"/>
      <c r="W20" s="624"/>
      <c r="X20" s="624"/>
      <c r="Y20" s="625"/>
      <c r="Z20" s="626">
        <v>0</v>
      </c>
      <c r="AA20" s="626"/>
      <c r="AB20" s="626"/>
      <c r="AC20" s="626"/>
      <c r="AD20" s="627">
        <v>3854</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957983</v>
      </c>
      <c r="BH20" s="624"/>
      <c r="BI20" s="624"/>
      <c r="BJ20" s="624"/>
      <c r="BK20" s="624"/>
      <c r="BL20" s="624"/>
      <c r="BM20" s="624"/>
      <c r="BN20" s="625"/>
      <c r="BO20" s="626">
        <v>4.0999999999999996</v>
      </c>
      <c r="BP20" s="626"/>
      <c r="BQ20" s="626"/>
      <c r="BR20" s="626"/>
      <c r="BS20" s="627" t="s">
        <v>141</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59784844</v>
      </c>
      <c r="CS20" s="624"/>
      <c r="CT20" s="624"/>
      <c r="CU20" s="624"/>
      <c r="CV20" s="624"/>
      <c r="CW20" s="624"/>
      <c r="CX20" s="624"/>
      <c r="CY20" s="625"/>
      <c r="CZ20" s="626">
        <v>100</v>
      </c>
      <c r="DA20" s="626"/>
      <c r="DB20" s="626"/>
      <c r="DC20" s="626"/>
      <c r="DD20" s="632">
        <v>6160900</v>
      </c>
      <c r="DE20" s="624"/>
      <c r="DF20" s="624"/>
      <c r="DG20" s="624"/>
      <c r="DH20" s="624"/>
      <c r="DI20" s="624"/>
      <c r="DJ20" s="624"/>
      <c r="DK20" s="624"/>
      <c r="DL20" s="624"/>
      <c r="DM20" s="624"/>
      <c r="DN20" s="624"/>
      <c r="DO20" s="624"/>
      <c r="DP20" s="625"/>
      <c r="DQ20" s="632">
        <v>36861964</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2256909</v>
      </c>
      <c r="S21" s="624"/>
      <c r="T21" s="624"/>
      <c r="U21" s="624"/>
      <c r="V21" s="624"/>
      <c r="W21" s="624"/>
      <c r="X21" s="624"/>
      <c r="Y21" s="625"/>
      <c r="Z21" s="626">
        <v>3.5</v>
      </c>
      <c r="AA21" s="626"/>
      <c r="AB21" s="626"/>
      <c r="AC21" s="626"/>
      <c r="AD21" s="627">
        <v>2023112</v>
      </c>
      <c r="AE21" s="627"/>
      <c r="AF21" s="627"/>
      <c r="AG21" s="627"/>
      <c r="AH21" s="627"/>
      <c r="AI21" s="627"/>
      <c r="AJ21" s="627"/>
      <c r="AK21" s="627"/>
      <c r="AL21" s="628">
        <v>7</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t="s">
        <v>141</v>
      </c>
      <c r="BH21" s="624"/>
      <c r="BI21" s="624"/>
      <c r="BJ21" s="624"/>
      <c r="BK21" s="624"/>
      <c r="BL21" s="624"/>
      <c r="BM21" s="624"/>
      <c r="BN21" s="625"/>
      <c r="BO21" s="626" t="s">
        <v>141</v>
      </c>
      <c r="BP21" s="626"/>
      <c r="BQ21" s="626"/>
      <c r="BR21" s="626"/>
      <c r="BS21" s="627" t="s">
        <v>141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2023112</v>
      </c>
      <c r="S22" s="624"/>
      <c r="T22" s="624"/>
      <c r="U22" s="624"/>
      <c r="V22" s="624"/>
      <c r="W22" s="624"/>
      <c r="X22" s="624"/>
      <c r="Y22" s="625"/>
      <c r="Z22" s="626">
        <v>3.2</v>
      </c>
      <c r="AA22" s="626"/>
      <c r="AB22" s="626"/>
      <c r="AC22" s="626"/>
      <c r="AD22" s="627">
        <v>2023112</v>
      </c>
      <c r="AE22" s="627"/>
      <c r="AF22" s="627"/>
      <c r="AG22" s="627"/>
      <c r="AH22" s="627"/>
      <c r="AI22" s="627"/>
      <c r="AJ22" s="627"/>
      <c r="AK22" s="627"/>
      <c r="AL22" s="628">
        <v>7</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253</v>
      </c>
      <c r="BH22" s="624"/>
      <c r="BI22" s="624"/>
      <c r="BJ22" s="624"/>
      <c r="BK22" s="624"/>
      <c r="BL22" s="624"/>
      <c r="BM22" s="624"/>
      <c r="BN22" s="625"/>
      <c r="BO22" s="626" t="s">
        <v>246</v>
      </c>
      <c r="BP22" s="626"/>
      <c r="BQ22" s="626"/>
      <c r="BR22" s="626"/>
      <c r="BS22" s="627" t="s">
        <v>141</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233520</v>
      </c>
      <c r="S23" s="624"/>
      <c r="T23" s="624"/>
      <c r="U23" s="624"/>
      <c r="V23" s="624"/>
      <c r="W23" s="624"/>
      <c r="X23" s="624"/>
      <c r="Y23" s="625"/>
      <c r="Z23" s="626">
        <v>0.4</v>
      </c>
      <c r="AA23" s="626"/>
      <c r="AB23" s="626"/>
      <c r="AC23" s="626"/>
      <c r="AD23" s="627" t="s">
        <v>141</v>
      </c>
      <c r="AE23" s="627"/>
      <c r="AF23" s="627"/>
      <c r="AG23" s="627"/>
      <c r="AH23" s="627"/>
      <c r="AI23" s="627"/>
      <c r="AJ23" s="627"/>
      <c r="AK23" s="627"/>
      <c r="AL23" s="628" t="s">
        <v>141</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957983</v>
      </c>
      <c r="BH23" s="624"/>
      <c r="BI23" s="624"/>
      <c r="BJ23" s="624"/>
      <c r="BK23" s="624"/>
      <c r="BL23" s="624"/>
      <c r="BM23" s="624"/>
      <c r="BN23" s="625"/>
      <c r="BO23" s="626">
        <v>4.0999999999999996</v>
      </c>
      <c r="BP23" s="626"/>
      <c r="BQ23" s="626"/>
      <c r="BR23" s="626"/>
      <c r="BS23" s="627" t="s">
        <v>246</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v>277</v>
      </c>
      <c r="S24" s="624"/>
      <c r="T24" s="624"/>
      <c r="U24" s="624"/>
      <c r="V24" s="624"/>
      <c r="W24" s="624"/>
      <c r="X24" s="624"/>
      <c r="Y24" s="625"/>
      <c r="Z24" s="626">
        <v>0</v>
      </c>
      <c r="AA24" s="626"/>
      <c r="AB24" s="626"/>
      <c r="AC24" s="626"/>
      <c r="AD24" s="627" t="s">
        <v>141</v>
      </c>
      <c r="AE24" s="627"/>
      <c r="AF24" s="627"/>
      <c r="AG24" s="627"/>
      <c r="AH24" s="627"/>
      <c r="AI24" s="627"/>
      <c r="AJ24" s="627"/>
      <c r="AK24" s="627"/>
      <c r="AL24" s="628" t="s">
        <v>141</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246</v>
      </c>
      <c r="BH24" s="624"/>
      <c r="BI24" s="624"/>
      <c r="BJ24" s="624"/>
      <c r="BK24" s="624"/>
      <c r="BL24" s="624"/>
      <c r="BM24" s="624"/>
      <c r="BN24" s="625"/>
      <c r="BO24" s="626" t="s">
        <v>141</v>
      </c>
      <c r="BP24" s="626"/>
      <c r="BQ24" s="626"/>
      <c r="BR24" s="626"/>
      <c r="BS24" s="627" t="s">
        <v>141</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28940046</v>
      </c>
      <c r="CS24" s="613"/>
      <c r="CT24" s="613"/>
      <c r="CU24" s="613"/>
      <c r="CV24" s="613"/>
      <c r="CW24" s="613"/>
      <c r="CX24" s="613"/>
      <c r="CY24" s="614"/>
      <c r="CZ24" s="617">
        <v>48.4</v>
      </c>
      <c r="DA24" s="618"/>
      <c r="DB24" s="618"/>
      <c r="DC24" s="634"/>
      <c r="DD24" s="653">
        <v>15828010</v>
      </c>
      <c r="DE24" s="613"/>
      <c r="DF24" s="613"/>
      <c r="DG24" s="613"/>
      <c r="DH24" s="613"/>
      <c r="DI24" s="613"/>
      <c r="DJ24" s="613"/>
      <c r="DK24" s="614"/>
      <c r="DL24" s="653">
        <v>15492773</v>
      </c>
      <c r="DM24" s="613"/>
      <c r="DN24" s="613"/>
      <c r="DO24" s="613"/>
      <c r="DP24" s="613"/>
      <c r="DQ24" s="613"/>
      <c r="DR24" s="613"/>
      <c r="DS24" s="613"/>
      <c r="DT24" s="613"/>
      <c r="DU24" s="613"/>
      <c r="DV24" s="614"/>
      <c r="DW24" s="617">
        <v>52.4</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30142591</v>
      </c>
      <c r="S25" s="624"/>
      <c r="T25" s="624"/>
      <c r="U25" s="624"/>
      <c r="V25" s="624"/>
      <c r="W25" s="624"/>
      <c r="X25" s="624"/>
      <c r="Y25" s="625"/>
      <c r="Z25" s="626">
        <v>47.1</v>
      </c>
      <c r="AA25" s="626"/>
      <c r="AB25" s="626"/>
      <c r="AC25" s="626"/>
      <c r="AD25" s="627">
        <v>28950811</v>
      </c>
      <c r="AE25" s="627"/>
      <c r="AF25" s="627"/>
      <c r="AG25" s="627"/>
      <c r="AH25" s="627"/>
      <c r="AI25" s="627"/>
      <c r="AJ25" s="627"/>
      <c r="AK25" s="627"/>
      <c r="AL25" s="628">
        <v>99.6</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141</v>
      </c>
      <c r="BH25" s="624"/>
      <c r="BI25" s="624"/>
      <c r="BJ25" s="624"/>
      <c r="BK25" s="624"/>
      <c r="BL25" s="624"/>
      <c r="BM25" s="624"/>
      <c r="BN25" s="625"/>
      <c r="BO25" s="626" t="s">
        <v>141</v>
      </c>
      <c r="BP25" s="626"/>
      <c r="BQ25" s="626"/>
      <c r="BR25" s="626"/>
      <c r="BS25" s="627" t="s">
        <v>141</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7798180</v>
      </c>
      <c r="CS25" s="654"/>
      <c r="CT25" s="654"/>
      <c r="CU25" s="654"/>
      <c r="CV25" s="654"/>
      <c r="CW25" s="654"/>
      <c r="CX25" s="654"/>
      <c r="CY25" s="655"/>
      <c r="CZ25" s="628">
        <v>13</v>
      </c>
      <c r="DA25" s="656"/>
      <c r="DB25" s="656"/>
      <c r="DC25" s="658"/>
      <c r="DD25" s="632">
        <v>6769052</v>
      </c>
      <c r="DE25" s="654"/>
      <c r="DF25" s="654"/>
      <c r="DG25" s="654"/>
      <c r="DH25" s="654"/>
      <c r="DI25" s="654"/>
      <c r="DJ25" s="654"/>
      <c r="DK25" s="655"/>
      <c r="DL25" s="632">
        <v>6581904</v>
      </c>
      <c r="DM25" s="654"/>
      <c r="DN25" s="654"/>
      <c r="DO25" s="654"/>
      <c r="DP25" s="654"/>
      <c r="DQ25" s="654"/>
      <c r="DR25" s="654"/>
      <c r="DS25" s="654"/>
      <c r="DT25" s="654"/>
      <c r="DU25" s="654"/>
      <c r="DV25" s="655"/>
      <c r="DW25" s="628">
        <v>22.3</v>
      </c>
      <c r="DX25" s="656"/>
      <c r="DY25" s="656"/>
      <c r="DZ25" s="656"/>
      <c r="EA25" s="656"/>
      <c r="EB25" s="656"/>
      <c r="EC25" s="657"/>
    </row>
    <row r="26" spans="2:133" ht="11.25" customHeight="1" x14ac:dyDescent="0.2">
      <c r="B26" s="620" t="s">
        <v>298</v>
      </c>
      <c r="C26" s="621"/>
      <c r="D26" s="621"/>
      <c r="E26" s="621"/>
      <c r="F26" s="621"/>
      <c r="G26" s="621"/>
      <c r="H26" s="621"/>
      <c r="I26" s="621"/>
      <c r="J26" s="621"/>
      <c r="K26" s="621"/>
      <c r="L26" s="621"/>
      <c r="M26" s="621"/>
      <c r="N26" s="621"/>
      <c r="O26" s="621"/>
      <c r="P26" s="621"/>
      <c r="Q26" s="622"/>
      <c r="R26" s="623">
        <v>18293</v>
      </c>
      <c r="S26" s="624"/>
      <c r="T26" s="624"/>
      <c r="U26" s="624"/>
      <c r="V26" s="624"/>
      <c r="W26" s="624"/>
      <c r="X26" s="624"/>
      <c r="Y26" s="625"/>
      <c r="Z26" s="626">
        <v>0</v>
      </c>
      <c r="AA26" s="626"/>
      <c r="AB26" s="626"/>
      <c r="AC26" s="626"/>
      <c r="AD26" s="627">
        <v>18293</v>
      </c>
      <c r="AE26" s="627"/>
      <c r="AF26" s="627"/>
      <c r="AG26" s="627"/>
      <c r="AH26" s="627"/>
      <c r="AI26" s="627"/>
      <c r="AJ26" s="627"/>
      <c r="AK26" s="627"/>
      <c r="AL26" s="628">
        <v>0.1</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141</v>
      </c>
      <c r="BH26" s="624"/>
      <c r="BI26" s="624"/>
      <c r="BJ26" s="624"/>
      <c r="BK26" s="624"/>
      <c r="BL26" s="624"/>
      <c r="BM26" s="624"/>
      <c r="BN26" s="625"/>
      <c r="BO26" s="626" t="s">
        <v>253</v>
      </c>
      <c r="BP26" s="626"/>
      <c r="BQ26" s="626"/>
      <c r="BR26" s="626"/>
      <c r="BS26" s="627" t="s">
        <v>246</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5055795</v>
      </c>
      <c r="CS26" s="624"/>
      <c r="CT26" s="624"/>
      <c r="CU26" s="624"/>
      <c r="CV26" s="624"/>
      <c r="CW26" s="624"/>
      <c r="CX26" s="624"/>
      <c r="CY26" s="625"/>
      <c r="CZ26" s="628">
        <v>8.5</v>
      </c>
      <c r="DA26" s="656"/>
      <c r="DB26" s="656"/>
      <c r="DC26" s="658"/>
      <c r="DD26" s="632">
        <v>4341204</v>
      </c>
      <c r="DE26" s="624"/>
      <c r="DF26" s="624"/>
      <c r="DG26" s="624"/>
      <c r="DH26" s="624"/>
      <c r="DI26" s="624"/>
      <c r="DJ26" s="624"/>
      <c r="DK26" s="625"/>
      <c r="DL26" s="632" t="s">
        <v>141</v>
      </c>
      <c r="DM26" s="624"/>
      <c r="DN26" s="624"/>
      <c r="DO26" s="624"/>
      <c r="DP26" s="624"/>
      <c r="DQ26" s="624"/>
      <c r="DR26" s="624"/>
      <c r="DS26" s="624"/>
      <c r="DT26" s="624"/>
      <c r="DU26" s="624"/>
      <c r="DV26" s="625"/>
      <c r="DW26" s="628" t="s">
        <v>141</v>
      </c>
      <c r="DX26" s="656"/>
      <c r="DY26" s="656"/>
      <c r="DZ26" s="656"/>
      <c r="EA26" s="656"/>
      <c r="EB26" s="656"/>
      <c r="EC26" s="657"/>
    </row>
    <row r="27" spans="2:133" ht="11.25" customHeight="1" x14ac:dyDescent="0.2">
      <c r="B27" s="620" t="s">
        <v>301</v>
      </c>
      <c r="C27" s="621"/>
      <c r="D27" s="621"/>
      <c r="E27" s="621"/>
      <c r="F27" s="621"/>
      <c r="G27" s="621"/>
      <c r="H27" s="621"/>
      <c r="I27" s="621"/>
      <c r="J27" s="621"/>
      <c r="K27" s="621"/>
      <c r="L27" s="621"/>
      <c r="M27" s="621"/>
      <c r="N27" s="621"/>
      <c r="O27" s="621"/>
      <c r="P27" s="621"/>
      <c r="Q27" s="622"/>
      <c r="R27" s="623">
        <v>410170</v>
      </c>
      <c r="S27" s="624"/>
      <c r="T27" s="624"/>
      <c r="U27" s="624"/>
      <c r="V27" s="624"/>
      <c r="W27" s="624"/>
      <c r="X27" s="624"/>
      <c r="Y27" s="625"/>
      <c r="Z27" s="626">
        <v>0.6</v>
      </c>
      <c r="AA27" s="626"/>
      <c r="AB27" s="626"/>
      <c r="AC27" s="626"/>
      <c r="AD27" s="627" t="s">
        <v>246</v>
      </c>
      <c r="AE27" s="627"/>
      <c r="AF27" s="627"/>
      <c r="AG27" s="627"/>
      <c r="AH27" s="627"/>
      <c r="AI27" s="627"/>
      <c r="AJ27" s="627"/>
      <c r="AK27" s="627"/>
      <c r="AL27" s="628" t="s">
        <v>141</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23527503</v>
      </c>
      <c r="BH27" s="624"/>
      <c r="BI27" s="624"/>
      <c r="BJ27" s="624"/>
      <c r="BK27" s="624"/>
      <c r="BL27" s="624"/>
      <c r="BM27" s="624"/>
      <c r="BN27" s="625"/>
      <c r="BO27" s="626">
        <v>100</v>
      </c>
      <c r="BP27" s="626"/>
      <c r="BQ27" s="626"/>
      <c r="BR27" s="626"/>
      <c r="BS27" s="627">
        <v>121642</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16546017</v>
      </c>
      <c r="CS27" s="654"/>
      <c r="CT27" s="654"/>
      <c r="CU27" s="654"/>
      <c r="CV27" s="654"/>
      <c r="CW27" s="654"/>
      <c r="CX27" s="654"/>
      <c r="CY27" s="655"/>
      <c r="CZ27" s="628">
        <v>27.7</v>
      </c>
      <c r="DA27" s="656"/>
      <c r="DB27" s="656"/>
      <c r="DC27" s="658"/>
      <c r="DD27" s="632">
        <v>4463813</v>
      </c>
      <c r="DE27" s="654"/>
      <c r="DF27" s="654"/>
      <c r="DG27" s="654"/>
      <c r="DH27" s="654"/>
      <c r="DI27" s="654"/>
      <c r="DJ27" s="654"/>
      <c r="DK27" s="655"/>
      <c r="DL27" s="632">
        <v>4315724</v>
      </c>
      <c r="DM27" s="654"/>
      <c r="DN27" s="654"/>
      <c r="DO27" s="654"/>
      <c r="DP27" s="654"/>
      <c r="DQ27" s="654"/>
      <c r="DR27" s="654"/>
      <c r="DS27" s="654"/>
      <c r="DT27" s="654"/>
      <c r="DU27" s="654"/>
      <c r="DV27" s="655"/>
      <c r="DW27" s="628">
        <v>14.6</v>
      </c>
      <c r="DX27" s="656"/>
      <c r="DY27" s="656"/>
      <c r="DZ27" s="656"/>
      <c r="EA27" s="656"/>
      <c r="EB27" s="656"/>
      <c r="EC27" s="657"/>
    </row>
    <row r="28" spans="2:133" ht="11.25" customHeight="1" x14ac:dyDescent="0.2">
      <c r="B28" s="620" t="s">
        <v>304</v>
      </c>
      <c r="C28" s="621"/>
      <c r="D28" s="621"/>
      <c r="E28" s="621"/>
      <c r="F28" s="621"/>
      <c r="G28" s="621"/>
      <c r="H28" s="621"/>
      <c r="I28" s="621"/>
      <c r="J28" s="621"/>
      <c r="K28" s="621"/>
      <c r="L28" s="621"/>
      <c r="M28" s="621"/>
      <c r="N28" s="621"/>
      <c r="O28" s="621"/>
      <c r="P28" s="621"/>
      <c r="Q28" s="622"/>
      <c r="R28" s="623">
        <v>363241</v>
      </c>
      <c r="S28" s="624"/>
      <c r="T28" s="624"/>
      <c r="U28" s="624"/>
      <c r="V28" s="624"/>
      <c r="W28" s="624"/>
      <c r="X28" s="624"/>
      <c r="Y28" s="625"/>
      <c r="Z28" s="626">
        <v>0.6</v>
      </c>
      <c r="AA28" s="626"/>
      <c r="AB28" s="626"/>
      <c r="AC28" s="626"/>
      <c r="AD28" s="627">
        <v>95874</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4595849</v>
      </c>
      <c r="CS28" s="624"/>
      <c r="CT28" s="624"/>
      <c r="CU28" s="624"/>
      <c r="CV28" s="624"/>
      <c r="CW28" s="624"/>
      <c r="CX28" s="624"/>
      <c r="CY28" s="625"/>
      <c r="CZ28" s="628">
        <v>7.7</v>
      </c>
      <c r="DA28" s="656"/>
      <c r="DB28" s="656"/>
      <c r="DC28" s="658"/>
      <c r="DD28" s="632">
        <v>4595145</v>
      </c>
      <c r="DE28" s="624"/>
      <c r="DF28" s="624"/>
      <c r="DG28" s="624"/>
      <c r="DH28" s="624"/>
      <c r="DI28" s="624"/>
      <c r="DJ28" s="624"/>
      <c r="DK28" s="625"/>
      <c r="DL28" s="632">
        <v>4595145</v>
      </c>
      <c r="DM28" s="624"/>
      <c r="DN28" s="624"/>
      <c r="DO28" s="624"/>
      <c r="DP28" s="624"/>
      <c r="DQ28" s="624"/>
      <c r="DR28" s="624"/>
      <c r="DS28" s="624"/>
      <c r="DT28" s="624"/>
      <c r="DU28" s="624"/>
      <c r="DV28" s="625"/>
      <c r="DW28" s="628">
        <v>15.5</v>
      </c>
      <c r="DX28" s="656"/>
      <c r="DY28" s="656"/>
      <c r="DZ28" s="656"/>
      <c r="EA28" s="656"/>
      <c r="EB28" s="656"/>
      <c r="EC28" s="657"/>
    </row>
    <row r="29" spans="2:133" ht="11.25" customHeight="1" x14ac:dyDescent="0.2">
      <c r="B29" s="620" t="s">
        <v>306</v>
      </c>
      <c r="C29" s="621"/>
      <c r="D29" s="621"/>
      <c r="E29" s="621"/>
      <c r="F29" s="621"/>
      <c r="G29" s="621"/>
      <c r="H29" s="621"/>
      <c r="I29" s="621"/>
      <c r="J29" s="621"/>
      <c r="K29" s="621"/>
      <c r="L29" s="621"/>
      <c r="M29" s="621"/>
      <c r="N29" s="621"/>
      <c r="O29" s="621"/>
      <c r="P29" s="621"/>
      <c r="Q29" s="622"/>
      <c r="R29" s="623">
        <v>104359</v>
      </c>
      <c r="S29" s="624"/>
      <c r="T29" s="624"/>
      <c r="U29" s="624"/>
      <c r="V29" s="624"/>
      <c r="W29" s="624"/>
      <c r="X29" s="624"/>
      <c r="Y29" s="625"/>
      <c r="Z29" s="626">
        <v>0.2</v>
      </c>
      <c r="AA29" s="626"/>
      <c r="AB29" s="626"/>
      <c r="AC29" s="626"/>
      <c r="AD29" s="627" t="s">
        <v>253</v>
      </c>
      <c r="AE29" s="627"/>
      <c r="AF29" s="627"/>
      <c r="AG29" s="627"/>
      <c r="AH29" s="627"/>
      <c r="AI29" s="627"/>
      <c r="AJ29" s="627"/>
      <c r="AK29" s="627"/>
      <c r="AL29" s="628" t="s">
        <v>141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74</v>
      </c>
      <c r="CG29" s="621"/>
      <c r="CH29" s="621"/>
      <c r="CI29" s="621"/>
      <c r="CJ29" s="621"/>
      <c r="CK29" s="621"/>
      <c r="CL29" s="621"/>
      <c r="CM29" s="621"/>
      <c r="CN29" s="621"/>
      <c r="CO29" s="621"/>
      <c r="CP29" s="621"/>
      <c r="CQ29" s="622"/>
      <c r="CR29" s="623">
        <v>4595849</v>
      </c>
      <c r="CS29" s="654"/>
      <c r="CT29" s="654"/>
      <c r="CU29" s="654"/>
      <c r="CV29" s="654"/>
      <c r="CW29" s="654"/>
      <c r="CX29" s="654"/>
      <c r="CY29" s="655"/>
      <c r="CZ29" s="628">
        <v>7.7</v>
      </c>
      <c r="DA29" s="656"/>
      <c r="DB29" s="656"/>
      <c r="DC29" s="658"/>
      <c r="DD29" s="632">
        <v>4595145</v>
      </c>
      <c r="DE29" s="654"/>
      <c r="DF29" s="654"/>
      <c r="DG29" s="654"/>
      <c r="DH29" s="654"/>
      <c r="DI29" s="654"/>
      <c r="DJ29" s="654"/>
      <c r="DK29" s="655"/>
      <c r="DL29" s="632">
        <v>4595145</v>
      </c>
      <c r="DM29" s="654"/>
      <c r="DN29" s="654"/>
      <c r="DO29" s="654"/>
      <c r="DP29" s="654"/>
      <c r="DQ29" s="654"/>
      <c r="DR29" s="654"/>
      <c r="DS29" s="654"/>
      <c r="DT29" s="654"/>
      <c r="DU29" s="654"/>
      <c r="DV29" s="655"/>
      <c r="DW29" s="628">
        <v>15.5</v>
      </c>
      <c r="DX29" s="656"/>
      <c r="DY29" s="656"/>
      <c r="DZ29" s="656"/>
      <c r="EA29" s="656"/>
      <c r="EB29" s="656"/>
      <c r="EC29" s="657"/>
    </row>
    <row r="30" spans="2:133" ht="11.25" customHeight="1" x14ac:dyDescent="0.2">
      <c r="B30" s="620" t="s">
        <v>308</v>
      </c>
      <c r="C30" s="621"/>
      <c r="D30" s="621"/>
      <c r="E30" s="621"/>
      <c r="F30" s="621"/>
      <c r="G30" s="621"/>
      <c r="H30" s="621"/>
      <c r="I30" s="621"/>
      <c r="J30" s="621"/>
      <c r="K30" s="621"/>
      <c r="L30" s="621"/>
      <c r="M30" s="621"/>
      <c r="N30" s="621"/>
      <c r="O30" s="621"/>
      <c r="P30" s="621"/>
      <c r="Q30" s="622"/>
      <c r="R30" s="623">
        <v>14093704</v>
      </c>
      <c r="S30" s="624"/>
      <c r="T30" s="624"/>
      <c r="U30" s="624"/>
      <c r="V30" s="624"/>
      <c r="W30" s="624"/>
      <c r="X30" s="624"/>
      <c r="Y30" s="625"/>
      <c r="Z30" s="626">
        <v>22</v>
      </c>
      <c r="AA30" s="626"/>
      <c r="AB30" s="626"/>
      <c r="AC30" s="626"/>
      <c r="AD30" s="627" t="s">
        <v>246</v>
      </c>
      <c r="AE30" s="627"/>
      <c r="AF30" s="627"/>
      <c r="AG30" s="627"/>
      <c r="AH30" s="627"/>
      <c r="AI30" s="627"/>
      <c r="AJ30" s="627"/>
      <c r="AK30" s="627"/>
      <c r="AL30" s="628" t="s">
        <v>246</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4456891</v>
      </c>
      <c r="CS30" s="624"/>
      <c r="CT30" s="624"/>
      <c r="CU30" s="624"/>
      <c r="CV30" s="624"/>
      <c r="CW30" s="624"/>
      <c r="CX30" s="624"/>
      <c r="CY30" s="625"/>
      <c r="CZ30" s="628">
        <v>7.5</v>
      </c>
      <c r="DA30" s="656"/>
      <c r="DB30" s="656"/>
      <c r="DC30" s="658"/>
      <c r="DD30" s="632">
        <v>4456189</v>
      </c>
      <c r="DE30" s="624"/>
      <c r="DF30" s="624"/>
      <c r="DG30" s="624"/>
      <c r="DH30" s="624"/>
      <c r="DI30" s="624"/>
      <c r="DJ30" s="624"/>
      <c r="DK30" s="625"/>
      <c r="DL30" s="632">
        <v>4456189</v>
      </c>
      <c r="DM30" s="624"/>
      <c r="DN30" s="624"/>
      <c r="DO30" s="624"/>
      <c r="DP30" s="624"/>
      <c r="DQ30" s="624"/>
      <c r="DR30" s="624"/>
      <c r="DS30" s="624"/>
      <c r="DT30" s="624"/>
      <c r="DU30" s="624"/>
      <c r="DV30" s="625"/>
      <c r="DW30" s="628">
        <v>15.1</v>
      </c>
      <c r="DX30" s="656"/>
      <c r="DY30" s="656"/>
      <c r="DZ30" s="656"/>
      <c r="EA30" s="656"/>
      <c r="EB30" s="656"/>
      <c r="EC30" s="657"/>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141</v>
      </c>
      <c r="S31" s="624"/>
      <c r="T31" s="624"/>
      <c r="U31" s="624"/>
      <c r="V31" s="624"/>
      <c r="W31" s="624"/>
      <c r="X31" s="624"/>
      <c r="Y31" s="625"/>
      <c r="Z31" s="626" t="s">
        <v>246</v>
      </c>
      <c r="AA31" s="626"/>
      <c r="AB31" s="626"/>
      <c r="AC31" s="626"/>
      <c r="AD31" s="627" t="s">
        <v>141</v>
      </c>
      <c r="AE31" s="627"/>
      <c r="AF31" s="627"/>
      <c r="AG31" s="627"/>
      <c r="AH31" s="627"/>
      <c r="AI31" s="627"/>
      <c r="AJ31" s="627"/>
      <c r="AK31" s="627"/>
      <c r="AL31" s="628" t="s">
        <v>141</v>
      </c>
      <c r="AM31" s="629"/>
      <c r="AN31" s="629"/>
      <c r="AO31" s="630"/>
      <c r="AP31" s="667" t="s">
        <v>313</v>
      </c>
      <c r="AQ31" s="668"/>
      <c r="AR31" s="668"/>
      <c r="AS31" s="668"/>
      <c r="AT31" s="673" t="s">
        <v>314</v>
      </c>
      <c r="AU31" s="218"/>
      <c r="AV31" s="218"/>
      <c r="AW31" s="218"/>
      <c r="AX31" s="609" t="s">
        <v>190</v>
      </c>
      <c r="AY31" s="610"/>
      <c r="AZ31" s="610"/>
      <c r="BA31" s="610"/>
      <c r="BB31" s="610"/>
      <c r="BC31" s="610"/>
      <c r="BD31" s="610"/>
      <c r="BE31" s="610"/>
      <c r="BF31" s="611"/>
      <c r="BG31" s="676">
        <v>99.2</v>
      </c>
      <c r="BH31" s="677"/>
      <c r="BI31" s="677"/>
      <c r="BJ31" s="677"/>
      <c r="BK31" s="677"/>
      <c r="BL31" s="677"/>
      <c r="BM31" s="618">
        <v>97.9</v>
      </c>
      <c r="BN31" s="677"/>
      <c r="BO31" s="677"/>
      <c r="BP31" s="677"/>
      <c r="BQ31" s="678"/>
      <c r="BR31" s="676">
        <v>99.2</v>
      </c>
      <c r="BS31" s="677"/>
      <c r="BT31" s="677"/>
      <c r="BU31" s="677"/>
      <c r="BV31" s="677"/>
      <c r="BW31" s="677"/>
      <c r="BX31" s="618">
        <v>97.6</v>
      </c>
      <c r="BY31" s="677"/>
      <c r="BZ31" s="677"/>
      <c r="CA31" s="677"/>
      <c r="CB31" s="678"/>
      <c r="CD31" s="663"/>
      <c r="CE31" s="664"/>
      <c r="CF31" s="620" t="s">
        <v>315</v>
      </c>
      <c r="CG31" s="621"/>
      <c r="CH31" s="621"/>
      <c r="CI31" s="621"/>
      <c r="CJ31" s="621"/>
      <c r="CK31" s="621"/>
      <c r="CL31" s="621"/>
      <c r="CM31" s="621"/>
      <c r="CN31" s="621"/>
      <c r="CO31" s="621"/>
      <c r="CP31" s="621"/>
      <c r="CQ31" s="622"/>
      <c r="CR31" s="623">
        <v>138958</v>
      </c>
      <c r="CS31" s="654"/>
      <c r="CT31" s="654"/>
      <c r="CU31" s="654"/>
      <c r="CV31" s="654"/>
      <c r="CW31" s="654"/>
      <c r="CX31" s="654"/>
      <c r="CY31" s="655"/>
      <c r="CZ31" s="628">
        <v>0.2</v>
      </c>
      <c r="DA31" s="656"/>
      <c r="DB31" s="656"/>
      <c r="DC31" s="658"/>
      <c r="DD31" s="632">
        <v>138956</v>
      </c>
      <c r="DE31" s="654"/>
      <c r="DF31" s="654"/>
      <c r="DG31" s="654"/>
      <c r="DH31" s="654"/>
      <c r="DI31" s="654"/>
      <c r="DJ31" s="654"/>
      <c r="DK31" s="655"/>
      <c r="DL31" s="632">
        <v>138956</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2">
      <c r="B32" s="620" t="s">
        <v>316</v>
      </c>
      <c r="C32" s="621"/>
      <c r="D32" s="621"/>
      <c r="E32" s="621"/>
      <c r="F32" s="621"/>
      <c r="G32" s="621"/>
      <c r="H32" s="621"/>
      <c r="I32" s="621"/>
      <c r="J32" s="621"/>
      <c r="K32" s="621"/>
      <c r="L32" s="621"/>
      <c r="M32" s="621"/>
      <c r="N32" s="621"/>
      <c r="O32" s="621"/>
      <c r="P32" s="621"/>
      <c r="Q32" s="622"/>
      <c r="R32" s="623">
        <v>3454788</v>
      </c>
      <c r="S32" s="624"/>
      <c r="T32" s="624"/>
      <c r="U32" s="624"/>
      <c r="V32" s="624"/>
      <c r="W32" s="624"/>
      <c r="X32" s="624"/>
      <c r="Y32" s="625"/>
      <c r="Z32" s="626">
        <v>5.4</v>
      </c>
      <c r="AA32" s="626"/>
      <c r="AB32" s="626"/>
      <c r="AC32" s="626"/>
      <c r="AD32" s="627" t="s">
        <v>141</v>
      </c>
      <c r="AE32" s="627"/>
      <c r="AF32" s="627"/>
      <c r="AG32" s="627"/>
      <c r="AH32" s="627"/>
      <c r="AI32" s="627"/>
      <c r="AJ32" s="627"/>
      <c r="AK32" s="627"/>
      <c r="AL32" s="628" t="s">
        <v>141</v>
      </c>
      <c r="AM32" s="629"/>
      <c r="AN32" s="629"/>
      <c r="AO32" s="630"/>
      <c r="AP32" s="669"/>
      <c r="AQ32" s="670"/>
      <c r="AR32" s="670"/>
      <c r="AS32" s="670"/>
      <c r="AT32" s="674"/>
      <c r="AU32" s="214" t="s">
        <v>317</v>
      </c>
      <c r="AX32" s="620" t="s">
        <v>318</v>
      </c>
      <c r="AY32" s="621"/>
      <c r="AZ32" s="621"/>
      <c r="BA32" s="621"/>
      <c r="BB32" s="621"/>
      <c r="BC32" s="621"/>
      <c r="BD32" s="621"/>
      <c r="BE32" s="621"/>
      <c r="BF32" s="622"/>
      <c r="BG32" s="679">
        <v>98.9</v>
      </c>
      <c r="BH32" s="654"/>
      <c r="BI32" s="654"/>
      <c r="BJ32" s="654"/>
      <c r="BK32" s="654"/>
      <c r="BL32" s="654"/>
      <c r="BM32" s="629">
        <v>96.7</v>
      </c>
      <c r="BN32" s="654"/>
      <c r="BO32" s="654"/>
      <c r="BP32" s="654"/>
      <c r="BQ32" s="680"/>
      <c r="BR32" s="679">
        <v>98.8</v>
      </c>
      <c r="BS32" s="654"/>
      <c r="BT32" s="654"/>
      <c r="BU32" s="654"/>
      <c r="BV32" s="654"/>
      <c r="BW32" s="654"/>
      <c r="BX32" s="629">
        <v>96.3</v>
      </c>
      <c r="BY32" s="654"/>
      <c r="BZ32" s="654"/>
      <c r="CA32" s="654"/>
      <c r="CB32" s="680"/>
      <c r="CD32" s="665"/>
      <c r="CE32" s="666"/>
      <c r="CF32" s="620" t="s">
        <v>319</v>
      </c>
      <c r="CG32" s="621"/>
      <c r="CH32" s="621"/>
      <c r="CI32" s="621"/>
      <c r="CJ32" s="621"/>
      <c r="CK32" s="621"/>
      <c r="CL32" s="621"/>
      <c r="CM32" s="621"/>
      <c r="CN32" s="621"/>
      <c r="CO32" s="621"/>
      <c r="CP32" s="621"/>
      <c r="CQ32" s="622"/>
      <c r="CR32" s="623" t="s">
        <v>253</v>
      </c>
      <c r="CS32" s="624"/>
      <c r="CT32" s="624"/>
      <c r="CU32" s="624"/>
      <c r="CV32" s="624"/>
      <c r="CW32" s="624"/>
      <c r="CX32" s="624"/>
      <c r="CY32" s="625"/>
      <c r="CZ32" s="628" t="s">
        <v>141</v>
      </c>
      <c r="DA32" s="656"/>
      <c r="DB32" s="656"/>
      <c r="DC32" s="658"/>
      <c r="DD32" s="632" t="s">
        <v>253</v>
      </c>
      <c r="DE32" s="624"/>
      <c r="DF32" s="624"/>
      <c r="DG32" s="624"/>
      <c r="DH32" s="624"/>
      <c r="DI32" s="624"/>
      <c r="DJ32" s="624"/>
      <c r="DK32" s="625"/>
      <c r="DL32" s="632" t="s">
        <v>141</v>
      </c>
      <c r="DM32" s="624"/>
      <c r="DN32" s="624"/>
      <c r="DO32" s="624"/>
      <c r="DP32" s="624"/>
      <c r="DQ32" s="624"/>
      <c r="DR32" s="624"/>
      <c r="DS32" s="624"/>
      <c r="DT32" s="624"/>
      <c r="DU32" s="624"/>
      <c r="DV32" s="625"/>
      <c r="DW32" s="628" t="s">
        <v>141</v>
      </c>
      <c r="DX32" s="656"/>
      <c r="DY32" s="656"/>
      <c r="DZ32" s="656"/>
      <c r="EA32" s="656"/>
      <c r="EB32" s="656"/>
      <c r="EC32" s="657"/>
    </row>
    <row r="33" spans="2:133" ht="11.25" customHeight="1" x14ac:dyDescent="0.2">
      <c r="B33" s="620" t="s">
        <v>320</v>
      </c>
      <c r="C33" s="621"/>
      <c r="D33" s="621"/>
      <c r="E33" s="621"/>
      <c r="F33" s="621"/>
      <c r="G33" s="621"/>
      <c r="H33" s="621"/>
      <c r="I33" s="621"/>
      <c r="J33" s="621"/>
      <c r="K33" s="621"/>
      <c r="L33" s="621"/>
      <c r="M33" s="621"/>
      <c r="N33" s="621"/>
      <c r="O33" s="621"/>
      <c r="P33" s="621"/>
      <c r="Q33" s="622"/>
      <c r="R33" s="623">
        <v>46526</v>
      </c>
      <c r="S33" s="624"/>
      <c r="T33" s="624"/>
      <c r="U33" s="624"/>
      <c r="V33" s="624"/>
      <c r="W33" s="624"/>
      <c r="X33" s="624"/>
      <c r="Y33" s="625"/>
      <c r="Z33" s="626">
        <v>0.1</v>
      </c>
      <c r="AA33" s="626"/>
      <c r="AB33" s="626"/>
      <c r="AC33" s="626"/>
      <c r="AD33" s="627">
        <v>4324</v>
      </c>
      <c r="AE33" s="627"/>
      <c r="AF33" s="627"/>
      <c r="AG33" s="627"/>
      <c r="AH33" s="627"/>
      <c r="AI33" s="627"/>
      <c r="AJ33" s="627"/>
      <c r="AK33" s="627"/>
      <c r="AL33" s="628">
        <v>0</v>
      </c>
      <c r="AM33" s="629"/>
      <c r="AN33" s="629"/>
      <c r="AO33" s="630"/>
      <c r="AP33" s="671"/>
      <c r="AQ33" s="672"/>
      <c r="AR33" s="672"/>
      <c r="AS33" s="672"/>
      <c r="AT33" s="675"/>
      <c r="AU33" s="219"/>
      <c r="AV33" s="219"/>
      <c r="AW33" s="219"/>
      <c r="AX33" s="644" t="s">
        <v>321</v>
      </c>
      <c r="AY33" s="645"/>
      <c r="AZ33" s="645"/>
      <c r="BA33" s="645"/>
      <c r="BB33" s="645"/>
      <c r="BC33" s="645"/>
      <c r="BD33" s="645"/>
      <c r="BE33" s="645"/>
      <c r="BF33" s="646"/>
      <c r="BG33" s="681">
        <v>99.5</v>
      </c>
      <c r="BH33" s="682"/>
      <c r="BI33" s="682"/>
      <c r="BJ33" s="682"/>
      <c r="BK33" s="682"/>
      <c r="BL33" s="682"/>
      <c r="BM33" s="683">
        <v>98.8</v>
      </c>
      <c r="BN33" s="682"/>
      <c r="BO33" s="682"/>
      <c r="BP33" s="682"/>
      <c r="BQ33" s="684"/>
      <c r="BR33" s="681">
        <v>99.5</v>
      </c>
      <c r="BS33" s="682"/>
      <c r="BT33" s="682"/>
      <c r="BU33" s="682"/>
      <c r="BV33" s="682"/>
      <c r="BW33" s="682"/>
      <c r="BX33" s="683">
        <v>98.7</v>
      </c>
      <c r="BY33" s="682"/>
      <c r="BZ33" s="682"/>
      <c r="CA33" s="682"/>
      <c r="CB33" s="684"/>
      <c r="CD33" s="620" t="s">
        <v>322</v>
      </c>
      <c r="CE33" s="621"/>
      <c r="CF33" s="621"/>
      <c r="CG33" s="621"/>
      <c r="CH33" s="621"/>
      <c r="CI33" s="621"/>
      <c r="CJ33" s="621"/>
      <c r="CK33" s="621"/>
      <c r="CL33" s="621"/>
      <c r="CM33" s="621"/>
      <c r="CN33" s="621"/>
      <c r="CO33" s="621"/>
      <c r="CP33" s="621"/>
      <c r="CQ33" s="622"/>
      <c r="CR33" s="623">
        <v>24683898</v>
      </c>
      <c r="CS33" s="654"/>
      <c r="CT33" s="654"/>
      <c r="CU33" s="654"/>
      <c r="CV33" s="654"/>
      <c r="CW33" s="654"/>
      <c r="CX33" s="654"/>
      <c r="CY33" s="655"/>
      <c r="CZ33" s="628">
        <v>41.3</v>
      </c>
      <c r="DA33" s="656"/>
      <c r="DB33" s="656"/>
      <c r="DC33" s="658"/>
      <c r="DD33" s="632">
        <v>20490847</v>
      </c>
      <c r="DE33" s="654"/>
      <c r="DF33" s="654"/>
      <c r="DG33" s="654"/>
      <c r="DH33" s="654"/>
      <c r="DI33" s="654"/>
      <c r="DJ33" s="654"/>
      <c r="DK33" s="655"/>
      <c r="DL33" s="632">
        <v>12207553</v>
      </c>
      <c r="DM33" s="654"/>
      <c r="DN33" s="654"/>
      <c r="DO33" s="654"/>
      <c r="DP33" s="654"/>
      <c r="DQ33" s="654"/>
      <c r="DR33" s="654"/>
      <c r="DS33" s="654"/>
      <c r="DT33" s="654"/>
      <c r="DU33" s="654"/>
      <c r="DV33" s="655"/>
      <c r="DW33" s="628">
        <v>41.3</v>
      </c>
      <c r="DX33" s="656"/>
      <c r="DY33" s="656"/>
      <c r="DZ33" s="656"/>
      <c r="EA33" s="656"/>
      <c r="EB33" s="656"/>
      <c r="EC33" s="657"/>
    </row>
    <row r="34" spans="2:133" ht="11.25" customHeight="1" x14ac:dyDescent="0.2">
      <c r="B34" s="620" t="s">
        <v>323</v>
      </c>
      <c r="C34" s="621"/>
      <c r="D34" s="621"/>
      <c r="E34" s="621"/>
      <c r="F34" s="621"/>
      <c r="G34" s="621"/>
      <c r="H34" s="621"/>
      <c r="I34" s="621"/>
      <c r="J34" s="621"/>
      <c r="K34" s="621"/>
      <c r="L34" s="621"/>
      <c r="M34" s="621"/>
      <c r="N34" s="621"/>
      <c r="O34" s="621"/>
      <c r="P34" s="621"/>
      <c r="Q34" s="622"/>
      <c r="R34" s="623">
        <v>152018</v>
      </c>
      <c r="S34" s="624"/>
      <c r="T34" s="624"/>
      <c r="U34" s="624"/>
      <c r="V34" s="624"/>
      <c r="W34" s="624"/>
      <c r="X34" s="624"/>
      <c r="Y34" s="625"/>
      <c r="Z34" s="626">
        <v>0.2</v>
      </c>
      <c r="AA34" s="626"/>
      <c r="AB34" s="626"/>
      <c r="AC34" s="626"/>
      <c r="AD34" s="627" t="s">
        <v>141</v>
      </c>
      <c r="AE34" s="627"/>
      <c r="AF34" s="627"/>
      <c r="AG34" s="627"/>
      <c r="AH34" s="627"/>
      <c r="AI34" s="627"/>
      <c r="AJ34" s="627"/>
      <c r="AK34" s="627"/>
      <c r="AL34" s="628" t="s">
        <v>246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8097061</v>
      </c>
      <c r="CS34" s="624"/>
      <c r="CT34" s="624"/>
      <c r="CU34" s="624"/>
      <c r="CV34" s="624"/>
      <c r="CW34" s="624"/>
      <c r="CX34" s="624"/>
      <c r="CY34" s="625"/>
      <c r="CZ34" s="628">
        <v>13.5</v>
      </c>
      <c r="DA34" s="656"/>
      <c r="DB34" s="656"/>
      <c r="DC34" s="658"/>
      <c r="DD34" s="632">
        <v>6037379</v>
      </c>
      <c r="DE34" s="624"/>
      <c r="DF34" s="624"/>
      <c r="DG34" s="624"/>
      <c r="DH34" s="624"/>
      <c r="DI34" s="624"/>
      <c r="DJ34" s="624"/>
      <c r="DK34" s="625"/>
      <c r="DL34" s="632">
        <v>5590458</v>
      </c>
      <c r="DM34" s="624"/>
      <c r="DN34" s="624"/>
      <c r="DO34" s="624"/>
      <c r="DP34" s="624"/>
      <c r="DQ34" s="624"/>
      <c r="DR34" s="624"/>
      <c r="DS34" s="624"/>
      <c r="DT34" s="624"/>
      <c r="DU34" s="624"/>
      <c r="DV34" s="625"/>
      <c r="DW34" s="628">
        <v>18.899999999999999</v>
      </c>
      <c r="DX34" s="656"/>
      <c r="DY34" s="656"/>
      <c r="DZ34" s="656"/>
      <c r="EA34" s="656"/>
      <c r="EB34" s="656"/>
      <c r="EC34" s="657"/>
    </row>
    <row r="35" spans="2:133" ht="11.25" customHeight="1" x14ac:dyDescent="0.2">
      <c r="B35" s="620" t="s">
        <v>325</v>
      </c>
      <c r="C35" s="621"/>
      <c r="D35" s="621"/>
      <c r="E35" s="621"/>
      <c r="F35" s="621"/>
      <c r="G35" s="621"/>
      <c r="H35" s="621"/>
      <c r="I35" s="621"/>
      <c r="J35" s="621"/>
      <c r="K35" s="621"/>
      <c r="L35" s="621"/>
      <c r="M35" s="621"/>
      <c r="N35" s="621"/>
      <c r="O35" s="621"/>
      <c r="P35" s="621"/>
      <c r="Q35" s="622"/>
      <c r="R35" s="623">
        <v>3775773</v>
      </c>
      <c r="S35" s="624"/>
      <c r="T35" s="624"/>
      <c r="U35" s="624"/>
      <c r="V35" s="624"/>
      <c r="W35" s="624"/>
      <c r="X35" s="624"/>
      <c r="Y35" s="625"/>
      <c r="Z35" s="626">
        <v>5.9</v>
      </c>
      <c r="AA35" s="626"/>
      <c r="AB35" s="626"/>
      <c r="AC35" s="626"/>
      <c r="AD35" s="627" t="s">
        <v>246</v>
      </c>
      <c r="AE35" s="627"/>
      <c r="AF35" s="627"/>
      <c r="AG35" s="627"/>
      <c r="AH35" s="627"/>
      <c r="AI35" s="627"/>
      <c r="AJ35" s="627"/>
      <c r="AK35" s="627"/>
      <c r="AL35" s="628" t="s">
        <v>246</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956658</v>
      </c>
      <c r="CS35" s="654"/>
      <c r="CT35" s="654"/>
      <c r="CU35" s="654"/>
      <c r="CV35" s="654"/>
      <c r="CW35" s="654"/>
      <c r="CX35" s="654"/>
      <c r="CY35" s="655"/>
      <c r="CZ35" s="628">
        <v>1.6</v>
      </c>
      <c r="DA35" s="656"/>
      <c r="DB35" s="656"/>
      <c r="DC35" s="658"/>
      <c r="DD35" s="632">
        <v>938258</v>
      </c>
      <c r="DE35" s="654"/>
      <c r="DF35" s="654"/>
      <c r="DG35" s="654"/>
      <c r="DH35" s="654"/>
      <c r="DI35" s="654"/>
      <c r="DJ35" s="654"/>
      <c r="DK35" s="655"/>
      <c r="DL35" s="632">
        <v>928591</v>
      </c>
      <c r="DM35" s="654"/>
      <c r="DN35" s="654"/>
      <c r="DO35" s="654"/>
      <c r="DP35" s="654"/>
      <c r="DQ35" s="654"/>
      <c r="DR35" s="654"/>
      <c r="DS35" s="654"/>
      <c r="DT35" s="654"/>
      <c r="DU35" s="654"/>
      <c r="DV35" s="655"/>
      <c r="DW35" s="628">
        <v>3.1</v>
      </c>
      <c r="DX35" s="656"/>
      <c r="DY35" s="656"/>
      <c r="DZ35" s="656"/>
      <c r="EA35" s="656"/>
      <c r="EB35" s="656"/>
      <c r="EC35" s="657"/>
    </row>
    <row r="36" spans="2:133" ht="11.25" customHeight="1" x14ac:dyDescent="0.2">
      <c r="B36" s="620" t="s">
        <v>329</v>
      </c>
      <c r="C36" s="621"/>
      <c r="D36" s="621"/>
      <c r="E36" s="621"/>
      <c r="F36" s="621"/>
      <c r="G36" s="621"/>
      <c r="H36" s="621"/>
      <c r="I36" s="621"/>
      <c r="J36" s="621"/>
      <c r="K36" s="621"/>
      <c r="L36" s="621"/>
      <c r="M36" s="621"/>
      <c r="N36" s="621"/>
      <c r="O36" s="621"/>
      <c r="P36" s="621"/>
      <c r="Q36" s="622"/>
      <c r="R36" s="623">
        <v>5056770</v>
      </c>
      <c r="S36" s="624"/>
      <c r="T36" s="624"/>
      <c r="U36" s="624"/>
      <c r="V36" s="624"/>
      <c r="W36" s="624"/>
      <c r="X36" s="624"/>
      <c r="Y36" s="625"/>
      <c r="Z36" s="626">
        <v>7.9</v>
      </c>
      <c r="AA36" s="626"/>
      <c r="AB36" s="626"/>
      <c r="AC36" s="626"/>
      <c r="AD36" s="627" t="s">
        <v>246</v>
      </c>
      <c r="AE36" s="627"/>
      <c r="AF36" s="627"/>
      <c r="AG36" s="627"/>
      <c r="AH36" s="627"/>
      <c r="AI36" s="627"/>
      <c r="AJ36" s="627"/>
      <c r="AK36" s="627"/>
      <c r="AL36" s="628" t="s">
        <v>141</v>
      </c>
      <c r="AM36" s="629"/>
      <c r="AN36" s="629"/>
      <c r="AO36" s="630"/>
      <c r="AP36" s="222"/>
      <c r="AQ36" s="685" t="s">
        <v>330</v>
      </c>
      <c r="AR36" s="686"/>
      <c r="AS36" s="686"/>
      <c r="AT36" s="686"/>
      <c r="AU36" s="686"/>
      <c r="AV36" s="686"/>
      <c r="AW36" s="686"/>
      <c r="AX36" s="686"/>
      <c r="AY36" s="687"/>
      <c r="AZ36" s="612">
        <v>5621679</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207732</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5327062</v>
      </c>
      <c r="CS36" s="624"/>
      <c r="CT36" s="624"/>
      <c r="CU36" s="624"/>
      <c r="CV36" s="624"/>
      <c r="CW36" s="624"/>
      <c r="CX36" s="624"/>
      <c r="CY36" s="625"/>
      <c r="CZ36" s="628">
        <v>8.9</v>
      </c>
      <c r="DA36" s="656"/>
      <c r="DB36" s="656"/>
      <c r="DC36" s="658"/>
      <c r="DD36" s="632">
        <v>4584424</v>
      </c>
      <c r="DE36" s="624"/>
      <c r="DF36" s="624"/>
      <c r="DG36" s="624"/>
      <c r="DH36" s="624"/>
      <c r="DI36" s="624"/>
      <c r="DJ36" s="624"/>
      <c r="DK36" s="625"/>
      <c r="DL36" s="632">
        <v>2455658</v>
      </c>
      <c r="DM36" s="624"/>
      <c r="DN36" s="624"/>
      <c r="DO36" s="624"/>
      <c r="DP36" s="624"/>
      <c r="DQ36" s="624"/>
      <c r="DR36" s="624"/>
      <c r="DS36" s="624"/>
      <c r="DT36" s="624"/>
      <c r="DU36" s="624"/>
      <c r="DV36" s="625"/>
      <c r="DW36" s="628">
        <v>8.3000000000000007</v>
      </c>
      <c r="DX36" s="656"/>
      <c r="DY36" s="656"/>
      <c r="DZ36" s="656"/>
      <c r="EA36" s="656"/>
      <c r="EB36" s="656"/>
      <c r="EC36" s="657"/>
    </row>
    <row r="37" spans="2:133" ht="11.25" customHeight="1" x14ac:dyDescent="0.2">
      <c r="B37" s="620" t="s">
        <v>333</v>
      </c>
      <c r="C37" s="621"/>
      <c r="D37" s="621"/>
      <c r="E37" s="621"/>
      <c r="F37" s="621"/>
      <c r="G37" s="621"/>
      <c r="H37" s="621"/>
      <c r="I37" s="621"/>
      <c r="J37" s="621"/>
      <c r="K37" s="621"/>
      <c r="L37" s="621"/>
      <c r="M37" s="621"/>
      <c r="N37" s="621"/>
      <c r="O37" s="621"/>
      <c r="P37" s="621"/>
      <c r="Q37" s="622"/>
      <c r="R37" s="623">
        <v>1589942</v>
      </c>
      <c r="S37" s="624"/>
      <c r="T37" s="624"/>
      <c r="U37" s="624"/>
      <c r="V37" s="624"/>
      <c r="W37" s="624"/>
      <c r="X37" s="624"/>
      <c r="Y37" s="625"/>
      <c r="Z37" s="626">
        <v>2.5</v>
      </c>
      <c r="AA37" s="626"/>
      <c r="AB37" s="626"/>
      <c r="AC37" s="626"/>
      <c r="AD37" s="627">
        <v>2934</v>
      </c>
      <c r="AE37" s="627"/>
      <c r="AF37" s="627"/>
      <c r="AG37" s="627"/>
      <c r="AH37" s="627"/>
      <c r="AI37" s="627"/>
      <c r="AJ37" s="627"/>
      <c r="AK37" s="627"/>
      <c r="AL37" s="628">
        <v>0</v>
      </c>
      <c r="AM37" s="629"/>
      <c r="AN37" s="629"/>
      <c r="AO37" s="630"/>
      <c r="AQ37" s="689" t="s">
        <v>334</v>
      </c>
      <c r="AR37" s="690"/>
      <c r="AS37" s="690"/>
      <c r="AT37" s="690"/>
      <c r="AU37" s="690"/>
      <c r="AV37" s="690"/>
      <c r="AW37" s="690"/>
      <c r="AX37" s="690"/>
      <c r="AY37" s="691"/>
      <c r="AZ37" s="623">
        <v>1042214</v>
      </c>
      <c r="BA37" s="624"/>
      <c r="BB37" s="624"/>
      <c r="BC37" s="624"/>
      <c r="BD37" s="654"/>
      <c r="BE37" s="654"/>
      <c r="BF37" s="680"/>
      <c r="BG37" s="620" t="s">
        <v>335</v>
      </c>
      <c r="BH37" s="621"/>
      <c r="BI37" s="621"/>
      <c r="BJ37" s="621"/>
      <c r="BK37" s="621"/>
      <c r="BL37" s="621"/>
      <c r="BM37" s="621"/>
      <c r="BN37" s="621"/>
      <c r="BO37" s="621"/>
      <c r="BP37" s="621"/>
      <c r="BQ37" s="621"/>
      <c r="BR37" s="621"/>
      <c r="BS37" s="621"/>
      <c r="BT37" s="621"/>
      <c r="BU37" s="622"/>
      <c r="BV37" s="623">
        <v>-223232</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491667</v>
      </c>
      <c r="CS37" s="654"/>
      <c r="CT37" s="654"/>
      <c r="CU37" s="654"/>
      <c r="CV37" s="654"/>
      <c r="CW37" s="654"/>
      <c r="CX37" s="654"/>
      <c r="CY37" s="655"/>
      <c r="CZ37" s="628">
        <v>0.8</v>
      </c>
      <c r="DA37" s="656"/>
      <c r="DB37" s="656"/>
      <c r="DC37" s="658"/>
      <c r="DD37" s="632">
        <v>491667</v>
      </c>
      <c r="DE37" s="654"/>
      <c r="DF37" s="654"/>
      <c r="DG37" s="654"/>
      <c r="DH37" s="654"/>
      <c r="DI37" s="654"/>
      <c r="DJ37" s="654"/>
      <c r="DK37" s="655"/>
      <c r="DL37" s="632">
        <v>416495</v>
      </c>
      <c r="DM37" s="654"/>
      <c r="DN37" s="654"/>
      <c r="DO37" s="654"/>
      <c r="DP37" s="654"/>
      <c r="DQ37" s="654"/>
      <c r="DR37" s="654"/>
      <c r="DS37" s="654"/>
      <c r="DT37" s="654"/>
      <c r="DU37" s="654"/>
      <c r="DV37" s="655"/>
      <c r="DW37" s="628">
        <v>1.4</v>
      </c>
      <c r="DX37" s="656"/>
      <c r="DY37" s="656"/>
      <c r="DZ37" s="656"/>
      <c r="EA37" s="656"/>
      <c r="EB37" s="656"/>
      <c r="EC37" s="657"/>
    </row>
    <row r="38" spans="2:133" ht="11.25" customHeight="1" x14ac:dyDescent="0.2">
      <c r="B38" s="620" t="s">
        <v>337</v>
      </c>
      <c r="C38" s="621"/>
      <c r="D38" s="621"/>
      <c r="E38" s="621"/>
      <c r="F38" s="621"/>
      <c r="G38" s="621"/>
      <c r="H38" s="621"/>
      <c r="I38" s="621"/>
      <c r="J38" s="621"/>
      <c r="K38" s="621"/>
      <c r="L38" s="621"/>
      <c r="M38" s="621"/>
      <c r="N38" s="621"/>
      <c r="O38" s="621"/>
      <c r="P38" s="621"/>
      <c r="Q38" s="622"/>
      <c r="R38" s="623">
        <v>4841722</v>
      </c>
      <c r="S38" s="624"/>
      <c r="T38" s="624"/>
      <c r="U38" s="624"/>
      <c r="V38" s="624"/>
      <c r="W38" s="624"/>
      <c r="X38" s="624"/>
      <c r="Y38" s="625"/>
      <c r="Z38" s="626">
        <v>7.6</v>
      </c>
      <c r="AA38" s="626"/>
      <c r="AB38" s="626"/>
      <c r="AC38" s="626"/>
      <c r="AD38" s="627" t="s">
        <v>141</v>
      </c>
      <c r="AE38" s="627"/>
      <c r="AF38" s="627"/>
      <c r="AG38" s="627"/>
      <c r="AH38" s="627"/>
      <c r="AI38" s="627"/>
      <c r="AJ38" s="627"/>
      <c r="AK38" s="627"/>
      <c r="AL38" s="628" t="s">
        <v>141</v>
      </c>
      <c r="AM38" s="629"/>
      <c r="AN38" s="629"/>
      <c r="AO38" s="630"/>
      <c r="AQ38" s="689" t="s">
        <v>338</v>
      </c>
      <c r="AR38" s="690"/>
      <c r="AS38" s="690"/>
      <c r="AT38" s="690"/>
      <c r="AU38" s="690"/>
      <c r="AV38" s="690"/>
      <c r="AW38" s="690"/>
      <c r="AX38" s="690"/>
      <c r="AY38" s="691"/>
      <c r="AZ38" s="623">
        <v>24240</v>
      </c>
      <c r="BA38" s="624"/>
      <c r="BB38" s="624"/>
      <c r="BC38" s="624"/>
      <c r="BD38" s="654"/>
      <c r="BE38" s="654"/>
      <c r="BF38" s="680"/>
      <c r="BG38" s="620" t="s">
        <v>339</v>
      </c>
      <c r="BH38" s="621"/>
      <c r="BI38" s="621"/>
      <c r="BJ38" s="621"/>
      <c r="BK38" s="621"/>
      <c r="BL38" s="621"/>
      <c r="BM38" s="621"/>
      <c r="BN38" s="621"/>
      <c r="BO38" s="621"/>
      <c r="BP38" s="621"/>
      <c r="BQ38" s="621"/>
      <c r="BR38" s="621"/>
      <c r="BS38" s="621"/>
      <c r="BT38" s="621"/>
      <c r="BU38" s="622"/>
      <c r="BV38" s="623">
        <v>18706</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4571121</v>
      </c>
      <c r="CS38" s="624"/>
      <c r="CT38" s="624"/>
      <c r="CU38" s="624"/>
      <c r="CV38" s="624"/>
      <c r="CW38" s="624"/>
      <c r="CX38" s="624"/>
      <c r="CY38" s="625"/>
      <c r="CZ38" s="628">
        <v>7.6</v>
      </c>
      <c r="DA38" s="656"/>
      <c r="DB38" s="656"/>
      <c r="DC38" s="658"/>
      <c r="DD38" s="632">
        <v>3845804</v>
      </c>
      <c r="DE38" s="624"/>
      <c r="DF38" s="624"/>
      <c r="DG38" s="624"/>
      <c r="DH38" s="624"/>
      <c r="DI38" s="624"/>
      <c r="DJ38" s="624"/>
      <c r="DK38" s="625"/>
      <c r="DL38" s="632">
        <v>3232602</v>
      </c>
      <c r="DM38" s="624"/>
      <c r="DN38" s="624"/>
      <c r="DO38" s="624"/>
      <c r="DP38" s="624"/>
      <c r="DQ38" s="624"/>
      <c r="DR38" s="624"/>
      <c r="DS38" s="624"/>
      <c r="DT38" s="624"/>
      <c r="DU38" s="624"/>
      <c r="DV38" s="625"/>
      <c r="DW38" s="628">
        <v>10.9</v>
      </c>
      <c r="DX38" s="656"/>
      <c r="DY38" s="656"/>
      <c r="DZ38" s="656"/>
      <c r="EA38" s="656"/>
      <c r="EB38" s="656"/>
      <c r="EC38" s="657"/>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246</v>
      </c>
      <c r="S39" s="624"/>
      <c r="T39" s="624"/>
      <c r="U39" s="624"/>
      <c r="V39" s="624"/>
      <c r="W39" s="624"/>
      <c r="X39" s="624"/>
      <c r="Y39" s="625"/>
      <c r="Z39" s="626" t="s">
        <v>141</v>
      </c>
      <c r="AA39" s="626"/>
      <c r="AB39" s="626"/>
      <c r="AC39" s="626"/>
      <c r="AD39" s="627" t="s">
        <v>141</v>
      </c>
      <c r="AE39" s="627"/>
      <c r="AF39" s="627"/>
      <c r="AG39" s="627"/>
      <c r="AH39" s="627"/>
      <c r="AI39" s="627"/>
      <c r="AJ39" s="627"/>
      <c r="AK39" s="627"/>
      <c r="AL39" s="628" t="s">
        <v>141</v>
      </c>
      <c r="AM39" s="629"/>
      <c r="AN39" s="629"/>
      <c r="AO39" s="630"/>
      <c r="AQ39" s="689" t="s">
        <v>342</v>
      </c>
      <c r="AR39" s="690"/>
      <c r="AS39" s="690"/>
      <c r="AT39" s="690"/>
      <c r="AU39" s="690"/>
      <c r="AV39" s="690"/>
      <c r="AW39" s="690"/>
      <c r="AX39" s="690"/>
      <c r="AY39" s="691"/>
      <c r="AZ39" s="623">
        <v>8344</v>
      </c>
      <c r="BA39" s="624"/>
      <c r="BB39" s="624"/>
      <c r="BC39" s="624"/>
      <c r="BD39" s="654"/>
      <c r="BE39" s="654"/>
      <c r="BF39" s="680"/>
      <c r="BG39" s="620" t="s">
        <v>343</v>
      </c>
      <c r="BH39" s="621"/>
      <c r="BI39" s="621"/>
      <c r="BJ39" s="621"/>
      <c r="BK39" s="621"/>
      <c r="BL39" s="621"/>
      <c r="BM39" s="621"/>
      <c r="BN39" s="621"/>
      <c r="BO39" s="621"/>
      <c r="BP39" s="621"/>
      <c r="BQ39" s="621"/>
      <c r="BR39" s="621"/>
      <c r="BS39" s="621"/>
      <c r="BT39" s="621"/>
      <c r="BU39" s="622"/>
      <c r="BV39" s="623">
        <v>27998</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5441496</v>
      </c>
      <c r="CS39" s="654"/>
      <c r="CT39" s="654"/>
      <c r="CU39" s="654"/>
      <c r="CV39" s="654"/>
      <c r="CW39" s="654"/>
      <c r="CX39" s="654"/>
      <c r="CY39" s="655"/>
      <c r="CZ39" s="628">
        <v>9.1</v>
      </c>
      <c r="DA39" s="656"/>
      <c r="DB39" s="656"/>
      <c r="DC39" s="658"/>
      <c r="DD39" s="632">
        <v>5084738</v>
      </c>
      <c r="DE39" s="654"/>
      <c r="DF39" s="654"/>
      <c r="DG39" s="654"/>
      <c r="DH39" s="654"/>
      <c r="DI39" s="654"/>
      <c r="DJ39" s="654"/>
      <c r="DK39" s="655"/>
      <c r="DL39" s="632" t="s">
        <v>246</v>
      </c>
      <c r="DM39" s="654"/>
      <c r="DN39" s="654"/>
      <c r="DO39" s="654"/>
      <c r="DP39" s="654"/>
      <c r="DQ39" s="654"/>
      <c r="DR39" s="654"/>
      <c r="DS39" s="654"/>
      <c r="DT39" s="654"/>
      <c r="DU39" s="654"/>
      <c r="DV39" s="655"/>
      <c r="DW39" s="628" t="s">
        <v>141</v>
      </c>
      <c r="DX39" s="656"/>
      <c r="DY39" s="656"/>
      <c r="DZ39" s="656"/>
      <c r="EA39" s="656"/>
      <c r="EB39" s="656"/>
      <c r="EC39" s="657"/>
    </row>
    <row r="40" spans="2:133" ht="11.25" customHeight="1" x14ac:dyDescent="0.2">
      <c r="B40" s="620" t="s">
        <v>345</v>
      </c>
      <c r="C40" s="621"/>
      <c r="D40" s="621"/>
      <c r="E40" s="621"/>
      <c r="F40" s="621"/>
      <c r="G40" s="621"/>
      <c r="H40" s="621"/>
      <c r="I40" s="621"/>
      <c r="J40" s="621"/>
      <c r="K40" s="621"/>
      <c r="L40" s="621"/>
      <c r="M40" s="621"/>
      <c r="N40" s="621"/>
      <c r="O40" s="621"/>
      <c r="P40" s="621"/>
      <c r="Q40" s="622"/>
      <c r="R40" s="623">
        <v>485422</v>
      </c>
      <c r="S40" s="624"/>
      <c r="T40" s="624"/>
      <c r="U40" s="624"/>
      <c r="V40" s="624"/>
      <c r="W40" s="624"/>
      <c r="X40" s="624"/>
      <c r="Y40" s="625"/>
      <c r="Z40" s="626">
        <v>0.8</v>
      </c>
      <c r="AA40" s="626"/>
      <c r="AB40" s="626"/>
      <c r="AC40" s="626"/>
      <c r="AD40" s="627" t="s">
        <v>253</v>
      </c>
      <c r="AE40" s="627"/>
      <c r="AF40" s="627"/>
      <c r="AG40" s="627"/>
      <c r="AH40" s="627"/>
      <c r="AI40" s="627"/>
      <c r="AJ40" s="627"/>
      <c r="AK40" s="627"/>
      <c r="AL40" s="628" t="s">
        <v>141</v>
      </c>
      <c r="AM40" s="629"/>
      <c r="AN40" s="629"/>
      <c r="AO40" s="630"/>
      <c r="AQ40" s="689" t="s">
        <v>346</v>
      </c>
      <c r="AR40" s="690"/>
      <c r="AS40" s="690"/>
      <c r="AT40" s="690"/>
      <c r="AU40" s="690"/>
      <c r="AV40" s="690"/>
      <c r="AW40" s="690"/>
      <c r="AX40" s="690"/>
      <c r="AY40" s="691"/>
      <c r="AZ40" s="623" t="s">
        <v>141</v>
      </c>
      <c r="BA40" s="624"/>
      <c r="BB40" s="624"/>
      <c r="BC40" s="624"/>
      <c r="BD40" s="654"/>
      <c r="BE40" s="654"/>
      <c r="BF40" s="680"/>
      <c r="BG40" s="669" t="s">
        <v>347</v>
      </c>
      <c r="BH40" s="670"/>
      <c r="BI40" s="670"/>
      <c r="BJ40" s="670"/>
      <c r="BK40" s="670"/>
      <c r="BL40" s="223"/>
      <c r="BM40" s="621" t="s">
        <v>348</v>
      </c>
      <c r="BN40" s="621"/>
      <c r="BO40" s="621"/>
      <c r="BP40" s="621"/>
      <c r="BQ40" s="621"/>
      <c r="BR40" s="621"/>
      <c r="BS40" s="621"/>
      <c r="BT40" s="621"/>
      <c r="BU40" s="622"/>
      <c r="BV40" s="623">
        <v>101</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290500</v>
      </c>
      <c r="CS40" s="624"/>
      <c r="CT40" s="624"/>
      <c r="CU40" s="624"/>
      <c r="CV40" s="624"/>
      <c r="CW40" s="624"/>
      <c r="CX40" s="624"/>
      <c r="CY40" s="625"/>
      <c r="CZ40" s="628">
        <v>0.5</v>
      </c>
      <c r="DA40" s="656"/>
      <c r="DB40" s="656"/>
      <c r="DC40" s="658"/>
      <c r="DD40" s="632">
        <v>244</v>
      </c>
      <c r="DE40" s="624"/>
      <c r="DF40" s="624"/>
      <c r="DG40" s="624"/>
      <c r="DH40" s="624"/>
      <c r="DI40" s="624"/>
      <c r="DJ40" s="624"/>
      <c r="DK40" s="625"/>
      <c r="DL40" s="632">
        <v>244</v>
      </c>
      <c r="DM40" s="624"/>
      <c r="DN40" s="624"/>
      <c r="DO40" s="624"/>
      <c r="DP40" s="624"/>
      <c r="DQ40" s="624"/>
      <c r="DR40" s="624"/>
      <c r="DS40" s="624"/>
      <c r="DT40" s="624"/>
      <c r="DU40" s="624"/>
      <c r="DV40" s="625"/>
      <c r="DW40" s="628">
        <v>0</v>
      </c>
      <c r="DX40" s="656"/>
      <c r="DY40" s="656"/>
      <c r="DZ40" s="656"/>
      <c r="EA40" s="656"/>
      <c r="EB40" s="656"/>
      <c r="EC40" s="657"/>
    </row>
    <row r="41" spans="2:133" ht="11.25" customHeight="1" x14ac:dyDescent="0.2">
      <c r="B41" s="644" t="s">
        <v>350</v>
      </c>
      <c r="C41" s="645"/>
      <c r="D41" s="645"/>
      <c r="E41" s="645"/>
      <c r="F41" s="645"/>
      <c r="G41" s="645"/>
      <c r="H41" s="645"/>
      <c r="I41" s="645"/>
      <c r="J41" s="645"/>
      <c r="K41" s="645"/>
      <c r="L41" s="645"/>
      <c r="M41" s="645"/>
      <c r="N41" s="645"/>
      <c r="O41" s="645"/>
      <c r="P41" s="645"/>
      <c r="Q41" s="646"/>
      <c r="R41" s="698">
        <v>64049897</v>
      </c>
      <c r="S41" s="699"/>
      <c r="T41" s="699"/>
      <c r="U41" s="699"/>
      <c r="V41" s="699"/>
      <c r="W41" s="699"/>
      <c r="X41" s="699"/>
      <c r="Y41" s="700"/>
      <c r="Z41" s="701">
        <v>100</v>
      </c>
      <c r="AA41" s="701"/>
      <c r="AB41" s="701"/>
      <c r="AC41" s="701"/>
      <c r="AD41" s="702">
        <v>29072236</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1161891</v>
      </c>
      <c r="BA41" s="624"/>
      <c r="BB41" s="624"/>
      <c r="BC41" s="624"/>
      <c r="BD41" s="654"/>
      <c r="BE41" s="654"/>
      <c r="BF41" s="680"/>
      <c r="BG41" s="669"/>
      <c r="BH41" s="670"/>
      <c r="BI41" s="670"/>
      <c r="BJ41" s="670"/>
      <c r="BK41" s="670"/>
      <c r="BL41" s="223"/>
      <c r="BM41" s="621" t="s">
        <v>352</v>
      </c>
      <c r="BN41" s="621"/>
      <c r="BO41" s="621"/>
      <c r="BP41" s="621"/>
      <c r="BQ41" s="621"/>
      <c r="BR41" s="621"/>
      <c r="BS41" s="621"/>
      <c r="BT41" s="621"/>
      <c r="BU41" s="622"/>
      <c r="BV41" s="623" t="s">
        <v>246</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246</v>
      </c>
      <c r="CS41" s="654"/>
      <c r="CT41" s="654"/>
      <c r="CU41" s="654"/>
      <c r="CV41" s="654"/>
      <c r="CW41" s="654"/>
      <c r="CX41" s="654"/>
      <c r="CY41" s="655"/>
      <c r="CZ41" s="628" t="s">
        <v>246</v>
      </c>
      <c r="DA41" s="656"/>
      <c r="DB41" s="656"/>
      <c r="DC41" s="658"/>
      <c r="DD41" s="632" t="s">
        <v>246</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354</v>
      </c>
      <c r="AR42" s="706"/>
      <c r="AS42" s="706"/>
      <c r="AT42" s="706"/>
      <c r="AU42" s="706"/>
      <c r="AV42" s="706"/>
      <c r="AW42" s="706"/>
      <c r="AX42" s="706"/>
      <c r="AY42" s="707"/>
      <c r="AZ42" s="698">
        <v>3384990</v>
      </c>
      <c r="BA42" s="699"/>
      <c r="BB42" s="699"/>
      <c r="BC42" s="699"/>
      <c r="BD42" s="682"/>
      <c r="BE42" s="682"/>
      <c r="BF42" s="684"/>
      <c r="BG42" s="671"/>
      <c r="BH42" s="672"/>
      <c r="BI42" s="672"/>
      <c r="BJ42" s="672"/>
      <c r="BK42" s="672"/>
      <c r="BL42" s="224"/>
      <c r="BM42" s="645" t="s">
        <v>355</v>
      </c>
      <c r="BN42" s="645"/>
      <c r="BO42" s="645"/>
      <c r="BP42" s="645"/>
      <c r="BQ42" s="645"/>
      <c r="BR42" s="645"/>
      <c r="BS42" s="645"/>
      <c r="BT42" s="645"/>
      <c r="BU42" s="646"/>
      <c r="BV42" s="698">
        <v>338</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6160900</v>
      </c>
      <c r="CS42" s="654"/>
      <c r="CT42" s="654"/>
      <c r="CU42" s="654"/>
      <c r="CV42" s="654"/>
      <c r="CW42" s="654"/>
      <c r="CX42" s="654"/>
      <c r="CY42" s="655"/>
      <c r="CZ42" s="628">
        <v>10.3</v>
      </c>
      <c r="DA42" s="656"/>
      <c r="DB42" s="656"/>
      <c r="DC42" s="658"/>
      <c r="DD42" s="632">
        <v>543107</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201276</v>
      </c>
      <c r="CS43" s="654"/>
      <c r="CT43" s="654"/>
      <c r="CU43" s="654"/>
      <c r="CV43" s="654"/>
      <c r="CW43" s="654"/>
      <c r="CX43" s="654"/>
      <c r="CY43" s="655"/>
      <c r="CZ43" s="628">
        <v>0.3</v>
      </c>
      <c r="DA43" s="656"/>
      <c r="DB43" s="656"/>
      <c r="DC43" s="658"/>
      <c r="DD43" s="632">
        <v>201276</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360</v>
      </c>
      <c r="CG44" s="621"/>
      <c r="CH44" s="621"/>
      <c r="CI44" s="621"/>
      <c r="CJ44" s="621"/>
      <c r="CK44" s="621"/>
      <c r="CL44" s="621"/>
      <c r="CM44" s="621"/>
      <c r="CN44" s="621"/>
      <c r="CO44" s="621"/>
      <c r="CP44" s="621"/>
      <c r="CQ44" s="622"/>
      <c r="CR44" s="623">
        <v>6160900</v>
      </c>
      <c r="CS44" s="624"/>
      <c r="CT44" s="624"/>
      <c r="CU44" s="624"/>
      <c r="CV44" s="624"/>
      <c r="CW44" s="624"/>
      <c r="CX44" s="624"/>
      <c r="CY44" s="625"/>
      <c r="CZ44" s="628">
        <v>10.3</v>
      </c>
      <c r="DA44" s="629"/>
      <c r="DB44" s="629"/>
      <c r="DC44" s="635"/>
      <c r="DD44" s="632">
        <v>543107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2000547</v>
      </c>
      <c r="CS45" s="654"/>
      <c r="CT45" s="654"/>
      <c r="CU45" s="654"/>
      <c r="CV45" s="654"/>
      <c r="CW45" s="654"/>
      <c r="CX45" s="654"/>
      <c r="CY45" s="655"/>
      <c r="CZ45" s="628">
        <v>3.3</v>
      </c>
      <c r="DA45" s="656"/>
      <c r="DB45" s="656"/>
      <c r="DC45" s="658"/>
      <c r="DD45" s="632">
        <v>71443</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363</v>
      </c>
      <c r="CG46" s="621"/>
      <c r="CH46" s="621"/>
      <c r="CI46" s="621"/>
      <c r="CJ46" s="621"/>
      <c r="CK46" s="621"/>
      <c r="CL46" s="621"/>
      <c r="CM46" s="621"/>
      <c r="CN46" s="621"/>
      <c r="CO46" s="621"/>
      <c r="CP46" s="621"/>
      <c r="CQ46" s="622"/>
      <c r="CR46" s="623">
        <v>4160353</v>
      </c>
      <c r="CS46" s="624"/>
      <c r="CT46" s="624"/>
      <c r="CU46" s="624"/>
      <c r="CV46" s="624"/>
      <c r="CW46" s="624"/>
      <c r="CX46" s="624"/>
      <c r="CY46" s="625"/>
      <c r="CZ46" s="628">
        <v>7</v>
      </c>
      <c r="DA46" s="629"/>
      <c r="DB46" s="629"/>
      <c r="DC46" s="635"/>
      <c r="DD46" s="632">
        <v>471664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364</v>
      </c>
      <c r="CG47" s="621"/>
      <c r="CH47" s="621"/>
      <c r="CI47" s="621"/>
      <c r="CJ47" s="621"/>
      <c r="CK47" s="621"/>
      <c r="CL47" s="621"/>
      <c r="CM47" s="621"/>
      <c r="CN47" s="621"/>
      <c r="CO47" s="621"/>
      <c r="CP47" s="621"/>
      <c r="CQ47" s="622"/>
      <c r="CR47" s="623" t="s">
        <v>246</v>
      </c>
      <c r="CS47" s="654"/>
      <c r="CT47" s="654"/>
      <c r="CU47" s="654"/>
      <c r="CV47" s="654"/>
      <c r="CW47" s="654"/>
      <c r="CX47" s="654"/>
      <c r="CY47" s="655"/>
      <c r="CZ47" s="628" t="s">
        <v>246</v>
      </c>
      <c r="DA47" s="656"/>
      <c r="DB47" s="656"/>
      <c r="DC47" s="658"/>
      <c r="DD47" s="632" t="s">
        <v>246</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365</v>
      </c>
      <c r="CG48" s="621"/>
      <c r="CH48" s="621"/>
      <c r="CI48" s="621"/>
      <c r="CJ48" s="621"/>
      <c r="CK48" s="621"/>
      <c r="CL48" s="621"/>
      <c r="CM48" s="621"/>
      <c r="CN48" s="621"/>
      <c r="CO48" s="621"/>
      <c r="CP48" s="621"/>
      <c r="CQ48" s="622"/>
      <c r="CR48" s="623" t="s">
        <v>253</v>
      </c>
      <c r="CS48" s="624"/>
      <c r="CT48" s="624"/>
      <c r="CU48" s="624"/>
      <c r="CV48" s="624"/>
      <c r="CW48" s="624"/>
      <c r="CX48" s="624"/>
      <c r="CY48" s="625"/>
      <c r="CZ48" s="628" t="s">
        <v>253</v>
      </c>
      <c r="DA48" s="629"/>
      <c r="DB48" s="629"/>
      <c r="DC48" s="635"/>
      <c r="DD48" s="632" t="s">
        <v>246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366</v>
      </c>
      <c r="CE49" s="645"/>
      <c r="CF49" s="645"/>
      <c r="CG49" s="645"/>
      <c r="CH49" s="645"/>
      <c r="CI49" s="645"/>
      <c r="CJ49" s="645"/>
      <c r="CK49" s="645"/>
      <c r="CL49" s="645"/>
      <c r="CM49" s="645"/>
      <c r="CN49" s="645"/>
      <c r="CO49" s="645"/>
      <c r="CP49" s="645"/>
      <c r="CQ49" s="646"/>
      <c r="CR49" s="698">
        <v>59784844</v>
      </c>
      <c r="CS49" s="682"/>
      <c r="CT49" s="682"/>
      <c r="CU49" s="682"/>
      <c r="CV49" s="682"/>
      <c r="CW49" s="682"/>
      <c r="CX49" s="682"/>
      <c r="CY49" s="711"/>
      <c r="CZ49" s="703">
        <v>100</v>
      </c>
      <c r="DA49" s="712"/>
      <c r="DB49" s="712"/>
      <c r="DC49" s="713"/>
      <c r="DD49" s="714">
        <v>36861964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ImQwS79P/M+yeD5I3wNg/v65W9TjxEHvjeZOc9QG2mydBvZmmN/uDy12LEnocrIEwpA36PEqDyBGBn2R9LP1A==" saltValue="I6ZPt/xCQkrbtmJ8dKuqM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367</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368</v>
      </c>
      <c r="DK2" s="737"/>
      <c r="DL2" s="737"/>
      <c r="DM2" s="737"/>
      <c r="DN2" s="737"/>
      <c r="DO2" s="738"/>
      <c r="DP2" s="228"/>
      <c r="DQ2" s="736" t="s">
        <v>369</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371</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372</v>
      </c>
      <c r="B5" s="730"/>
      <c r="C5" s="730"/>
      <c r="D5" s="730"/>
      <c r="E5" s="730"/>
      <c r="F5" s="730"/>
      <c r="G5" s="730"/>
      <c r="H5" s="730"/>
      <c r="I5" s="730"/>
      <c r="J5" s="730"/>
      <c r="K5" s="730"/>
      <c r="L5" s="730"/>
      <c r="M5" s="730"/>
      <c r="N5" s="730"/>
      <c r="O5" s="730"/>
      <c r="P5" s="731"/>
      <c r="Q5" s="725" t="s">
        <v>373</v>
      </c>
      <c r="R5" s="721"/>
      <c r="S5" s="721"/>
      <c r="T5" s="721"/>
      <c r="U5" s="722"/>
      <c r="V5" s="725" t="s">
        <v>374</v>
      </c>
      <c r="W5" s="721"/>
      <c r="X5" s="721"/>
      <c r="Y5" s="721"/>
      <c r="Z5" s="722"/>
      <c r="AA5" s="725" t="s">
        <v>375</v>
      </c>
      <c r="AB5" s="721"/>
      <c r="AC5" s="721"/>
      <c r="AD5" s="721"/>
      <c r="AE5" s="721"/>
      <c r="AF5" s="741" t="s">
        <v>376</v>
      </c>
      <c r="AG5" s="721"/>
      <c r="AH5" s="721"/>
      <c r="AI5" s="721"/>
      <c r="AJ5" s="727"/>
      <c r="AK5" s="721" t="s">
        <v>377</v>
      </c>
      <c r="AL5" s="721"/>
      <c r="AM5" s="721"/>
      <c r="AN5" s="721"/>
      <c r="AO5" s="722"/>
      <c r="AP5" s="725" t="s">
        <v>378</v>
      </c>
      <c r="AQ5" s="721"/>
      <c r="AR5" s="721"/>
      <c r="AS5" s="721"/>
      <c r="AT5" s="722"/>
      <c r="AU5" s="725" t="s">
        <v>379</v>
      </c>
      <c r="AV5" s="721"/>
      <c r="AW5" s="721"/>
      <c r="AX5" s="721"/>
      <c r="AY5" s="727"/>
      <c r="AZ5" s="232"/>
      <c r="BA5" s="232"/>
      <c r="BB5" s="232"/>
      <c r="BC5" s="232"/>
      <c r="BD5" s="232"/>
      <c r="BE5" s="233"/>
      <c r="BF5" s="233"/>
      <c r="BG5" s="233"/>
      <c r="BH5" s="233"/>
      <c r="BI5" s="233"/>
      <c r="BJ5" s="233"/>
      <c r="BK5" s="233"/>
      <c r="BL5" s="233"/>
      <c r="BM5" s="233"/>
      <c r="BN5" s="233"/>
      <c r="BO5" s="233"/>
      <c r="BP5" s="233"/>
      <c r="BQ5" s="729" t="s">
        <v>380</v>
      </c>
      <c r="BR5" s="730"/>
      <c r="BS5" s="730"/>
      <c r="BT5" s="730"/>
      <c r="BU5" s="730"/>
      <c r="BV5" s="730"/>
      <c r="BW5" s="730"/>
      <c r="BX5" s="730"/>
      <c r="BY5" s="730"/>
      <c r="BZ5" s="730"/>
      <c r="CA5" s="730"/>
      <c r="CB5" s="730"/>
      <c r="CC5" s="730"/>
      <c r="CD5" s="730"/>
      <c r="CE5" s="730"/>
      <c r="CF5" s="730"/>
      <c r="CG5" s="731"/>
      <c r="CH5" s="725" t="s">
        <v>381</v>
      </c>
      <c r="CI5" s="721"/>
      <c r="CJ5" s="721"/>
      <c r="CK5" s="721"/>
      <c r="CL5" s="722"/>
      <c r="CM5" s="725" t="s">
        <v>382</v>
      </c>
      <c r="CN5" s="721"/>
      <c r="CO5" s="721"/>
      <c r="CP5" s="721"/>
      <c r="CQ5" s="722"/>
      <c r="CR5" s="725" t="s">
        <v>383</v>
      </c>
      <c r="CS5" s="721"/>
      <c r="CT5" s="721"/>
      <c r="CU5" s="721"/>
      <c r="CV5" s="722"/>
      <c r="CW5" s="725" t="s">
        <v>384</v>
      </c>
      <c r="CX5" s="721"/>
      <c r="CY5" s="721"/>
      <c r="CZ5" s="721"/>
      <c r="DA5" s="722"/>
      <c r="DB5" s="725" t="s">
        <v>385</v>
      </c>
      <c r="DC5" s="721"/>
      <c r="DD5" s="721"/>
      <c r="DE5" s="721"/>
      <c r="DF5" s="722"/>
      <c r="DG5" s="774" t="s">
        <v>386</v>
      </c>
      <c r="DH5" s="775"/>
      <c r="DI5" s="775"/>
      <c r="DJ5" s="775"/>
      <c r="DK5" s="776"/>
      <c r="DL5" s="774" t="s">
        <v>387</v>
      </c>
      <c r="DM5" s="775"/>
      <c r="DN5" s="775"/>
      <c r="DO5" s="775"/>
      <c r="DP5" s="776"/>
      <c r="DQ5" s="725" t="s">
        <v>388</v>
      </c>
      <c r="DR5" s="721"/>
      <c r="DS5" s="721"/>
      <c r="DT5" s="721"/>
      <c r="DU5" s="722"/>
      <c r="DV5" s="725" t="s">
        <v>379</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389</v>
      </c>
      <c r="C7" s="761"/>
      <c r="D7" s="761"/>
      <c r="E7" s="761"/>
      <c r="F7" s="761"/>
      <c r="G7" s="761"/>
      <c r="H7" s="761"/>
      <c r="I7" s="761"/>
      <c r="J7" s="761"/>
      <c r="K7" s="761"/>
      <c r="L7" s="761"/>
      <c r="M7" s="761"/>
      <c r="N7" s="761"/>
      <c r="O7" s="761"/>
      <c r="P7" s="762"/>
      <c r="Q7" s="763">
        <v>64105</v>
      </c>
      <c r="R7" s="764"/>
      <c r="S7" s="764"/>
      <c r="T7" s="764"/>
      <c r="U7" s="764"/>
      <c r="V7" s="764">
        <v>59840</v>
      </c>
      <c r="W7" s="764"/>
      <c r="X7" s="764"/>
      <c r="Y7" s="764"/>
      <c r="Z7" s="764"/>
      <c r="AA7" s="764">
        <v>4265</v>
      </c>
      <c r="AB7" s="764"/>
      <c r="AC7" s="764"/>
      <c r="AD7" s="764"/>
      <c r="AE7" s="765"/>
      <c r="AF7" s="766">
        <v>4117</v>
      </c>
      <c r="AG7" s="767"/>
      <c r="AH7" s="767"/>
      <c r="AI7" s="767"/>
      <c r="AJ7" s="768"/>
      <c r="AK7" s="769">
        <v>3776</v>
      </c>
      <c r="AL7" s="770"/>
      <c r="AM7" s="770"/>
      <c r="AN7" s="770"/>
      <c r="AO7" s="770"/>
      <c r="AP7" s="770">
        <v>41900</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586</v>
      </c>
      <c r="BT7" s="747"/>
      <c r="BU7" s="747"/>
      <c r="BV7" s="747"/>
      <c r="BW7" s="747"/>
      <c r="BX7" s="747"/>
      <c r="BY7" s="747"/>
      <c r="BZ7" s="747"/>
      <c r="CA7" s="747"/>
      <c r="CB7" s="747"/>
      <c r="CC7" s="747"/>
      <c r="CD7" s="747"/>
      <c r="CE7" s="747"/>
      <c r="CF7" s="747"/>
      <c r="CG7" s="773"/>
      <c r="CH7" s="743">
        <v>0</v>
      </c>
      <c r="CI7" s="744"/>
      <c r="CJ7" s="744"/>
      <c r="CK7" s="744"/>
      <c r="CL7" s="745"/>
      <c r="CM7" s="743">
        <v>39</v>
      </c>
      <c r="CN7" s="744"/>
      <c r="CO7" s="744"/>
      <c r="CP7" s="744"/>
      <c r="CQ7" s="745"/>
      <c r="CR7" s="743">
        <v>5</v>
      </c>
      <c r="CS7" s="744"/>
      <c r="CT7" s="744"/>
      <c r="CU7" s="744"/>
      <c r="CV7" s="745"/>
      <c r="CW7" s="743">
        <v>1</v>
      </c>
      <c r="CX7" s="744"/>
      <c r="CY7" s="744"/>
      <c r="CZ7" s="744"/>
      <c r="DA7" s="745"/>
      <c r="DB7" s="743" t="s">
        <v>577</v>
      </c>
      <c r="DC7" s="744"/>
      <c r="DD7" s="744"/>
      <c r="DE7" s="744"/>
      <c r="DF7" s="745"/>
      <c r="DG7" s="743">
        <v>1446</v>
      </c>
      <c r="DH7" s="744"/>
      <c r="DI7" s="744"/>
      <c r="DJ7" s="744"/>
      <c r="DK7" s="745"/>
      <c r="DL7" s="743" t="s">
        <v>577</v>
      </c>
      <c r="DM7" s="744"/>
      <c r="DN7" s="744"/>
      <c r="DO7" s="744"/>
      <c r="DP7" s="745"/>
      <c r="DQ7" s="743" t="s">
        <v>577</v>
      </c>
      <c r="DR7" s="744"/>
      <c r="DS7" s="744"/>
      <c r="DT7" s="744"/>
      <c r="DU7" s="745"/>
      <c r="DV7" s="746"/>
      <c r="DW7" s="747"/>
      <c r="DX7" s="747"/>
      <c r="DY7" s="747"/>
      <c r="DZ7" s="748"/>
      <c r="EA7" s="234"/>
    </row>
    <row r="8" spans="1:131" s="235" customFormat="1" ht="26.25" customHeight="1" x14ac:dyDescent="0.2">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587</v>
      </c>
      <c r="BT8" s="783"/>
      <c r="BU8" s="783"/>
      <c r="BV8" s="783"/>
      <c r="BW8" s="783"/>
      <c r="BX8" s="783"/>
      <c r="BY8" s="783"/>
      <c r="BZ8" s="783"/>
      <c r="CA8" s="783"/>
      <c r="CB8" s="783"/>
      <c r="CC8" s="783"/>
      <c r="CD8" s="783"/>
      <c r="CE8" s="783"/>
      <c r="CF8" s="783"/>
      <c r="CG8" s="784"/>
      <c r="CH8" s="785">
        <v>-14</v>
      </c>
      <c r="CI8" s="786"/>
      <c r="CJ8" s="786"/>
      <c r="CK8" s="786"/>
      <c r="CL8" s="787"/>
      <c r="CM8" s="785">
        <v>118</v>
      </c>
      <c r="CN8" s="786"/>
      <c r="CO8" s="786"/>
      <c r="CP8" s="786"/>
      <c r="CQ8" s="787"/>
      <c r="CR8" s="785">
        <v>10</v>
      </c>
      <c r="CS8" s="786"/>
      <c r="CT8" s="786"/>
      <c r="CU8" s="786"/>
      <c r="CV8" s="787"/>
      <c r="CW8" s="785">
        <v>284</v>
      </c>
      <c r="CX8" s="786"/>
      <c r="CY8" s="786"/>
      <c r="CZ8" s="786"/>
      <c r="DA8" s="787"/>
      <c r="DB8" s="785" t="s">
        <v>577</v>
      </c>
      <c r="DC8" s="786"/>
      <c r="DD8" s="786"/>
      <c r="DE8" s="786"/>
      <c r="DF8" s="787"/>
      <c r="DG8" s="785" t="s">
        <v>577</v>
      </c>
      <c r="DH8" s="786"/>
      <c r="DI8" s="786"/>
      <c r="DJ8" s="786"/>
      <c r="DK8" s="787"/>
      <c r="DL8" s="785" t="s">
        <v>577</v>
      </c>
      <c r="DM8" s="786"/>
      <c r="DN8" s="786"/>
      <c r="DO8" s="786"/>
      <c r="DP8" s="787"/>
      <c r="DQ8" s="785" t="s">
        <v>577</v>
      </c>
      <c r="DR8" s="786"/>
      <c r="DS8" s="786"/>
      <c r="DT8" s="786"/>
      <c r="DU8" s="787"/>
      <c r="DV8" s="782"/>
      <c r="DW8" s="783"/>
      <c r="DX8" s="783"/>
      <c r="DY8" s="783"/>
      <c r="DZ8" s="788"/>
      <c r="EA8" s="234"/>
    </row>
    <row r="9" spans="1:131" s="235" customFormat="1" ht="26.25" customHeight="1" x14ac:dyDescent="0.2">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588</v>
      </c>
      <c r="BT9" s="783"/>
      <c r="BU9" s="783"/>
      <c r="BV9" s="783"/>
      <c r="BW9" s="783"/>
      <c r="BX9" s="783"/>
      <c r="BY9" s="783"/>
      <c r="BZ9" s="783"/>
      <c r="CA9" s="783"/>
      <c r="CB9" s="783"/>
      <c r="CC9" s="783"/>
      <c r="CD9" s="783"/>
      <c r="CE9" s="783"/>
      <c r="CF9" s="783"/>
      <c r="CG9" s="784"/>
      <c r="CH9" s="785">
        <v>1959</v>
      </c>
      <c r="CI9" s="786"/>
      <c r="CJ9" s="786"/>
      <c r="CK9" s="786"/>
      <c r="CL9" s="787"/>
      <c r="CM9" s="785">
        <v>186560</v>
      </c>
      <c r="CN9" s="786"/>
      <c r="CO9" s="786"/>
      <c r="CP9" s="786"/>
      <c r="CQ9" s="787"/>
      <c r="CR9" s="785" t="s">
        <v>577</v>
      </c>
      <c r="CS9" s="786"/>
      <c r="CT9" s="786"/>
      <c r="CU9" s="786"/>
      <c r="CV9" s="787"/>
      <c r="CW9" s="785" t="s">
        <v>577</v>
      </c>
      <c r="CX9" s="786"/>
      <c r="CY9" s="786"/>
      <c r="CZ9" s="786"/>
      <c r="DA9" s="787"/>
      <c r="DB9" s="785">
        <v>692</v>
      </c>
      <c r="DC9" s="786"/>
      <c r="DD9" s="786"/>
      <c r="DE9" s="786"/>
      <c r="DF9" s="787"/>
      <c r="DG9" s="785" t="s">
        <v>577</v>
      </c>
      <c r="DH9" s="786"/>
      <c r="DI9" s="786"/>
      <c r="DJ9" s="786"/>
      <c r="DK9" s="787"/>
      <c r="DL9" s="785" t="s">
        <v>577</v>
      </c>
      <c r="DM9" s="786"/>
      <c r="DN9" s="786"/>
      <c r="DO9" s="786"/>
      <c r="DP9" s="787"/>
      <c r="DQ9" s="785" t="s">
        <v>577</v>
      </c>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391</v>
      </c>
      <c r="B23" s="789" t="s">
        <v>392</v>
      </c>
      <c r="C23" s="790"/>
      <c r="D23" s="790"/>
      <c r="E23" s="790"/>
      <c r="F23" s="790"/>
      <c r="G23" s="790"/>
      <c r="H23" s="790"/>
      <c r="I23" s="790"/>
      <c r="J23" s="790"/>
      <c r="K23" s="790"/>
      <c r="L23" s="790"/>
      <c r="M23" s="790"/>
      <c r="N23" s="790"/>
      <c r="O23" s="790"/>
      <c r="P23" s="791"/>
      <c r="Q23" s="792">
        <v>64105</v>
      </c>
      <c r="R23" s="793"/>
      <c r="S23" s="793"/>
      <c r="T23" s="793"/>
      <c r="U23" s="793"/>
      <c r="V23" s="793">
        <v>59840</v>
      </c>
      <c r="W23" s="793"/>
      <c r="X23" s="793"/>
      <c r="Y23" s="793"/>
      <c r="Z23" s="793"/>
      <c r="AA23" s="793">
        <v>4265</v>
      </c>
      <c r="AB23" s="793"/>
      <c r="AC23" s="793"/>
      <c r="AD23" s="793"/>
      <c r="AE23" s="794"/>
      <c r="AF23" s="795">
        <v>4117</v>
      </c>
      <c r="AG23" s="793"/>
      <c r="AH23" s="793"/>
      <c r="AI23" s="793"/>
      <c r="AJ23" s="796"/>
      <c r="AK23" s="797"/>
      <c r="AL23" s="798"/>
      <c r="AM23" s="798"/>
      <c r="AN23" s="798"/>
      <c r="AO23" s="798"/>
      <c r="AP23" s="793">
        <v>41900</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372</v>
      </c>
      <c r="B26" s="730"/>
      <c r="C26" s="730"/>
      <c r="D26" s="730"/>
      <c r="E26" s="730"/>
      <c r="F26" s="730"/>
      <c r="G26" s="730"/>
      <c r="H26" s="730"/>
      <c r="I26" s="730"/>
      <c r="J26" s="730"/>
      <c r="K26" s="730"/>
      <c r="L26" s="730"/>
      <c r="M26" s="730"/>
      <c r="N26" s="730"/>
      <c r="O26" s="730"/>
      <c r="P26" s="731"/>
      <c r="Q26" s="725" t="s">
        <v>396</v>
      </c>
      <c r="R26" s="721"/>
      <c r="S26" s="721"/>
      <c r="T26" s="721"/>
      <c r="U26" s="722"/>
      <c r="V26" s="725" t="s">
        <v>397</v>
      </c>
      <c r="W26" s="721"/>
      <c r="X26" s="721"/>
      <c r="Y26" s="721"/>
      <c r="Z26" s="722"/>
      <c r="AA26" s="725" t="s">
        <v>398</v>
      </c>
      <c r="AB26" s="721"/>
      <c r="AC26" s="721"/>
      <c r="AD26" s="721"/>
      <c r="AE26" s="721"/>
      <c r="AF26" s="814" t="s">
        <v>399</v>
      </c>
      <c r="AG26" s="815"/>
      <c r="AH26" s="815"/>
      <c r="AI26" s="815"/>
      <c r="AJ26" s="816"/>
      <c r="AK26" s="721" t="s">
        <v>400</v>
      </c>
      <c r="AL26" s="721"/>
      <c r="AM26" s="721"/>
      <c r="AN26" s="721"/>
      <c r="AO26" s="722"/>
      <c r="AP26" s="725" t="s">
        <v>401</v>
      </c>
      <c r="AQ26" s="721"/>
      <c r="AR26" s="721"/>
      <c r="AS26" s="721"/>
      <c r="AT26" s="722"/>
      <c r="AU26" s="725" t="s">
        <v>402</v>
      </c>
      <c r="AV26" s="721"/>
      <c r="AW26" s="721"/>
      <c r="AX26" s="721"/>
      <c r="AY26" s="722"/>
      <c r="AZ26" s="725" t="s">
        <v>403</v>
      </c>
      <c r="BA26" s="721"/>
      <c r="BB26" s="721"/>
      <c r="BC26" s="721"/>
      <c r="BD26" s="722"/>
      <c r="BE26" s="725" t="s">
        <v>379</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404</v>
      </c>
      <c r="C28" s="761"/>
      <c r="D28" s="761"/>
      <c r="E28" s="761"/>
      <c r="F28" s="761"/>
      <c r="G28" s="761"/>
      <c r="H28" s="761"/>
      <c r="I28" s="761"/>
      <c r="J28" s="761"/>
      <c r="K28" s="761"/>
      <c r="L28" s="761"/>
      <c r="M28" s="761"/>
      <c r="N28" s="761"/>
      <c r="O28" s="761"/>
      <c r="P28" s="762"/>
      <c r="Q28" s="822">
        <v>13910</v>
      </c>
      <c r="R28" s="823"/>
      <c r="S28" s="823"/>
      <c r="T28" s="823"/>
      <c r="U28" s="823"/>
      <c r="V28" s="823">
        <v>13702</v>
      </c>
      <c r="W28" s="823"/>
      <c r="X28" s="823"/>
      <c r="Y28" s="823"/>
      <c r="Z28" s="823"/>
      <c r="AA28" s="823">
        <v>208</v>
      </c>
      <c r="AB28" s="823"/>
      <c r="AC28" s="823"/>
      <c r="AD28" s="823"/>
      <c r="AE28" s="824"/>
      <c r="AF28" s="825">
        <v>208</v>
      </c>
      <c r="AG28" s="823"/>
      <c r="AH28" s="823"/>
      <c r="AI28" s="823"/>
      <c r="AJ28" s="826"/>
      <c r="AK28" s="827">
        <v>1202</v>
      </c>
      <c r="AL28" s="828"/>
      <c r="AM28" s="828"/>
      <c r="AN28" s="828"/>
      <c r="AO28" s="828"/>
      <c r="AP28" s="828" t="s">
        <v>577</v>
      </c>
      <c r="AQ28" s="828"/>
      <c r="AR28" s="828"/>
      <c r="AS28" s="828"/>
      <c r="AT28" s="828"/>
      <c r="AU28" s="828" t="s">
        <v>577</v>
      </c>
      <c r="AV28" s="828"/>
      <c r="AW28" s="828"/>
      <c r="AX28" s="828"/>
      <c r="AY28" s="828"/>
      <c r="AZ28" s="829" t="s">
        <v>577</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405</v>
      </c>
      <c r="C29" s="750"/>
      <c r="D29" s="750"/>
      <c r="E29" s="750"/>
      <c r="F29" s="750"/>
      <c r="G29" s="750"/>
      <c r="H29" s="750"/>
      <c r="I29" s="750"/>
      <c r="J29" s="750"/>
      <c r="K29" s="750"/>
      <c r="L29" s="750"/>
      <c r="M29" s="750"/>
      <c r="N29" s="750"/>
      <c r="O29" s="750"/>
      <c r="P29" s="751"/>
      <c r="Q29" s="752">
        <v>11121</v>
      </c>
      <c r="R29" s="753"/>
      <c r="S29" s="753"/>
      <c r="T29" s="753"/>
      <c r="U29" s="753"/>
      <c r="V29" s="753">
        <v>10416</v>
      </c>
      <c r="W29" s="753"/>
      <c r="X29" s="753"/>
      <c r="Y29" s="753"/>
      <c r="Z29" s="753"/>
      <c r="AA29" s="753">
        <v>705</v>
      </c>
      <c r="AB29" s="753"/>
      <c r="AC29" s="753"/>
      <c r="AD29" s="753"/>
      <c r="AE29" s="754"/>
      <c r="AF29" s="755">
        <v>705</v>
      </c>
      <c r="AG29" s="756"/>
      <c r="AH29" s="756"/>
      <c r="AI29" s="756"/>
      <c r="AJ29" s="757"/>
      <c r="AK29" s="834">
        <v>1827</v>
      </c>
      <c r="AL29" s="830"/>
      <c r="AM29" s="830"/>
      <c r="AN29" s="830"/>
      <c r="AO29" s="830"/>
      <c r="AP29" s="830" t="s">
        <v>577</v>
      </c>
      <c r="AQ29" s="830"/>
      <c r="AR29" s="830"/>
      <c r="AS29" s="830"/>
      <c r="AT29" s="830"/>
      <c r="AU29" s="830" t="s">
        <v>577</v>
      </c>
      <c r="AV29" s="830"/>
      <c r="AW29" s="830"/>
      <c r="AX29" s="830"/>
      <c r="AY29" s="830"/>
      <c r="AZ29" s="831" t="s">
        <v>577</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406</v>
      </c>
      <c r="C30" s="750"/>
      <c r="D30" s="750"/>
      <c r="E30" s="750"/>
      <c r="F30" s="750"/>
      <c r="G30" s="750"/>
      <c r="H30" s="750"/>
      <c r="I30" s="750"/>
      <c r="J30" s="750"/>
      <c r="K30" s="750"/>
      <c r="L30" s="750"/>
      <c r="M30" s="750"/>
      <c r="N30" s="750"/>
      <c r="O30" s="750"/>
      <c r="P30" s="751"/>
      <c r="Q30" s="752">
        <v>1928</v>
      </c>
      <c r="R30" s="753"/>
      <c r="S30" s="753"/>
      <c r="T30" s="753"/>
      <c r="U30" s="753"/>
      <c r="V30" s="753">
        <v>1792</v>
      </c>
      <c r="W30" s="753"/>
      <c r="X30" s="753"/>
      <c r="Y30" s="753"/>
      <c r="Z30" s="753"/>
      <c r="AA30" s="753">
        <v>136</v>
      </c>
      <c r="AB30" s="753"/>
      <c r="AC30" s="753"/>
      <c r="AD30" s="753"/>
      <c r="AE30" s="754"/>
      <c r="AF30" s="755">
        <v>136</v>
      </c>
      <c r="AG30" s="756"/>
      <c r="AH30" s="756"/>
      <c r="AI30" s="756"/>
      <c r="AJ30" s="757"/>
      <c r="AK30" s="834">
        <v>322</v>
      </c>
      <c r="AL30" s="830"/>
      <c r="AM30" s="830"/>
      <c r="AN30" s="830"/>
      <c r="AO30" s="830"/>
      <c r="AP30" s="830" t="s">
        <v>577</v>
      </c>
      <c r="AQ30" s="830"/>
      <c r="AR30" s="830"/>
      <c r="AS30" s="830"/>
      <c r="AT30" s="830"/>
      <c r="AU30" s="830" t="s">
        <v>577</v>
      </c>
      <c r="AV30" s="830"/>
      <c r="AW30" s="830"/>
      <c r="AX30" s="830"/>
      <c r="AY30" s="830"/>
      <c r="AZ30" s="831" t="s">
        <v>577</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407</v>
      </c>
      <c r="C31" s="750"/>
      <c r="D31" s="750"/>
      <c r="E31" s="750"/>
      <c r="F31" s="750"/>
      <c r="G31" s="750"/>
      <c r="H31" s="750"/>
      <c r="I31" s="750"/>
      <c r="J31" s="750"/>
      <c r="K31" s="750"/>
      <c r="L31" s="750"/>
      <c r="M31" s="750"/>
      <c r="N31" s="750"/>
      <c r="O31" s="750"/>
      <c r="P31" s="751"/>
      <c r="Q31" s="752">
        <v>2278</v>
      </c>
      <c r="R31" s="753"/>
      <c r="S31" s="753"/>
      <c r="T31" s="753"/>
      <c r="U31" s="753"/>
      <c r="V31" s="753">
        <v>2335</v>
      </c>
      <c r="W31" s="753"/>
      <c r="X31" s="753"/>
      <c r="Y31" s="753"/>
      <c r="Z31" s="753"/>
      <c r="AA31" s="753">
        <v>-57</v>
      </c>
      <c r="AB31" s="753"/>
      <c r="AC31" s="753"/>
      <c r="AD31" s="753"/>
      <c r="AE31" s="754"/>
      <c r="AF31" s="755">
        <v>1539</v>
      </c>
      <c r="AG31" s="756"/>
      <c r="AH31" s="756"/>
      <c r="AI31" s="756"/>
      <c r="AJ31" s="757"/>
      <c r="AK31" s="834">
        <v>8</v>
      </c>
      <c r="AL31" s="830"/>
      <c r="AM31" s="830"/>
      <c r="AN31" s="830"/>
      <c r="AO31" s="830"/>
      <c r="AP31" s="830">
        <v>3911</v>
      </c>
      <c r="AQ31" s="830"/>
      <c r="AR31" s="830"/>
      <c r="AS31" s="830"/>
      <c r="AT31" s="830"/>
      <c r="AU31" s="830" t="s">
        <v>577</v>
      </c>
      <c r="AV31" s="830"/>
      <c r="AW31" s="830"/>
      <c r="AX31" s="830"/>
      <c r="AY31" s="830"/>
      <c r="AZ31" s="831" t="s">
        <v>577</v>
      </c>
      <c r="BA31" s="831"/>
      <c r="BB31" s="831"/>
      <c r="BC31" s="831"/>
      <c r="BD31" s="831"/>
      <c r="BE31" s="832" t="s">
        <v>408</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t="s">
        <v>409</v>
      </c>
      <c r="C32" s="750"/>
      <c r="D32" s="750"/>
      <c r="E32" s="750"/>
      <c r="F32" s="750"/>
      <c r="G32" s="750"/>
      <c r="H32" s="750"/>
      <c r="I32" s="750"/>
      <c r="J32" s="750"/>
      <c r="K32" s="750"/>
      <c r="L32" s="750"/>
      <c r="M32" s="750"/>
      <c r="N32" s="750"/>
      <c r="O32" s="750"/>
      <c r="P32" s="751"/>
      <c r="Q32" s="752">
        <v>2993</v>
      </c>
      <c r="R32" s="753"/>
      <c r="S32" s="753"/>
      <c r="T32" s="753"/>
      <c r="U32" s="753"/>
      <c r="V32" s="753">
        <v>2686</v>
      </c>
      <c r="W32" s="753"/>
      <c r="X32" s="753"/>
      <c r="Y32" s="753"/>
      <c r="Z32" s="753"/>
      <c r="AA32" s="753">
        <v>307</v>
      </c>
      <c r="AB32" s="753"/>
      <c r="AC32" s="753"/>
      <c r="AD32" s="753"/>
      <c r="AE32" s="754"/>
      <c r="AF32" s="755">
        <v>732</v>
      </c>
      <c r="AG32" s="756"/>
      <c r="AH32" s="756"/>
      <c r="AI32" s="756"/>
      <c r="AJ32" s="757"/>
      <c r="AK32" s="834">
        <v>1072</v>
      </c>
      <c r="AL32" s="830"/>
      <c r="AM32" s="830"/>
      <c r="AN32" s="830"/>
      <c r="AO32" s="830"/>
      <c r="AP32" s="830">
        <v>26753</v>
      </c>
      <c r="AQ32" s="830"/>
      <c r="AR32" s="830"/>
      <c r="AS32" s="830"/>
      <c r="AT32" s="830"/>
      <c r="AU32" s="830">
        <v>13911</v>
      </c>
      <c r="AV32" s="830"/>
      <c r="AW32" s="830"/>
      <c r="AX32" s="830"/>
      <c r="AY32" s="830"/>
      <c r="AZ32" s="831" t="s">
        <v>577</v>
      </c>
      <c r="BA32" s="831"/>
      <c r="BB32" s="831"/>
      <c r="BC32" s="831"/>
      <c r="BD32" s="831"/>
      <c r="BE32" s="832" t="s">
        <v>410</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391</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3319</v>
      </c>
      <c r="AG63" s="844"/>
      <c r="AH63" s="844"/>
      <c r="AI63" s="844"/>
      <c r="AJ63" s="845"/>
      <c r="AK63" s="846"/>
      <c r="AL63" s="841"/>
      <c r="AM63" s="841"/>
      <c r="AN63" s="841"/>
      <c r="AO63" s="841"/>
      <c r="AP63" s="844">
        <v>30664</v>
      </c>
      <c r="AQ63" s="844"/>
      <c r="AR63" s="844"/>
      <c r="AS63" s="844"/>
      <c r="AT63" s="844"/>
      <c r="AU63" s="844">
        <v>13911</v>
      </c>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415</v>
      </c>
      <c r="B66" s="730"/>
      <c r="C66" s="730"/>
      <c r="D66" s="730"/>
      <c r="E66" s="730"/>
      <c r="F66" s="730"/>
      <c r="G66" s="730"/>
      <c r="H66" s="730"/>
      <c r="I66" s="730"/>
      <c r="J66" s="730"/>
      <c r="K66" s="730"/>
      <c r="L66" s="730"/>
      <c r="M66" s="730"/>
      <c r="N66" s="730"/>
      <c r="O66" s="730"/>
      <c r="P66" s="731"/>
      <c r="Q66" s="725" t="s">
        <v>416</v>
      </c>
      <c r="R66" s="721"/>
      <c r="S66" s="721"/>
      <c r="T66" s="721"/>
      <c r="U66" s="722"/>
      <c r="V66" s="725" t="s">
        <v>417</v>
      </c>
      <c r="W66" s="721"/>
      <c r="X66" s="721"/>
      <c r="Y66" s="721"/>
      <c r="Z66" s="722"/>
      <c r="AA66" s="725" t="s">
        <v>418</v>
      </c>
      <c r="AB66" s="721"/>
      <c r="AC66" s="721"/>
      <c r="AD66" s="721"/>
      <c r="AE66" s="722"/>
      <c r="AF66" s="854" t="s">
        <v>419</v>
      </c>
      <c r="AG66" s="815"/>
      <c r="AH66" s="815"/>
      <c r="AI66" s="815"/>
      <c r="AJ66" s="855"/>
      <c r="AK66" s="725" t="s">
        <v>420</v>
      </c>
      <c r="AL66" s="730"/>
      <c r="AM66" s="730"/>
      <c r="AN66" s="730"/>
      <c r="AO66" s="731"/>
      <c r="AP66" s="725" t="s">
        <v>421</v>
      </c>
      <c r="AQ66" s="721"/>
      <c r="AR66" s="721"/>
      <c r="AS66" s="721"/>
      <c r="AT66" s="722"/>
      <c r="AU66" s="725" t="s">
        <v>422</v>
      </c>
      <c r="AV66" s="721"/>
      <c r="AW66" s="721"/>
      <c r="AX66" s="721"/>
      <c r="AY66" s="722"/>
      <c r="AZ66" s="725" t="s">
        <v>379</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581</v>
      </c>
      <c r="C68" s="870"/>
      <c r="D68" s="870"/>
      <c r="E68" s="870"/>
      <c r="F68" s="870"/>
      <c r="G68" s="870"/>
      <c r="H68" s="870"/>
      <c r="I68" s="870"/>
      <c r="J68" s="870"/>
      <c r="K68" s="870"/>
      <c r="L68" s="870"/>
      <c r="M68" s="870"/>
      <c r="N68" s="870"/>
      <c r="O68" s="870"/>
      <c r="P68" s="871"/>
      <c r="Q68" s="872">
        <v>1645</v>
      </c>
      <c r="R68" s="866"/>
      <c r="S68" s="866"/>
      <c r="T68" s="866"/>
      <c r="U68" s="866"/>
      <c r="V68" s="866">
        <v>1604</v>
      </c>
      <c r="W68" s="866"/>
      <c r="X68" s="866"/>
      <c r="Y68" s="866"/>
      <c r="Z68" s="866"/>
      <c r="AA68" s="866">
        <v>40</v>
      </c>
      <c r="AB68" s="866"/>
      <c r="AC68" s="866"/>
      <c r="AD68" s="866"/>
      <c r="AE68" s="866"/>
      <c r="AF68" s="866">
        <v>40</v>
      </c>
      <c r="AG68" s="866"/>
      <c r="AH68" s="866"/>
      <c r="AI68" s="866"/>
      <c r="AJ68" s="866"/>
      <c r="AK68" s="866" t="s">
        <v>577</v>
      </c>
      <c r="AL68" s="866"/>
      <c r="AM68" s="866"/>
      <c r="AN68" s="866"/>
      <c r="AO68" s="866"/>
      <c r="AP68" s="866" t="s">
        <v>577</v>
      </c>
      <c r="AQ68" s="866"/>
      <c r="AR68" s="866"/>
      <c r="AS68" s="866"/>
      <c r="AT68" s="866"/>
      <c r="AU68" s="866" t="s">
        <v>577</v>
      </c>
      <c r="AV68" s="866"/>
      <c r="AW68" s="866"/>
      <c r="AX68" s="866"/>
      <c r="AY68" s="866"/>
      <c r="AZ68" s="867" t="s">
        <v>578</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581</v>
      </c>
      <c r="C69" s="874"/>
      <c r="D69" s="874"/>
      <c r="E69" s="874"/>
      <c r="F69" s="874"/>
      <c r="G69" s="874"/>
      <c r="H69" s="874"/>
      <c r="I69" s="874"/>
      <c r="J69" s="874"/>
      <c r="K69" s="874"/>
      <c r="L69" s="874"/>
      <c r="M69" s="874"/>
      <c r="N69" s="874"/>
      <c r="O69" s="874"/>
      <c r="P69" s="875"/>
      <c r="Q69" s="876">
        <v>847072</v>
      </c>
      <c r="R69" s="830"/>
      <c r="S69" s="830"/>
      <c r="T69" s="830"/>
      <c r="U69" s="830"/>
      <c r="V69" s="830">
        <v>828353</v>
      </c>
      <c r="W69" s="830"/>
      <c r="X69" s="830"/>
      <c r="Y69" s="830"/>
      <c r="Z69" s="830"/>
      <c r="AA69" s="830">
        <v>18719</v>
      </c>
      <c r="AB69" s="830"/>
      <c r="AC69" s="830"/>
      <c r="AD69" s="830"/>
      <c r="AE69" s="830"/>
      <c r="AF69" s="830">
        <v>18719</v>
      </c>
      <c r="AG69" s="830"/>
      <c r="AH69" s="830"/>
      <c r="AI69" s="830"/>
      <c r="AJ69" s="830"/>
      <c r="AK69" s="830">
        <v>7694</v>
      </c>
      <c r="AL69" s="830"/>
      <c r="AM69" s="830"/>
      <c r="AN69" s="830"/>
      <c r="AO69" s="830"/>
      <c r="AP69" s="830" t="s">
        <v>577</v>
      </c>
      <c r="AQ69" s="830"/>
      <c r="AR69" s="830"/>
      <c r="AS69" s="830"/>
      <c r="AT69" s="830"/>
      <c r="AU69" s="830" t="s">
        <v>577</v>
      </c>
      <c r="AV69" s="830"/>
      <c r="AW69" s="830"/>
      <c r="AX69" s="830"/>
      <c r="AY69" s="830"/>
      <c r="AZ69" s="832" t="s">
        <v>579</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582</v>
      </c>
      <c r="C70" s="874"/>
      <c r="D70" s="874"/>
      <c r="E70" s="874"/>
      <c r="F70" s="874"/>
      <c r="G70" s="874"/>
      <c r="H70" s="874"/>
      <c r="I70" s="874"/>
      <c r="J70" s="874"/>
      <c r="K70" s="874"/>
      <c r="L70" s="874"/>
      <c r="M70" s="874"/>
      <c r="N70" s="874"/>
      <c r="O70" s="874"/>
      <c r="P70" s="875"/>
      <c r="Q70" s="876">
        <v>23479</v>
      </c>
      <c r="R70" s="830"/>
      <c r="S70" s="830"/>
      <c r="T70" s="830"/>
      <c r="U70" s="830"/>
      <c r="V70" s="830">
        <v>22911</v>
      </c>
      <c r="W70" s="830"/>
      <c r="X70" s="830"/>
      <c r="Y70" s="830"/>
      <c r="Z70" s="830"/>
      <c r="AA70" s="830">
        <v>568</v>
      </c>
      <c r="AB70" s="830"/>
      <c r="AC70" s="830"/>
      <c r="AD70" s="830"/>
      <c r="AE70" s="830"/>
      <c r="AF70" s="830">
        <v>568</v>
      </c>
      <c r="AG70" s="830"/>
      <c r="AH70" s="830"/>
      <c r="AI70" s="830"/>
      <c r="AJ70" s="830"/>
      <c r="AK70" s="830">
        <v>21</v>
      </c>
      <c r="AL70" s="830"/>
      <c r="AM70" s="830"/>
      <c r="AN70" s="830"/>
      <c r="AO70" s="830"/>
      <c r="AP70" s="830" t="s">
        <v>577</v>
      </c>
      <c r="AQ70" s="830"/>
      <c r="AR70" s="830"/>
      <c r="AS70" s="830"/>
      <c r="AT70" s="830"/>
      <c r="AU70" s="830" t="s">
        <v>577</v>
      </c>
      <c r="AV70" s="830"/>
      <c r="AW70" s="830"/>
      <c r="AX70" s="830"/>
      <c r="AY70" s="830"/>
      <c r="AZ70" s="832" t="s">
        <v>578</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582</v>
      </c>
      <c r="C71" s="874"/>
      <c r="D71" s="874"/>
      <c r="E71" s="874"/>
      <c r="F71" s="874"/>
      <c r="G71" s="874"/>
      <c r="H71" s="874"/>
      <c r="I71" s="874"/>
      <c r="J71" s="874"/>
      <c r="K71" s="874"/>
      <c r="L71" s="874"/>
      <c r="M71" s="874"/>
      <c r="N71" s="874"/>
      <c r="O71" s="874"/>
      <c r="P71" s="875"/>
      <c r="Q71" s="876">
        <v>205</v>
      </c>
      <c r="R71" s="830"/>
      <c r="S71" s="830"/>
      <c r="T71" s="830"/>
      <c r="U71" s="830"/>
      <c r="V71" s="830">
        <v>97</v>
      </c>
      <c r="W71" s="830"/>
      <c r="X71" s="830"/>
      <c r="Y71" s="830"/>
      <c r="Z71" s="830"/>
      <c r="AA71" s="830">
        <v>108</v>
      </c>
      <c r="AB71" s="830"/>
      <c r="AC71" s="830"/>
      <c r="AD71" s="830"/>
      <c r="AE71" s="830"/>
      <c r="AF71" s="830">
        <v>108</v>
      </c>
      <c r="AG71" s="830"/>
      <c r="AH71" s="830"/>
      <c r="AI71" s="830"/>
      <c r="AJ71" s="830"/>
      <c r="AK71" s="830" t="s">
        <v>577</v>
      </c>
      <c r="AL71" s="830"/>
      <c r="AM71" s="830"/>
      <c r="AN71" s="830"/>
      <c r="AO71" s="830"/>
      <c r="AP71" s="830" t="s">
        <v>577</v>
      </c>
      <c r="AQ71" s="830"/>
      <c r="AR71" s="830"/>
      <c r="AS71" s="830"/>
      <c r="AT71" s="830"/>
      <c r="AU71" s="830" t="s">
        <v>577</v>
      </c>
      <c r="AV71" s="830"/>
      <c r="AW71" s="830"/>
      <c r="AX71" s="830"/>
      <c r="AY71" s="830"/>
      <c r="AZ71" s="832" t="s">
        <v>580</v>
      </c>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583</v>
      </c>
      <c r="C72" s="874"/>
      <c r="D72" s="874"/>
      <c r="E72" s="874"/>
      <c r="F72" s="874"/>
      <c r="G72" s="874"/>
      <c r="H72" s="874"/>
      <c r="I72" s="874"/>
      <c r="J72" s="874"/>
      <c r="K72" s="874"/>
      <c r="L72" s="874"/>
      <c r="M72" s="874"/>
      <c r="N72" s="874"/>
      <c r="O72" s="874"/>
      <c r="P72" s="875"/>
      <c r="Q72" s="876">
        <v>321</v>
      </c>
      <c r="R72" s="830"/>
      <c r="S72" s="830"/>
      <c r="T72" s="830"/>
      <c r="U72" s="830"/>
      <c r="V72" s="830">
        <v>310</v>
      </c>
      <c r="W72" s="830"/>
      <c r="X72" s="830"/>
      <c r="Y72" s="830"/>
      <c r="Z72" s="830"/>
      <c r="AA72" s="830">
        <v>11</v>
      </c>
      <c r="AB72" s="830"/>
      <c r="AC72" s="830"/>
      <c r="AD72" s="830"/>
      <c r="AE72" s="830"/>
      <c r="AF72" s="830">
        <v>11</v>
      </c>
      <c r="AG72" s="830"/>
      <c r="AH72" s="830"/>
      <c r="AI72" s="830"/>
      <c r="AJ72" s="830"/>
      <c r="AK72" s="830">
        <v>3</v>
      </c>
      <c r="AL72" s="830"/>
      <c r="AM72" s="830"/>
      <c r="AN72" s="830"/>
      <c r="AO72" s="830"/>
      <c r="AP72" s="830" t="s">
        <v>577</v>
      </c>
      <c r="AQ72" s="830"/>
      <c r="AR72" s="830"/>
      <c r="AS72" s="830"/>
      <c r="AT72" s="830"/>
      <c r="AU72" s="830" t="s">
        <v>577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584</v>
      </c>
      <c r="C73" s="874"/>
      <c r="D73" s="874"/>
      <c r="E73" s="874"/>
      <c r="F73" s="874"/>
      <c r="G73" s="874"/>
      <c r="H73" s="874"/>
      <c r="I73" s="874"/>
      <c r="J73" s="874"/>
      <c r="K73" s="874"/>
      <c r="L73" s="874"/>
      <c r="M73" s="874"/>
      <c r="N73" s="874"/>
      <c r="O73" s="874"/>
      <c r="P73" s="875"/>
      <c r="Q73" s="876">
        <v>6398</v>
      </c>
      <c r="R73" s="830"/>
      <c r="S73" s="830"/>
      <c r="T73" s="830"/>
      <c r="U73" s="830"/>
      <c r="V73" s="830">
        <v>6125</v>
      </c>
      <c r="W73" s="830"/>
      <c r="X73" s="830"/>
      <c r="Y73" s="830"/>
      <c r="Z73" s="830"/>
      <c r="AA73" s="830">
        <v>273</v>
      </c>
      <c r="AB73" s="830"/>
      <c r="AC73" s="830"/>
      <c r="AD73" s="830"/>
      <c r="AE73" s="830"/>
      <c r="AF73" s="830">
        <v>273</v>
      </c>
      <c r="AG73" s="830"/>
      <c r="AH73" s="830"/>
      <c r="AI73" s="830"/>
      <c r="AJ73" s="830"/>
      <c r="AK73" s="830">
        <v>400</v>
      </c>
      <c r="AL73" s="830"/>
      <c r="AM73" s="830"/>
      <c r="AN73" s="830"/>
      <c r="AO73" s="830"/>
      <c r="AP73" s="830">
        <v>8737</v>
      </c>
      <c r="AQ73" s="830"/>
      <c r="AR73" s="830"/>
      <c r="AS73" s="830"/>
      <c r="AT73" s="830"/>
      <c r="AU73" s="830">
        <v>1090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585</v>
      </c>
      <c r="C74" s="874"/>
      <c r="D74" s="874"/>
      <c r="E74" s="874"/>
      <c r="F74" s="874"/>
      <c r="G74" s="874"/>
      <c r="H74" s="874"/>
      <c r="I74" s="874"/>
      <c r="J74" s="874"/>
      <c r="K74" s="874"/>
      <c r="L74" s="874"/>
      <c r="M74" s="874"/>
      <c r="N74" s="874"/>
      <c r="O74" s="874"/>
      <c r="P74" s="875"/>
      <c r="Q74" s="876">
        <v>7</v>
      </c>
      <c r="R74" s="830"/>
      <c r="S74" s="830"/>
      <c r="T74" s="830"/>
      <c r="U74" s="830"/>
      <c r="V74" s="830">
        <v>3</v>
      </c>
      <c r="W74" s="830"/>
      <c r="X74" s="830"/>
      <c r="Y74" s="830"/>
      <c r="Z74" s="830"/>
      <c r="AA74" s="830">
        <v>4</v>
      </c>
      <c r="AB74" s="830"/>
      <c r="AC74" s="830"/>
      <c r="AD74" s="830"/>
      <c r="AE74" s="830"/>
      <c r="AF74" s="830">
        <v>4</v>
      </c>
      <c r="AG74" s="830"/>
      <c r="AH74" s="830"/>
      <c r="AI74" s="830"/>
      <c r="AJ74" s="830"/>
      <c r="AK74" s="830" t="s">
        <v>577</v>
      </c>
      <c r="AL74" s="830"/>
      <c r="AM74" s="830"/>
      <c r="AN74" s="830"/>
      <c r="AO74" s="830"/>
      <c r="AP74" s="830" t="s">
        <v>577</v>
      </c>
      <c r="AQ74" s="830"/>
      <c r="AR74" s="830"/>
      <c r="AS74" s="830"/>
      <c r="AT74" s="830"/>
      <c r="AU74" s="830" t="s">
        <v>577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391</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19723</v>
      </c>
      <c r="AG88" s="844"/>
      <c r="AH88" s="844"/>
      <c r="AI88" s="844"/>
      <c r="AJ88" s="844"/>
      <c r="AK88" s="841"/>
      <c r="AL88" s="841"/>
      <c r="AM88" s="841"/>
      <c r="AN88" s="841"/>
      <c r="AO88" s="841"/>
      <c r="AP88" s="844">
        <v>8737</v>
      </c>
      <c r="AQ88" s="844"/>
      <c r="AR88" s="844"/>
      <c r="AS88" s="844"/>
      <c r="AT88" s="844"/>
      <c r="AU88" s="844">
        <v>1090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15</v>
      </c>
      <c r="CS102" s="852"/>
      <c r="CT102" s="852"/>
      <c r="CU102" s="852"/>
      <c r="CV102" s="891"/>
      <c r="CW102" s="890">
        <v>285</v>
      </c>
      <c r="CX102" s="852"/>
      <c r="CY102" s="852"/>
      <c r="CZ102" s="852"/>
      <c r="DA102" s="891"/>
      <c r="DB102" s="890">
        <v>692</v>
      </c>
      <c r="DC102" s="852"/>
      <c r="DD102" s="852"/>
      <c r="DE102" s="852"/>
      <c r="DF102" s="891"/>
      <c r="DG102" s="890">
        <v>1446</v>
      </c>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309</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309</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309</v>
      </c>
      <c r="DR109" s="893"/>
      <c r="DS109" s="893"/>
      <c r="DT109" s="893"/>
      <c r="DU109" s="894"/>
      <c r="DV109" s="892" t="s">
        <v>434</v>
      </c>
      <c r="DW109" s="893"/>
      <c r="DX109" s="893"/>
      <c r="DY109" s="893"/>
      <c r="DZ109" s="895"/>
    </row>
    <row r="110" spans="1:131" s="230" customFormat="1" ht="26.25" customHeight="1" x14ac:dyDescent="0.2">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4460240</v>
      </c>
      <c r="AB110" s="900"/>
      <c r="AC110" s="900"/>
      <c r="AD110" s="900"/>
      <c r="AE110" s="901"/>
      <c r="AF110" s="902">
        <v>4345333</v>
      </c>
      <c r="AG110" s="900"/>
      <c r="AH110" s="900"/>
      <c r="AI110" s="900"/>
      <c r="AJ110" s="901"/>
      <c r="AK110" s="902">
        <v>4595849</v>
      </c>
      <c r="AL110" s="900"/>
      <c r="AM110" s="900"/>
      <c r="AN110" s="900"/>
      <c r="AO110" s="901"/>
      <c r="AP110" s="903">
        <v>17.7</v>
      </c>
      <c r="AQ110" s="904"/>
      <c r="AR110" s="904"/>
      <c r="AS110" s="904"/>
      <c r="AT110" s="905"/>
      <c r="AU110" s="906" t="s">
        <v>77</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40787646</v>
      </c>
      <c r="BR110" s="931"/>
      <c r="BS110" s="931"/>
      <c r="BT110" s="931"/>
      <c r="BU110" s="931"/>
      <c r="BV110" s="931">
        <v>41514677</v>
      </c>
      <c r="BW110" s="931"/>
      <c r="BX110" s="931"/>
      <c r="BY110" s="931"/>
      <c r="BZ110" s="931"/>
      <c r="CA110" s="931">
        <v>41899508</v>
      </c>
      <c r="CB110" s="931"/>
      <c r="CC110" s="931"/>
      <c r="CD110" s="931"/>
      <c r="CE110" s="931"/>
      <c r="CF110" s="944">
        <v>161.5</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988329</v>
      </c>
      <c r="DH110" s="931"/>
      <c r="DI110" s="931"/>
      <c r="DJ110" s="931"/>
      <c r="DK110" s="931"/>
      <c r="DL110" s="931">
        <v>954132</v>
      </c>
      <c r="DM110" s="931"/>
      <c r="DN110" s="931"/>
      <c r="DO110" s="931"/>
      <c r="DP110" s="931"/>
      <c r="DQ110" s="931">
        <v>932259</v>
      </c>
      <c r="DR110" s="931"/>
      <c r="DS110" s="931"/>
      <c r="DT110" s="931"/>
      <c r="DU110" s="931"/>
      <c r="DV110" s="932">
        <v>3.6</v>
      </c>
      <c r="DW110" s="932"/>
      <c r="DX110" s="932"/>
      <c r="DY110" s="932"/>
      <c r="DZ110" s="933"/>
    </row>
    <row r="111" spans="1:131" s="230" customFormat="1" ht="26.25" customHeight="1" x14ac:dyDescent="0.2">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441</v>
      </c>
      <c r="AG111" s="938"/>
      <c r="AH111" s="938"/>
      <c r="AI111" s="938"/>
      <c r="AJ111" s="939"/>
      <c r="AK111" s="940" t="s">
        <v>442</v>
      </c>
      <c r="AL111" s="938"/>
      <c r="AM111" s="938"/>
      <c r="AN111" s="938"/>
      <c r="AO111" s="939"/>
      <c r="AP111" s="941" t="s">
        <v>442</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2434777</v>
      </c>
      <c r="BR111" s="926"/>
      <c r="BS111" s="926"/>
      <c r="BT111" s="926"/>
      <c r="BU111" s="926"/>
      <c r="BV111" s="926">
        <v>2400580</v>
      </c>
      <c r="BW111" s="926"/>
      <c r="BX111" s="926"/>
      <c r="BY111" s="926"/>
      <c r="BZ111" s="926"/>
      <c r="CA111" s="926">
        <v>2378707</v>
      </c>
      <c r="CB111" s="926"/>
      <c r="CC111" s="926"/>
      <c r="CD111" s="926"/>
      <c r="CE111" s="926"/>
      <c r="CF111" s="920">
        <v>9.1999999999999993</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442</v>
      </c>
      <c r="DH111" s="926"/>
      <c r="DI111" s="926"/>
      <c r="DJ111" s="926"/>
      <c r="DK111" s="926"/>
      <c r="DL111" s="926" t="s">
        <v>442</v>
      </c>
      <c r="DM111" s="926"/>
      <c r="DN111" s="926"/>
      <c r="DO111" s="926"/>
      <c r="DP111" s="926"/>
      <c r="DQ111" s="926" t="s">
        <v>442</v>
      </c>
      <c r="DR111" s="926"/>
      <c r="DS111" s="926"/>
      <c r="DT111" s="926"/>
      <c r="DU111" s="926"/>
      <c r="DV111" s="927" t="s">
        <v>442</v>
      </c>
      <c r="DW111" s="927"/>
      <c r="DX111" s="927"/>
      <c r="DY111" s="927"/>
      <c r="DZ111" s="928"/>
    </row>
    <row r="112" spans="1:131" s="230" customFormat="1" ht="26.25" customHeight="1" x14ac:dyDescent="0.2">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447</v>
      </c>
      <c r="AB112" s="959"/>
      <c r="AC112" s="959"/>
      <c r="AD112" s="959"/>
      <c r="AE112" s="960"/>
      <c r="AF112" s="961" t="s">
        <v>447</v>
      </c>
      <c r="AG112" s="959"/>
      <c r="AH112" s="959"/>
      <c r="AI112" s="959"/>
      <c r="AJ112" s="960"/>
      <c r="AK112" s="961" t="s">
        <v>447</v>
      </c>
      <c r="AL112" s="959"/>
      <c r="AM112" s="959"/>
      <c r="AN112" s="959"/>
      <c r="AO112" s="960"/>
      <c r="AP112" s="962" t="s">
        <v>447</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17384858</v>
      </c>
      <c r="BR112" s="926"/>
      <c r="BS112" s="926"/>
      <c r="BT112" s="926"/>
      <c r="BU112" s="926"/>
      <c r="BV112" s="926">
        <v>15782683</v>
      </c>
      <c r="BW112" s="926"/>
      <c r="BX112" s="926"/>
      <c r="BY112" s="926"/>
      <c r="BZ112" s="926"/>
      <c r="CA112" s="926">
        <v>13911381</v>
      </c>
      <c r="CB112" s="926"/>
      <c r="CC112" s="926"/>
      <c r="CD112" s="926"/>
      <c r="CE112" s="926"/>
      <c r="CF112" s="920">
        <v>53.6</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447</v>
      </c>
      <c r="DH112" s="926"/>
      <c r="DI112" s="926"/>
      <c r="DJ112" s="926"/>
      <c r="DK112" s="926"/>
      <c r="DL112" s="926" t="s">
        <v>447</v>
      </c>
      <c r="DM112" s="926"/>
      <c r="DN112" s="926"/>
      <c r="DO112" s="926"/>
      <c r="DP112" s="926"/>
      <c r="DQ112" s="926" t="s">
        <v>447</v>
      </c>
      <c r="DR112" s="926"/>
      <c r="DS112" s="926"/>
      <c r="DT112" s="926"/>
      <c r="DU112" s="926"/>
      <c r="DV112" s="927" t="s">
        <v>447</v>
      </c>
      <c r="DW112" s="927"/>
      <c r="DX112" s="927"/>
      <c r="DY112" s="927"/>
      <c r="DZ112" s="928"/>
    </row>
    <row r="113" spans="1:130" s="230" customFormat="1" ht="26.25" customHeight="1" x14ac:dyDescent="0.2">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995641</v>
      </c>
      <c r="AB113" s="938"/>
      <c r="AC113" s="938"/>
      <c r="AD113" s="938"/>
      <c r="AE113" s="939"/>
      <c r="AF113" s="940">
        <v>839809</v>
      </c>
      <c r="AG113" s="938"/>
      <c r="AH113" s="938"/>
      <c r="AI113" s="938"/>
      <c r="AJ113" s="939"/>
      <c r="AK113" s="940">
        <v>825128</v>
      </c>
      <c r="AL113" s="938"/>
      <c r="AM113" s="938"/>
      <c r="AN113" s="938"/>
      <c r="AO113" s="939"/>
      <c r="AP113" s="941">
        <v>3.2</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1183319</v>
      </c>
      <c r="BR113" s="926"/>
      <c r="BS113" s="926"/>
      <c r="BT113" s="926"/>
      <c r="BU113" s="926"/>
      <c r="BV113" s="926">
        <v>1166758</v>
      </c>
      <c r="BW113" s="926"/>
      <c r="BX113" s="926"/>
      <c r="BY113" s="926"/>
      <c r="BZ113" s="926"/>
      <c r="CA113" s="926">
        <v>1089850</v>
      </c>
      <c r="CB113" s="926"/>
      <c r="CC113" s="926"/>
      <c r="CD113" s="926"/>
      <c r="CE113" s="926"/>
      <c r="CF113" s="920">
        <v>4.2</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447</v>
      </c>
      <c r="DH113" s="959"/>
      <c r="DI113" s="959"/>
      <c r="DJ113" s="959"/>
      <c r="DK113" s="960"/>
      <c r="DL113" s="961" t="s">
        <v>447</v>
      </c>
      <c r="DM113" s="959"/>
      <c r="DN113" s="959"/>
      <c r="DO113" s="959"/>
      <c r="DP113" s="960"/>
      <c r="DQ113" s="961" t="s">
        <v>447</v>
      </c>
      <c r="DR113" s="959"/>
      <c r="DS113" s="959"/>
      <c r="DT113" s="959"/>
      <c r="DU113" s="960"/>
      <c r="DV113" s="962" t="s">
        <v>447</v>
      </c>
      <c r="DW113" s="963"/>
      <c r="DX113" s="963"/>
      <c r="DY113" s="963"/>
      <c r="DZ113" s="964"/>
    </row>
    <row r="114" spans="1:130" s="230" customFormat="1" ht="26.25" customHeight="1" x14ac:dyDescent="0.2">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129736</v>
      </c>
      <c r="AB114" s="959"/>
      <c r="AC114" s="959"/>
      <c r="AD114" s="959"/>
      <c r="AE114" s="960"/>
      <c r="AF114" s="961">
        <v>136295</v>
      </c>
      <c r="AG114" s="959"/>
      <c r="AH114" s="959"/>
      <c r="AI114" s="959"/>
      <c r="AJ114" s="960"/>
      <c r="AK114" s="961">
        <v>139076</v>
      </c>
      <c r="AL114" s="959"/>
      <c r="AM114" s="959"/>
      <c r="AN114" s="959"/>
      <c r="AO114" s="960"/>
      <c r="AP114" s="962">
        <v>0.5</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v>2135516</v>
      </c>
      <c r="BR114" s="926"/>
      <c r="BS114" s="926"/>
      <c r="BT114" s="926"/>
      <c r="BU114" s="926"/>
      <c r="BV114" s="926">
        <v>1995238</v>
      </c>
      <c r="BW114" s="926"/>
      <c r="BX114" s="926"/>
      <c r="BY114" s="926"/>
      <c r="BZ114" s="926"/>
      <c r="CA114" s="926">
        <v>1978298</v>
      </c>
      <c r="CB114" s="926"/>
      <c r="CC114" s="926"/>
      <c r="CD114" s="926"/>
      <c r="CE114" s="926"/>
      <c r="CF114" s="920">
        <v>7.6</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447</v>
      </c>
      <c r="DH114" s="959"/>
      <c r="DI114" s="959"/>
      <c r="DJ114" s="959"/>
      <c r="DK114" s="960"/>
      <c r="DL114" s="961" t="s">
        <v>447</v>
      </c>
      <c r="DM114" s="959"/>
      <c r="DN114" s="959"/>
      <c r="DO114" s="959"/>
      <c r="DP114" s="960"/>
      <c r="DQ114" s="961" t="s">
        <v>447</v>
      </c>
      <c r="DR114" s="959"/>
      <c r="DS114" s="959"/>
      <c r="DT114" s="959"/>
      <c r="DU114" s="960"/>
      <c r="DV114" s="962" t="s">
        <v>447</v>
      </c>
      <c r="DW114" s="963"/>
      <c r="DX114" s="963"/>
      <c r="DY114" s="963"/>
      <c r="DZ114" s="964"/>
    </row>
    <row r="115" spans="1:130" s="230" customFormat="1" ht="26.25" customHeight="1" x14ac:dyDescent="0.2">
      <c r="A115" s="954"/>
      <c r="B115" s="955"/>
      <c r="C115" s="923" t="s">
        <v>456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24885</v>
      </c>
      <c r="AB115" s="938"/>
      <c r="AC115" s="938"/>
      <c r="AD115" s="938"/>
      <c r="AE115" s="939"/>
      <c r="AF115" s="940">
        <v>24905</v>
      </c>
      <c r="AG115" s="938"/>
      <c r="AH115" s="938"/>
      <c r="AI115" s="938"/>
      <c r="AJ115" s="939"/>
      <c r="AK115" s="940">
        <v>26061</v>
      </c>
      <c r="AL115" s="938"/>
      <c r="AM115" s="938"/>
      <c r="AN115" s="938"/>
      <c r="AO115" s="939"/>
      <c r="AP115" s="941">
        <v>0.1</v>
      </c>
      <c r="AQ115" s="942"/>
      <c r="AR115" s="942"/>
      <c r="AS115" s="942"/>
      <c r="AT115" s="943"/>
      <c r="AU115" s="908"/>
      <c r="AV115" s="909"/>
      <c r="AW115" s="909"/>
      <c r="AX115" s="909"/>
      <c r="AY115" s="909"/>
      <c r="AZ115" s="922" t="s">
        <v>457</v>
      </c>
      <c r="BA115" s="923"/>
      <c r="BB115" s="923"/>
      <c r="BC115" s="923"/>
      <c r="BD115" s="923"/>
      <c r="BE115" s="923"/>
      <c r="BF115" s="923"/>
      <c r="BG115" s="923"/>
      <c r="BH115" s="923"/>
      <c r="BI115" s="923"/>
      <c r="BJ115" s="923"/>
      <c r="BK115" s="923"/>
      <c r="BL115" s="923"/>
      <c r="BM115" s="923"/>
      <c r="BN115" s="923"/>
      <c r="BO115" s="923"/>
      <c r="BP115" s="924"/>
      <c r="BQ115" s="925">
        <v>21849</v>
      </c>
      <c r="BR115" s="926"/>
      <c r="BS115" s="926"/>
      <c r="BT115" s="926"/>
      <c r="BU115" s="926"/>
      <c r="BV115" s="926">
        <v>13335</v>
      </c>
      <c r="BW115" s="926"/>
      <c r="BX115" s="926"/>
      <c r="BY115" s="926"/>
      <c r="BZ115" s="926"/>
      <c r="CA115" s="926">
        <v>12550</v>
      </c>
      <c r="CB115" s="926"/>
      <c r="CC115" s="926"/>
      <c r="CD115" s="926"/>
      <c r="CE115" s="926"/>
      <c r="CF115" s="920">
        <v>0</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1446448</v>
      </c>
      <c r="DH115" s="959"/>
      <c r="DI115" s="959"/>
      <c r="DJ115" s="959"/>
      <c r="DK115" s="960"/>
      <c r="DL115" s="961">
        <v>1446448</v>
      </c>
      <c r="DM115" s="959"/>
      <c r="DN115" s="959"/>
      <c r="DO115" s="959"/>
      <c r="DP115" s="960"/>
      <c r="DQ115" s="961">
        <v>1446448</v>
      </c>
      <c r="DR115" s="959"/>
      <c r="DS115" s="959"/>
      <c r="DT115" s="959"/>
      <c r="DU115" s="960"/>
      <c r="DV115" s="962">
        <v>5.6</v>
      </c>
      <c r="DW115" s="963"/>
      <c r="DX115" s="963"/>
      <c r="DY115" s="963"/>
      <c r="DZ115" s="964"/>
    </row>
    <row r="116" spans="1:130" s="230" customFormat="1" ht="26.25" customHeight="1" x14ac:dyDescent="0.2">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447</v>
      </c>
      <c r="AB116" s="959"/>
      <c r="AC116" s="959"/>
      <c r="AD116" s="959"/>
      <c r="AE116" s="960"/>
      <c r="AF116" s="961" t="s">
        <v>447</v>
      </c>
      <c r="AG116" s="959"/>
      <c r="AH116" s="959"/>
      <c r="AI116" s="959"/>
      <c r="AJ116" s="960"/>
      <c r="AK116" s="961" t="s">
        <v>447</v>
      </c>
      <c r="AL116" s="959"/>
      <c r="AM116" s="959"/>
      <c r="AN116" s="959"/>
      <c r="AO116" s="960"/>
      <c r="AP116" s="962" t="s">
        <v>442</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447</v>
      </c>
      <c r="BR116" s="926"/>
      <c r="BS116" s="926"/>
      <c r="BT116" s="926"/>
      <c r="BU116" s="926"/>
      <c r="BV116" s="926" t="s">
        <v>447</v>
      </c>
      <c r="BW116" s="926"/>
      <c r="BX116" s="926"/>
      <c r="BY116" s="926"/>
      <c r="BZ116" s="926"/>
      <c r="CA116" s="926" t="s">
        <v>447</v>
      </c>
      <c r="CB116" s="926"/>
      <c r="CC116" s="926"/>
      <c r="CD116" s="926"/>
      <c r="CE116" s="926"/>
      <c r="CF116" s="920" t="s">
        <v>447</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447</v>
      </c>
      <c r="DH116" s="959"/>
      <c r="DI116" s="959"/>
      <c r="DJ116" s="959"/>
      <c r="DK116" s="960"/>
      <c r="DL116" s="961" t="s">
        <v>447</v>
      </c>
      <c r="DM116" s="959"/>
      <c r="DN116" s="959"/>
      <c r="DO116" s="959"/>
      <c r="DP116" s="960"/>
      <c r="DQ116" s="961" t="s">
        <v>442</v>
      </c>
      <c r="DR116" s="959"/>
      <c r="DS116" s="959"/>
      <c r="DT116" s="959"/>
      <c r="DU116" s="960"/>
      <c r="DV116" s="962" t="s">
        <v>447</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5610502</v>
      </c>
      <c r="AB117" s="979"/>
      <c r="AC117" s="979"/>
      <c r="AD117" s="979"/>
      <c r="AE117" s="980"/>
      <c r="AF117" s="981">
        <v>5346342</v>
      </c>
      <c r="AG117" s="979"/>
      <c r="AH117" s="979"/>
      <c r="AI117" s="979"/>
      <c r="AJ117" s="980"/>
      <c r="AK117" s="981">
        <v>5586114</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246</v>
      </c>
      <c r="BR117" s="926"/>
      <c r="BS117" s="926"/>
      <c r="BT117" s="926"/>
      <c r="BU117" s="926"/>
      <c r="BV117" s="926" t="s">
        <v>464</v>
      </c>
      <c r="BW117" s="926"/>
      <c r="BX117" s="926"/>
      <c r="BY117" s="926"/>
      <c r="BZ117" s="926"/>
      <c r="CA117" s="926" t="s">
        <v>465</v>
      </c>
      <c r="CB117" s="926"/>
      <c r="CC117" s="926"/>
      <c r="CD117" s="926"/>
      <c r="CE117" s="926"/>
      <c r="CF117" s="920" t="s">
        <v>465</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246</v>
      </c>
      <c r="DH117" s="959"/>
      <c r="DI117" s="959"/>
      <c r="DJ117" s="959"/>
      <c r="DK117" s="960"/>
      <c r="DL117" s="961" t="s">
        <v>246</v>
      </c>
      <c r="DM117" s="959"/>
      <c r="DN117" s="959"/>
      <c r="DO117" s="959"/>
      <c r="DP117" s="960"/>
      <c r="DQ117" s="961" t="s">
        <v>246</v>
      </c>
      <c r="DR117" s="959"/>
      <c r="DS117" s="959"/>
      <c r="DT117" s="959"/>
      <c r="DU117" s="960"/>
      <c r="DV117" s="962" t="s">
        <v>246</v>
      </c>
      <c r="DW117" s="963"/>
      <c r="DX117" s="963"/>
      <c r="DY117" s="963"/>
      <c r="DZ117" s="964"/>
    </row>
    <row r="118" spans="1:130" s="230" customFormat="1" ht="26.25" customHeight="1" x14ac:dyDescent="0.2">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309</v>
      </c>
      <c r="AL118" s="893"/>
      <c r="AM118" s="893"/>
      <c r="AN118" s="893"/>
      <c r="AO118" s="894"/>
      <c r="AP118" s="970" t="s">
        <v>434</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246</v>
      </c>
      <c r="BR118" s="1000"/>
      <c r="BS118" s="1000"/>
      <c r="BT118" s="1000"/>
      <c r="BU118" s="1000"/>
      <c r="BV118" s="1000" t="s">
        <v>464</v>
      </c>
      <c r="BW118" s="1000"/>
      <c r="BX118" s="1000"/>
      <c r="BY118" s="1000"/>
      <c r="BZ118" s="1000"/>
      <c r="CA118" s="1000" t="s">
        <v>246</v>
      </c>
      <c r="CB118" s="1000"/>
      <c r="CC118" s="1000"/>
      <c r="CD118" s="1000"/>
      <c r="CE118" s="1000"/>
      <c r="CF118" s="920" t="s">
        <v>246</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246</v>
      </c>
      <c r="DH118" s="959"/>
      <c r="DI118" s="959"/>
      <c r="DJ118" s="959"/>
      <c r="DK118" s="960"/>
      <c r="DL118" s="961" t="s">
        <v>246</v>
      </c>
      <c r="DM118" s="959"/>
      <c r="DN118" s="959"/>
      <c r="DO118" s="959"/>
      <c r="DP118" s="960"/>
      <c r="DQ118" s="961" t="s">
        <v>246</v>
      </c>
      <c r="DR118" s="959"/>
      <c r="DS118" s="959"/>
      <c r="DT118" s="959"/>
      <c r="DU118" s="960"/>
      <c r="DV118" s="962" t="s">
        <v>246</v>
      </c>
      <c r="DW118" s="963"/>
      <c r="DX118" s="963"/>
      <c r="DY118" s="963"/>
      <c r="DZ118" s="964"/>
    </row>
    <row r="119" spans="1:130" s="230" customFormat="1" ht="26.25" customHeight="1" x14ac:dyDescent="0.2">
      <c r="A119" s="1062"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24885</v>
      </c>
      <c r="AB119" s="900"/>
      <c r="AC119" s="900"/>
      <c r="AD119" s="900"/>
      <c r="AE119" s="901"/>
      <c r="AF119" s="902">
        <v>24905</v>
      </c>
      <c r="AG119" s="900"/>
      <c r="AH119" s="900"/>
      <c r="AI119" s="900"/>
      <c r="AJ119" s="901"/>
      <c r="AK119" s="902">
        <v>26061</v>
      </c>
      <c r="AL119" s="900"/>
      <c r="AM119" s="900"/>
      <c r="AN119" s="900"/>
      <c r="AO119" s="901"/>
      <c r="AP119" s="903">
        <v>0.1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469</v>
      </c>
      <c r="BP119" s="1005"/>
      <c r="BQ119" s="999">
        <v>63947965</v>
      </c>
      <c r="BR119" s="1000"/>
      <c r="BS119" s="1000"/>
      <c r="BT119" s="1000"/>
      <c r="BU119" s="1000"/>
      <c r="BV119" s="1000">
        <v>62873271</v>
      </c>
      <c r="BW119" s="1000"/>
      <c r="BX119" s="1000"/>
      <c r="BY119" s="1000"/>
      <c r="BZ119" s="1000"/>
      <c r="CA119" s="1000">
        <v>61270294</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464</v>
      </c>
      <c r="DH119" s="986"/>
      <c r="DI119" s="986"/>
      <c r="DJ119" s="986"/>
      <c r="DK119" s="987"/>
      <c r="DL119" s="985" t="s">
        <v>464</v>
      </c>
      <c r="DM119" s="986"/>
      <c r="DN119" s="986"/>
      <c r="DO119" s="986"/>
      <c r="DP119" s="987"/>
      <c r="DQ119" s="985" t="s">
        <v>465</v>
      </c>
      <c r="DR119" s="986"/>
      <c r="DS119" s="986"/>
      <c r="DT119" s="986"/>
      <c r="DU119" s="987"/>
      <c r="DV119" s="988" t="s">
        <v>464</v>
      </c>
      <c r="DW119" s="989"/>
      <c r="DX119" s="989"/>
      <c r="DY119" s="989"/>
      <c r="DZ119" s="990"/>
    </row>
    <row r="120" spans="1:130" s="230" customFormat="1" ht="26.25" customHeight="1" x14ac:dyDescent="0.2">
      <c r="A120" s="1063"/>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246</v>
      </c>
      <c r="AB120" s="959"/>
      <c r="AC120" s="959"/>
      <c r="AD120" s="959"/>
      <c r="AE120" s="960"/>
      <c r="AF120" s="961" t="s">
        <v>464</v>
      </c>
      <c r="AG120" s="959"/>
      <c r="AH120" s="959"/>
      <c r="AI120" s="959"/>
      <c r="AJ120" s="960"/>
      <c r="AK120" s="961" t="s">
        <v>246</v>
      </c>
      <c r="AL120" s="959"/>
      <c r="AM120" s="959"/>
      <c r="AN120" s="959"/>
      <c r="AO120" s="960"/>
      <c r="AP120" s="962" t="s">
        <v>246</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3822666</v>
      </c>
      <c r="BR120" s="931"/>
      <c r="BS120" s="931"/>
      <c r="BT120" s="931"/>
      <c r="BU120" s="931"/>
      <c r="BV120" s="931">
        <v>6291036</v>
      </c>
      <c r="BW120" s="931"/>
      <c r="BX120" s="931"/>
      <c r="BY120" s="931"/>
      <c r="BZ120" s="931"/>
      <c r="CA120" s="931">
        <v>8158485</v>
      </c>
      <c r="CB120" s="931"/>
      <c r="CC120" s="931"/>
      <c r="CD120" s="931"/>
      <c r="CE120" s="931"/>
      <c r="CF120" s="944">
        <v>31.4</v>
      </c>
      <c r="CG120" s="945"/>
      <c r="CH120" s="945"/>
      <c r="CI120" s="945"/>
      <c r="CJ120" s="945"/>
      <c r="CK120" s="1006" t="s">
        <v>473</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17384858</v>
      </c>
      <c r="DH120" s="931"/>
      <c r="DI120" s="931"/>
      <c r="DJ120" s="931"/>
      <c r="DK120" s="931"/>
      <c r="DL120" s="931">
        <v>15782683</v>
      </c>
      <c r="DM120" s="931"/>
      <c r="DN120" s="931"/>
      <c r="DO120" s="931"/>
      <c r="DP120" s="931"/>
      <c r="DQ120" s="931">
        <v>13911381</v>
      </c>
      <c r="DR120" s="931"/>
      <c r="DS120" s="931"/>
      <c r="DT120" s="931"/>
      <c r="DU120" s="931"/>
      <c r="DV120" s="932">
        <v>53.6</v>
      </c>
      <c r="DW120" s="932"/>
      <c r="DX120" s="932"/>
      <c r="DY120" s="932"/>
      <c r="DZ120" s="933"/>
    </row>
    <row r="121" spans="1:130" s="230" customFormat="1" ht="26.25" customHeight="1" x14ac:dyDescent="0.2">
      <c r="A121" s="1063"/>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464</v>
      </c>
      <c r="AB121" s="959"/>
      <c r="AC121" s="959"/>
      <c r="AD121" s="959"/>
      <c r="AE121" s="960"/>
      <c r="AF121" s="961" t="s">
        <v>246</v>
      </c>
      <c r="AG121" s="959"/>
      <c r="AH121" s="959"/>
      <c r="AI121" s="959"/>
      <c r="AJ121" s="960"/>
      <c r="AK121" s="961" t="s">
        <v>246</v>
      </c>
      <c r="AL121" s="959"/>
      <c r="AM121" s="959"/>
      <c r="AN121" s="959"/>
      <c r="AO121" s="960"/>
      <c r="AP121" s="962" t="s">
        <v>246</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10065968</v>
      </c>
      <c r="BR121" s="926"/>
      <c r="BS121" s="926"/>
      <c r="BT121" s="926"/>
      <c r="BU121" s="926"/>
      <c r="BV121" s="926">
        <v>10238873</v>
      </c>
      <c r="BW121" s="926"/>
      <c r="BX121" s="926"/>
      <c r="BY121" s="926"/>
      <c r="BZ121" s="926"/>
      <c r="CA121" s="926">
        <v>10242795</v>
      </c>
      <c r="CB121" s="926"/>
      <c r="CC121" s="926"/>
      <c r="CD121" s="926"/>
      <c r="CE121" s="926"/>
      <c r="CF121" s="920">
        <v>39.5</v>
      </c>
      <c r="CG121" s="921"/>
      <c r="CH121" s="921"/>
      <c r="CI121" s="921"/>
      <c r="CJ121" s="921"/>
      <c r="CK121" s="1009"/>
      <c r="CL121" s="1010"/>
      <c r="CM121" s="1010"/>
      <c r="CN121" s="1010"/>
      <c r="CO121" s="1011"/>
      <c r="CP121" s="1019" t="s">
        <v>407</v>
      </c>
      <c r="CQ121" s="1020"/>
      <c r="CR121" s="1020"/>
      <c r="CS121" s="1020"/>
      <c r="CT121" s="1020"/>
      <c r="CU121" s="1020"/>
      <c r="CV121" s="1020"/>
      <c r="CW121" s="1020"/>
      <c r="CX121" s="1020"/>
      <c r="CY121" s="1020"/>
      <c r="CZ121" s="1020"/>
      <c r="DA121" s="1020"/>
      <c r="DB121" s="1020"/>
      <c r="DC121" s="1020"/>
      <c r="DD121" s="1020"/>
      <c r="DE121" s="1020"/>
      <c r="DF121" s="1021"/>
      <c r="DG121" s="925" t="s">
        <v>246</v>
      </c>
      <c r="DH121" s="926"/>
      <c r="DI121" s="926"/>
      <c r="DJ121" s="926"/>
      <c r="DK121" s="926"/>
      <c r="DL121" s="926" t="s">
        <v>246</v>
      </c>
      <c r="DM121" s="926"/>
      <c r="DN121" s="926"/>
      <c r="DO121" s="926"/>
      <c r="DP121" s="926"/>
      <c r="DQ121" s="926" t="s">
        <v>464</v>
      </c>
      <c r="DR121" s="926"/>
      <c r="DS121" s="926"/>
      <c r="DT121" s="926"/>
      <c r="DU121" s="926"/>
      <c r="DV121" s="927" t="s">
        <v>246</v>
      </c>
      <c r="DW121" s="927"/>
      <c r="DX121" s="927"/>
      <c r="DY121" s="927"/>
      <c r="DZ121" s="928"/>
    </row>
    <row r="122" spans="1:130" s="230" customFormat="1" ht="26.25" customHeight="1" x14ac:dyDescent="0.2">
      <c r="A122" s="1063"/>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246</v>
      </c>
      <c r="AB122" s="959"/>
      <c r="AC122" s="959"/>
      <c r="AD122" s="959"/>
      <c r="AE122" s="960"/>
      <c r="AF122" s="961" t="s">
        <v>246</v>
      </c>
      <c r="AG122" s="959"/>
      <c r="AH122" s="959"/>
      <c r="AI122" s="959"/>
      <c r="AJ122" s="960"/>
      <c r="AK122" s="961" t="s">
        <v>246</v>
      </c>
      <c r="AL122" s="959"/>
      <c r="AM122" s="959"/>
      <c r="AN122" s="959"/>
      <c r="AO122" s="960"/>
      <c r="AP122" s="962" t="s">
        <v>246</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32354458</v>
      </c>
      <c r="BR122" s="1000"/>
      <c r="BS122" s="1000"/>
      <c r="BT122" s="1000"/>
      <c r="BU122" s="1000"/>
      <c r="BV122" s="1000">
        <v>32312697</v>
      </c>
      <c r="BW122" s="1000"/>
      <c r="BX122" s="1000"/>
      <c r="BY122" s="1000"/>
      <c r="BZ122" s="1000"/>
      <c r="CA122" s="1000">
        <v>31786165</v>
      </c>
      <c r="CB122" s="1000"/>
      <c r="CC122" s="1000"/>
      <c r="CD122" s="1000"/>
      <c r="CE122" s="1000"/>
      <c r="CF122" s="1017">
        <v>122.5</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2">
      <c r="A123" s="1063"/>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246</v>
      </c>
      <c r="AB123" s="959"/>
      <c r="AC123" s="959"/>
      <c r="AD123" s="959"/>
      <c r="AE123" s="960"/>
      <c r="AF123" s="961" t="s">
        <v>246</v>
      </c>
      <c r="AG123" s="959"/>
      <c r="AH123" s="959"/>
      <c r="AI123" s="959"/>
      <c r="AJ123" s="960"/>
      <c r="AK123" s="961" t="s">
        <v>246</v>
      </c>
      <c r="AL123" s="959"/>
      <c r="AM123" s="959"/>
      <c r="AN123" s="959"/>
      <c r="AO123" s="960"/>
      <c r="AP123" s="962" t="s">
        <v>464</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477</v>
      </c>
      <c r="BP123" s="1005"/>
      <c r="BQ123" s="1035">
        <v>46243092</v>
      </c>
      <c r="BR123" s="1036"/>
      <c r="BS123" s="1036"/>
      <c r="BT123" s="1036"/>
      <c r="BU123" s="1036"/>
      <c r="BV123" s="1036">
        <v>48842606</v>
      </c>
      <c r="BW123" s="1036"/>
      <c r="BX123" s="1036"/>
      <c r="BY123" s="1036"/>
      <c r="BZ123" s="1036"/>
      <c r="CA123" s="1036">
        <v>50187445</v>
      </c>
      <c r="CB123" s="1036"/>
      <c r="CC123" s="1036"/>
      <c r="CD123" s="1036"/>
      <c r="CE123" s="1036"/>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63"/>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246</v>
      </c>
      <c r="AB124" s="959"/>
      <c r="AC124" s="959"/>
      <c r="AD124" s="959"/>
      <c r="AE124" s="960"/>
      <c r="AF124" s="961" t="s">
        <v>246</v>
      </c>
      <c r="AG124" s="959"/>
      <c r="AH124" s="959"/>
      <c r="AI124" s="959"/>
      <c r="AJ124" s="960"/>
      <c r="AK124" s="961" t="s">
        <v>246</v>
      </c>
      <c r="AL124" s="959"/>
      <c r="AM124" s="959"/>
      <c r="AN124" s="959"/>
      <c r="AO124" s="960"/>
      <c r="AP124" s="962" t="s">
        <v>246</v>
      </c>
      <c r="AQ124" s="963"/>
      <c r="AR124" s="963"/>
      <c r="AS124" s="963"/>
      <c r="AT124" s="964"/>
      <c r="AU124" s="1031" t="s">
        <v>478</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72</v>
      </c>
      <c r="BR124" s="1027"/>
      <c r="BS124" s="1027"/>
      <c r="BT124" s="1027"/>
      <c r="BU124" s="1027"/>
      <c r="BV124" s="1027">
        <v>53.2</v>
      </c>
      <c r="BW124" s="1027"/>
      <c r="BX124" s="1027"/>
      <c r="BY124" s="1027"/>
      <c r="BZ124" s="1027"/>
      <c r="CA124" s="1027">
        <v>42.7</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246</v>
      </c>
      <c r="DH124" s="986"/>
      <c r="DI124" s="986"/>
      <c r="DJ124" s="986"/>
      <c r="DK124" s="987"/>
      <c r="DL124" s="985" t="s">
        <v>246</v>
      </c>
      <c r="DM124" s="986"/>
      <c r="DN124" s="986"/>
      <c r="DO124" s="986"/>
      <c r="DP124" s="987"/>
      <c r="DQ124" s="985" t="s">
        <v>246</v>
      </c>
      <c r="DR124" s="986"/>
      <c r="DS124" s="986"/>
      <c r="DT124" s="986"/>
      <c r="DU124" s="987"/>
      <c r="DV124" s="988" t="s">
        <v>246</v>
      </c>
      <c r="DW124" s="989"/>
      <c r="DX124" s="989"/>
      <c r="DY124" s="989"/>
      <c r="DZ124" s="990"/>
    </row>
    <row r="125" spans="1:130" s="230" customFormat="1" ht="26.25" customHeight="1" x14ac:dyDescent="0.2">
      <c r="A125" s="1063"/>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246</v>
      </c>
      <c r="AB125" s="959"/>
      <c r="AC125" s="959"/>
      <c r="AD125" s="959"/>
      <c r="AE125" s="960"/>
      <c r="AF125" s="961" t="s">
        <v>246</v>
      </c>
      <c r="AG125" s="959"/>
      <c r="AH125" s="959"/>
      <c r="AI125" s="959"/>
      <c r="AJ125" s="960"/>
      <c r="AK125" s="961" t="s">
        <v>246</v>
      </c>
      <c r="AL125" s="959"/>
      <c r="AM125" s="959"/>
      <c r="AN125" s="959"/>
      <c r="AO125" s="960"/>
      <c r="AP125" s="962" t="s">
        <v>246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246</v>
      </c>
      <c r="DH125" s="931"/>
      <c r="DI125" s="931"/>
      <c r="DJ125" s="931"/>
      <c r="DK125" s="931"/>
      <c r="DL125" s="931" t="s">
        <v>246</v>
      </c>
      <c r="DM125" s="931"/>
      <c r="DN125" s="931"/>
      <c r="DO125" s="931"/>
      <c r="DP125" s="931"/>
      <c r="DQ125" s="931" t="s">
        <v>246</v>
      </c>
      <c r="DR125" s="931"/>
      <c r="DS125" s="931"/>
      <c r="DT125" s="931"/>
      <c r="DU125" s="931"/>
      <c r="DV125" s="932" t="s">
        <v>246</v>
      </c>
      <c r="DW125" s="932"/>
      <c r="DX125" s="932"/>
      <c r="DY125" s="932"/>
      <c r="DZ125" s="933"/>
    </row>
    <row r="126" spans="1:130" s="230" customFormat="1" ht="26.25" customHeight="1" thickBot="1" x14ac:dyDescent="0.25">
      <c r="A126" s="1063"/>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246</v>
      </c>
      <c r="AB126" s="959"/>
      <c r="AC126" s="959"/>
      <c r="AD126" s="959"/>
      <c r="AE126" s="960"/>
      <c r="AF126" s="961" t="s">
        <v>246</v>
      </c>
      <c r="AG126" s="959"/>
      <c r="AH126" s="959"/>
      <c r="AI126" s="959"/>
      <c r="AJ126" s="960"/>
      <c r="AK126" s="961" t="s">
        <v>246</v>
      </c>
      <c r="AL126" s="959"/>
      <c r="AM126" s="959"/>
      <c r="AN126" s="959"/>
      <c r="AO126" s="960"/>
      <c r="AP126" s="962" t="s">
        <v>246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246</v>
      </c>
      <c r="DH126" s="926"/>
      <c r="DI126" s="926"/>
      <c r="DJ126" s="926"/>
      <c r="DK126" s="926"/>
      <c r="DL126" s="926" t="s">
        <v>246</v>
      </c>
      <c r="DM126" s="926"/>
      <c r="DN126" s="926"/>
      <c r="DO126" s="926"/>
      <c r="DP126" s="926"/>
      <c r="DQ126" s="926" t="s">
        <v>246</v>
      </c>
      <c r="DR126" s="926"/>
      <c r="DS126" s="926"/>
      <c r="DT126" s="926"/>
      <c r="DU126" s="926"/>
      <c r="DV126" s="927" t="s">
        <v>246</v>
      </c>
      <c r="DW126" s="927"/>
      <c r="DX126" s="927"/>
      <c r="DY126" s="927"/>
      <c r="DZ126" s="928"/>
    </row>
    <row r="127" spans="1:130" s="230" customFormat="1" ht="26.25" customHeight="1" x14ac:dyDescent="0.2">
      <c r="A127" s="1064"/>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246</v>
      </c>
      <c r="AB127" s="959"/>
      <c r="AC127" s="959"/>
      <c r="AD127" s="959"/>
      <c r="AE127" s="960"/>
      <c r="AF127" s="961" t="s">
        <v>246</v>
      </c>
      <c r="AG127" s="959"/>
      <c r="AH127" s="959"/>
      <c r="AI127" s="959"/>
      <c r="AJ127" s="960"/>
      <c r="AK127" s="961" t="s">
        <v>246</v>
      </c>
      <c r="AL127" s="959"/>
      <c r="AM127" s="959"/>
      <c r="AN127" s="959"/>
      <c r="AO127" s="960"/>
      <c r="AP127" s="962" t="s">
        <v>246</v>
      </c>
      <c r="AQ127" s="963"/>
      <c r="AR127" s="963"/>
      <c r="AS127" s="963"/>
      <c r="AT127" s="964"/>
      <c r="AU127" s="232"/>
      <c r="AV127" s="232"/>
      <c r="AW127" s="232"/>
      <c r="AX127" s="1037" t="s">
        <v>484</v>
      </c>
      <c r="AY127" s="1038"/>
      <c r="AZ127" s="1038"/>
      <c r="BA127" s="1038"/>
      <c r="BB127" s="1038"/>
      <c r="BC127" s="1038"/>
      <c r="BD127" s="1038"/>
      <c r="BE127" s="1039"/>
      <c r="BF127" s="1040" t="s">
        <v>485</v>
      </c>
      <c r="BG127" s="1038"/>
      <c r="BH127" s="1038"/>
      <c r="BI127" s="1038"/>
      <c r="BJ127" s="1038"/>
      <c r="BK127" s="1038"/>
      <c r="BL127" s="1039"/>
      <c r="BM127" s="1040" t="s">
        <v>486</v>
      </c>
      <c r="BN127" s="1038"/>
      <c r="BO127" s="1038"/>
      <c r="BP127" s="1038"/>
      <c r="BQ127" s="1038"/>
      <c r="BR127" s="1038"/>
      <c r="BS127" s="1039"/>
      <c r="BT127" s="1040" t="s">
        <v>487</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246</v>
      </c>
      <c r="DH127" s="926"/>
      <c r="DI127" s="926"/>
      <c r="DJ127" s="926"/>
      <c r="DK127" s="926"/>
      <c r="DL127" s="926" t="s">
        <v>246</v>
      </c>
      <c r="DM127" s="926"/>
      <c r="DN127" s="926"/>
      <c r="DO127" s="926"/>
      <c r="DP127" s="926"/>
      <c r="DQ127" s="926" t="s">
        <v>246</v>
      </c>
      <c r="DR127" s="926"/>
      <c r="DS127" s="926"/>
      <c r="DT127" s="926"/>
      <c r="DU127" s="926"/>
      <c r="DV127" s="927" t="s">
        <v>246</v>
      </c>
      <c r="DW127" s="927"/>
      <c r="DX127" s="927"/>
      <c r="DY127" s="927"/>
      <c r="DZ127" s="928"/>
    </row>
    <row r="128" spans="1:130" s="230" customFormat="1" ht="26.25" customHeight="1" thickBot="1" x14ac:dyDescent="0.25">
      <c r="A128" s="1047" t="s">
        <v>489</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490</v>
      </c>
      <c r="X128" s="1049"/>
      <c r="Y128" s="1049"/>
      <c r="Z128" s="1050"/>
      <c r="AA128" s="1051">
        <v>856341</v>
      </c>
      <c r="AB128" s="1052"/>
      <c r="AC128" s="1052"/>
      <c r="AD128" s="1052"/>
      <c r="AE128" s="1053"/>
      <c r="AF128" s="1054">
        <v>809677</v>
      </c>
      <c r="AG128" s="1052"/>
      <c r="AH128" s="1052"/>
      <c r="AI128" s="1052"/>
      <c r="AJ128" s="1053"/>
      <c r="AK128" s="1054">
        <v>816107</v>
      </c>
      <c r="AL128" s="1052"/>
      <c r="AM128" s="1052"/>
      <c r="AN128" s="1052"/>
      <c r="AO128" s="1053"/>
      <c r="AP128" s="1055"/>
      <c r="AQ128" s="1056"/>
      <c r="AR128" s="1056"/>
      <c r="AS128" s="1056"/>
      <c r="AT128" s="1057"/>
      <c r="AU128" s="232"/>
      <c r="AV128" s="232"/>
      <c r="AW128" s="232"/>
      <c r="AX128" s="896" t="s">
        <v>491</v>
      </c>
      <c r="AY128" s="897"/>
      <c r="AZ128" s="897"/>
      <c r="BA128" s="897"/>
      <c r="BB128" s="897"/>
      <c r="BC128" s="897"/>
      <c r="BD128" s="897"/>
      <c r="BE128" s="898"/>
      <c r="BF128" s="1058" t="s">
        <v>246</v>
      </c>
      <c r="BG128" s="1059"/>
      <c r="BH128" s="1059"/>
      <c r="BI128" s="1059"/>
      <c r="BJ128" s="1059"/>
      <c r="BK128" s="1059"/>
      <c r="BL128" s="1060"/>
      <c r="BM128" s="1058">
        <v>11.87</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492</v>
      </c>
      <c r="CQ128" s="740"/>
      <c r="CR128" s="740"/>
      <c r="CS128" s="740"/>
      <c r="CT128" s="740"/>
      <c r="CU128" s="740"/>
      <c r="CV128" s="740"/>
      <c r="CW128" s="740"/>
      <c r="CX128" s="740"/>
      <c r="CY128" s="740"/>
      <c r="CZ128" s="740"/>
      <c r="DA128" s="740"/>
      <c r="DB128" s="740"/>
      <c r="DC128" s="740"/>
      <c r="DD128" s="740"/>
      <c r="DE128" s="740"/>
      <c r="DF128" s="1042"/>
      <c r="DG128" s="1043">
        <v>21849</v>
      </c>
      <c r="DH128" s="1044"/>
      <c r="DI128" s="1044"/>
      <c r="DJ128" s="1044"/>
      <c r="DK128" s="1044"/>
      <c r="DL128" s="1044">
        <v>13335</v>
      </c>
      <c r="DM128" s="1044"/>
      <c r="DN128" s="1044"/>
      <c r="DO128" s="1044"/>
      <c r="DP128" s="1044"/>
      <c r="DQ128" s="1044">
        <v>12550</v>
      </c>
      <c r="DR128" s="1044"/>
      <c r="DS128" s="1044"/>
      <c r="DT128" s="1044"/>
      <c r="DU128" s="1044"/>
      <c r="DV128" s="1045">
        <v>0</v>
      </c>
      <c r="DW128" s="1045"/>
      <c r="DX128" s="1045"/>
      <c r="DY128" s="1045"/>
      <c r="DZ128" s="1046"/>
    </row>
    <row r="129" spans="1:131" s="230" customFormat="1" ht="26.25" customHeight="1" x14ac:dyDescent="0.2">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27400188</v>
      </c>
      <c r="AB129" s="959"/>
      <c r="AC129" s="959"/>
      <c r="AD129" s="959"/>
      <c r="AE129" s="960"/>
      <c r="AF129" s="961">
        <v>29090530</v>
      </c>
      <c r="AG129" s="959"/>
      <c r="AH129" s="959"/>
      <c r="AI129" s="959"/>
      <c r="AJ129" s="960"/>
      <c r="AK129" s="961">
        <v>28620631</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246</v>
      </c>
      <c r="BG129" s="1067"/>
      <c r="BH129" s="1067"/>
      <c r="BI129" s="1067"/>
      <c r="BJ129" s="1067"/>
      <c r="BK129" s="1067"/>
      <c r="BL129" s="1068"/>
      <c r="BM129" s="1066">
        <v>16.87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2836145</v>
      </c>
      <c r="AB130" s="959"/>
      <c r="AC130" s="959"/>
      <c r="AD130" s="959"/>
      <c r="AE130" s="960"/>
      <c r="AF130" s="961">
        <v>2753412</v>
      </c>
      <c r="AG130" s="959"/>
      <c r="AH130" s="959"/>
      <c r="AI130" s="959"/>
      <c r="AJ130" s="960"/>
      <c r="AK130" s="961">
        <v>2670937</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7.5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24564043</v>
      </c>
      <c r="AB131" s="986"/>
      <c r="AC131" s="986"/>
      <c r="AD131" s="986"/>
      <c r="AE131" s="987"/>
      <c r="AF131" s="985">
        <v>26337118</v>
      </c>
      <c r="AG131" s="986"/>
      <c r="AH131" s="986"/>
      <c r="AI131" s="986"/>
      <c r="AJ131" s="987"/>
      <c r="AK131" s="985">
        <v>25949694</v>
      </c>
      <c r="AL131" s="986"/>
      <c r="AM131" s="986"/>
      <c r="AN131" s="986"/>
      <c r="AO131" s="987"/>
      <c r="AP131" s="1110"/>
      <c r="AQ131" s="1111"/>
      <c r="AR131" s="1111"/>
      <c r="AS131" s="1111"/>
      <c r="AT131" s="1112"/>
      <c r="AU131" s="233"/>
      <c r="AV131" s="233"/>
      <c r="AW131" s="233"/>
      <c r="AX131" s="1083" t="s">
        <v>499</v>
      </c>
      <c r="AY131" s="740"/>
      <c r="AZ131" s="740"/>
      <c r="BA131" s="740"/>
      <c r="BB131" s="740"/>
      <c r="BC131" s="740"/>
      <c r="BD131" s="740"/>
      <c r="BE131" s="1042"/>
      <c r="BF131" s="1084">
        <v>42.7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501</v>
      </c>
      <c r="W132" s="1094"/>
      <c r="X132" s="1094"/>
      <c r="Y132" s="1094"/>
      <c r="Z132" s="1095"/>
      <c r="AA132" s="1096">
        <v>7.8082260320000003</v>
      </c>
      <c r="AB132" s="1097"/>
      <c r="AC132" s="1097"/>
      <c r="AD132" s="1097"/>
      <c r="AE132" s="1098"/>
      <c r="AF132" s="1099">
        <v>6.7708737149999996</v>
      </c>
      <c r="AG132" s="1097"/>
      <c r="AH132" s="1097"/>
      <c r="AI132" s="1097"/>
      <c r="AJ132" s="1098"/>
      <c r="AK132" s="1099">
        <v>8.0889971190000001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502</v>
      </c>
      <c r="W133" s="1077"/>
      <c r="X133" s="1077"/>
      <c r="Y133" s="1077"/>
      <c r="Z133" s="1078"/>
      <c r="AA133" s="1079">
        <v>8.6999999999999993</v>
      </c>
      <c r="AB133" s="1080"/>
      <c r="AC133" s="1080"/>
      <c r="AD133" s="1080"/>
      <c r="AE133" s="1081"/>
      <c r="AF133" s="1079">
        <v>8</v>
      </c>
      <c r="AG133" s="1080"/>
      <c r="AH133" s="1080"/>
      <c r="AI133" s="1080"/>
      <c r="AJ133" s="1081"/>
      <c r="AK133" s="1079">
        <v>7.5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IqoW3fjB/8ATvl+yUFVO3CL2hADBPEEc9UYIvhXuWEf/MtvfIYdiJw8e5KSc8nTKAQoQBsxCpblbRBP3a6aww==" saltValue="RWa4+FtweJQSxbxJI5/L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25"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5" x14ac:dyDescent="0.2"/>
    <row r="3" spans="1:120" ht="13.25" x14ac:dyDescent="0.2"/>
    <row r="4" spans="1:120" ht="13.25" x14ac:dyDescent="0.2"/>
    <row r="5" spans="1:120" ht="13.25" x14ac:dyDescent="0.2"/>
    <row r="6" spans="1:120" ht="13.25" x14ac:dyDescent="0.2"/>
    <row r="7" spans="1:120" ht="13.25" x14ac:dyDescent="0.2"/>
    <row r="8" spans="1:120" ht="13.25" x14ac:dyDescent="0.2"/>
    <row r="9" spans="1:120" ht="13.25" x14ac:dyDescent="0.2"/>
    <row r="10" spans="1:120" ht="13.25" x14ac:dyDescent="0.2"/>
    <row r="11" spans="1:120" ht="13.25" x14ac:dyDescent="0.2"/>
    <row r="12" spans="1:120" ht="13.25" x14ac:dyDescent="0.2"/>
    <row r="13" spans="1:120" ht="13.25" x14ac:dyDescent="0.2"/>
    <row r="14" spans="1:120" ht="13.25" x14ac:dyDescent="0.2"/>
    <row r="15" spans="1:120" ht="13.25" x14ac:dyDescent="0.2"/>
    <row r="16" spans="1:120" ht="13.25" x14ac:dyDescent="0.2">
      <c r="DP16" s="259"/>
    </row>
    <row r="17" spans="119:120" ht="13.25" x14ac:dyDescent="0.2">
      <c r="DP17" s="259"/>
    </row>
    <row r="18" spans="119:120" ht="13.25" x14ac:dyDescent="0.2"/>
    <row r="19" spans="119:120" ht="13.25" x14ac:dyDescent="0.2"/>
    <row r="20" spans="119:120" ht="13.25" x14ac:dyDescent="0.2">
      <c r="DO20" s="259"/>
      <c r="DP20" s="259"/>
    </row>
    <row r="21" spans="119:120" ht="13.25" x14ac:dyDescent="0.2">
      <c r="DP21" s="259"/>
    </row>
    <row r="22" spans="119:120" ht="13.25" x14ac:dyDescent="0.2"/>
    <row r="23" spans="119:120" ht="13.25" x14ac:dyDescent="0.2">
      <c r="DO23" s="259"/>
      <c r="DP23" s="259"/>
    </row>
    <row r="24" spans="119:120" ht="13.25" x14ac:dyDescent="0.2">
      <c r="DP24" s="259"/>
    </row>
    <row r="25" spans="119:120" ht="13.25" x14ac:dyDescent="0.2">
      <c r="DP25" s="259"/>
    </row>
    <row r="26" spans="119:120" ht="13.25" x14ac:dyDescent="0.2">
      <c r="DO26" s="259"/>
      <c r="DP26" s="259"/>
    </row>
    <row r="27" spans="119:120" ht="13.25" x14ac:dyDescent="0.2"/>
    <row r="28" spans="119:120" ht="13.25" x14ac:dyDescent="0.2">
      <c r="DO28" s="259"/>
      <c r="DP28" s="259"/>
    </row>
    <row r="29" spans="119:120" ht="13.25" x14ac:dyDescent="0.2">
      <c r="DP29" s="259"/>
    </row>
    <row r="30" spans="119:120" ht="13.25" x14ac:dyDescent="0.2"/>
    <row r="31" spans="119:120" ht="13.25" x14ac:dyDescent="0.2">
      <c r="DO31" s="259"/>
      <c r="DP31" s="259"/>
    </row>
    <row r="32" spans="119:120" ht="13.25" x14ac:dyDescent="0.2"/>
    <row r="33" spans="98:120" ht="13.25" x14ac:dyDescent="0.2">
      <c r="DO33" s="259"/>
      <c r="DP33" s="259"/>
    </row>
    <row r="34" spans="98:120" ht="13.25" x14ac:dyDescent="0.2">
      <c r="DM34" s="259"/>
    </row>
    <row r="35" spans="98:120" ht="13.25" x14ac:dyDescent="0.2">
      <c r="CT35" s="259"/>
      <c r="CU35" s="259"/>
      <c r="CV35" s="259"/>
      <c r="CY35" s="259"/>
      <c r="CZ35" s="259"/>
      <c r="DA35" s="259"/>
      <c r="DD35" s="259"/>
      <c r="DE35" s="259"/>
      <c r="DF35" s="259"/>
      <c r="DI35" s="259"/>
      <c r="DJ35" s="259"/>
      <c r="DK35" s="259"/>
      <c r="DM35" s="259"/>
      <c r="DN35" s="259"/>
      <c r="DO35" s="259"/>
      <c r="DP35" s="259"/>
    </row>
    <row r="36" spans="98:120" ht="13.25" x14ac:dyDescent="0.2"/>
    <row r="37" spans="98:120" ht="13.25" x14ac:dyDescent="0.2">
      <c r="CW37" s="259"/>
      <c r="DB37" s="259"/>
      <c r="DG37" s="259"/>
      <c r="DL37" s="259"/>
      <c r="DP37" s="259"/>
    </row>
    <row r="38" spans="98:120" ht="13.25"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5" x14ac:dyDescent="0.2"/>
    <row r="40" spans="98:120" ht="13.25" x14ac:dyDescent="0.2"/>
    <row r="41" spans="98:120" ht="13.25" x14ac:dyDescent="0.2"/>
    <row r="42" spans="98:120" ht="13.25" x14ac:dyDescent="0.2"/>
    <row r="43" spans="98:120" ht="13.25" x14ac:dyDescent="0.2"/>
    <row r="44" spans="98:120" ht="13.25" x14ac:dyDescent="0.2"/>
    <row r="45" spans="98:120" ht="13.25" x14ac:dyDescent="0.2"/>
    <row r="46" spans="98:120" ht="13.25" x14ac:dyDescent="0.2"/>
    <row r="47" spans="98:120" ht="13.25" x14ac:dyDescent="0.2"/>
    <row r="48" spans="98:120" ht="13.25" x14ac:dyDescent="0.2"/>
    <row r="49" spans="22:120" ht="13.25" x14ac:dyDescent="0.2">
      <c r="DN49" s="259"/>
      <c r="DO49" s="259"/>
      <c r="DP49" s="259"/>
    </row>
    <row r="50" spans="22:120" ht="13.25" x14ac:dyDescent="0.2"/>
    <row r="51" spans="22:120" ht="13.25" x14ac:dyDescent="0.2"/>
    <row r="52" spans="22:120" ht="13.25" x14ac:dyDescent="0.2"/>
    <row r="53" spans="22:120" ht="13.25" x14ac:dyDescent="0.2"/>
    <row r="54" spans="22:120" ht="13.25" x14ac:dyDescent="0.2"/>
    <row r="55" spans="22:120" ht="13.25" x14ac:dyDescent="0.2"/>
    <row r="56" spans="22:120" ht="13.25"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503</v>
      </c>
    </row>
    <row r="98" spans="24:120" ht="13.25" hidden="1" x14ac:dyDescent="0.2">
      <c r="CS98" s="259"/>
      <c r="CX98" s="259"/>
      <c r="DC98" s="259"/>
      <c r="DH98" s="259"/>
    </row>
    <row r="99" spans="24:120" ht="13.25"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5" hidden="1" x14ac:dyDescent="0.2">
      <c r="CT103" s="259"/>
      <c r="CV103" s="259"/>
      <c r="CW103" s="259"/>
      <c r="CY103" s="259"/>
      <c r="DA103" s="259"/>
      <c r="DB103" s="259"/>
      <c r="DD103" s="259"/>
      <c r="DF103" s="259"/>
      <c r="DG103" s="259"/>
      <c r="DI103" s="259"/>
      <c r="DK103" s="259"/>
      <c r="DL103" s="259"/>
      <c r="DM103" s="259"/>
      <c r="DN103" s="259"/>
      <c r="DO103" s="259"/>
      <c r="DP103" s="259"/>
    </row>
    <row r="104" spans="24:120" ht="13.25"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5+pWitBQRIdA86inKVj9WiqtR5PgtoyzDLCozYQeREQxfb9mS3k3UZdwsLW3BhKVUFCr4BtNAo5/9fKMQ2b84g==" saltValue="SzwsVVA1sXZbXYmDIzxS0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25"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5" x14ac:dyDescent="0.2"/>
    <row r="3" spans="2:116" ht="13.25" x14ac:dyDescent="0.2"/>
    <row r="4" spans="2:116" ht="13.25"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5"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5" x14ac:dyDescent="0.2"/>
    <row r="7" spans="2:116" ht="13.25" x14ac:dyDescent="0.2"/>
    <row r="8" spans="2:116" ht="13.25" x14ac:dyDescent="0.2"/>
    <row r="9" spans="2:116" ht="13.25" x14ac:dyDescent="0.2"/>
    <row r="10" spans="2:116" ht="13.25" x14ac:dyDescent="0.2"/>
    <row r="11" spans="2:116" ht="13.25" x14ac:dyDescent="0.2"/>
    <row r="12" spans="2:116" ht="13.25" x14ac:dyDescent="0.2"/>
    <row r="13" spans="2:116" ht="13.25" x14ac:dyDescent="0.2"/>
    <row r="14" spans="2:116" ht="13.25" x14ac:dyDescent="0.2"/>
    <row r="15" spans="2:116" ht="13.25" x14ac:dyDescent="0.2"/>
    <row r="16" spans="2:116" ht="13.25" x14ac:dyDescent="0.2"/>
    <row r="17" spans="9:116" ht="13.25" x14ac:dyDescent="0.2"/>
    <row r="18" spans="9:116" ht="13.25"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5" x14ac:dyDescent="0.2"/>
    <row r="20" spans="9:116" ht="13.25" x14ac:dyDescent="0.2"/>
    <row r="21" spans="9:116" ht="13.25" x14ac:dyDescent="0.2">
      <c r="DL21" s="259"/>
    </row>
    <row r="22" spans="9:116" ht="13.25" x14ac:dyDescent="0.2">
      <c r="DI22" s="259"/>
      <c r="DJ22" s="259"/>
      <c r="DK22" s="259"/>
      <c r="DL22" s="259"/>
    </row>
    <row r="23" spans="9:116" ht="13.25" x14ac:dyDescent="0.2">
      <c r="CY23" s="259"/>
      <c r="CZ23" s="259"/>
      <c r="DA23" s="259"/>
      <c r="DB23" s="259"/>
      <c r="DC23" s="259"/>
      <c r="DD23" s="259"/>
      <c r="DE23" s="259"/>
      <c r="DF23" s="259"/>
      <c r="DG23" s="259"/>
      <c r="DH23" s="259"/>
      <c r="DI23" s="259"/>
      <c r="DJ23" s="259"/>
      <c r="DK23" s="259"/>
      <c r="DL23" s="259"/>
    </row>
    <row r="24" spans="9:116" ht="13.25" x14ac:dyDescent="0.2"/>
    <row r="25" spans="9:116" ht="13.25" x14ac:dyDescent="0.2"/>
    <row r="26" spans="9:116" ht="13.25" x14ac:dyDescent="0.2"/>
    <row r="27" spans="9:116" ht="13.25" x14ac:dyDescent="0.2"/>
    <row r="28" spans="9:116" ht="13.25" x14ac:dyDescent="0.2"/>
    <row r="29" spans="9:116" ht="13.25" x14ac:dyDescent="0.2"/>
    <row r="30" spans="9:116" ht="13.25" x14ac:dyDescent="0.2"/>
    <row r="31" spans="9:116" ht="13.25" x14ac:dyDescent="0.2"/>
    <row r="32" spans="9:116" ht="13.25" x14ac:dyDescent="0.2"/>
    <row r="33" spans="15:116" ht="13.25" x14ac:dyDescent="0.2"/>
    <row r="34" spans="15:116" ht="13.25" x14ac:dyDescent="0.2"/>
    <row r="35" spans="15:116" ht="13.25" x14ac:dyDescent="0.2">
      <c r="CZ35" s="259"/>
      <c r="DA35" s="259"/>
      <c r="DB35" s="259"/>
      <c r="DC35" s="259"/>
      <c r="DD35" s="259"/>
      <c r="DE35" s="259"/>
      <c r="DF35" s="259"/>
      <c r="DG35" s="259"/>
      <c r="DH35" s="259"/>
      <c r="DI35" s="259"/>
      <c r="DJ35" s="259"/>
      <c r="DK35" s="259"/>
      <c r="DL35" s="259"/>
    </row>
    <row r="36" spans="15:116" ht="13.25" x14ac:dyDescent="0.2"/>
    <row r="37" spans="15:116" ht="13.25" x14ac:dyDescent="0.2">
      <c r="DL37" s="259"/>
    </row>
    <row r="38" spans="15:116" ht="13.25" x14ac:dyDescent="0.2">
      <c r="DI38" s="259"/>
      <c r="DJ38" s="259"/>
      <c r="DK38" s="259"/>
      <c r="DL38" s="259"/>
    </row>
    <row r="39" spans="15:116" ht="13.25" x14ac:dyDescent="0.2"/>
    <row r="40" spans="15:116" ht="13.25" x14ac:dyDescent="0.2"/>
    <row r="41" spans="15:116" ht="13.25" x14ac:dyDescent="0.2"/>
    <row r="42" spans="15:116" ht="13.25" x14ac:dyDescent="0.2"/>
    <row r="43" spans="15:116" ht="13.25"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5" x14ac:dyDescent="0.2">
      <c r="DL44" s="259"/>
    </row>
    <row r="45" spans="15:116" ht="13.25" x14ac:dyDescent="0.2"/>
    <row r="46" spans="15:116" ht="13.25" x14ac:dyDescent="0.2">
      <c r="DA46" s="259"/>
      <c r="DB46" s="259"/>
      <c r="DC46" s="259"/>
      <c r="DD46" s="259"/>
      <c r="DE46" s="259"/>
      <c r="DF46" s="259"/>
      <c r="DG46" s="259"/>
      <c r="DH46" s="259"/>
      <c r="DI46" s="259"/>
      <c r="DJ46" s="259"/>
      <c r="DK46" s="259"/>
      <c r="DL46" s="259"/>
    </row>
    <row r="47" spans="15:116" ht="13.25" x14ac:dyDescent="0.2"/>
    <row r="48" spans="15:116" ht="13.25" x14ac:dyDescent="0.2"/>
    <row r="49" spans="104:116" ht="13.25" x14ac:dyDescent="0.2"/>
    <row r="50" spans="104:116" ht="13.25" x14ac:dyDescent="0.2">
      <c r="CZ50" s="259"/>
      <c r="DA50" s="259"/>
      <c r="DB50" s="259"/>
      <c r="DC50" s="259"/>
      <c r="DD50" s="259"/>
      <c r="DE50" s="259"/>
      <c r="DF50" s="259"/>
      <c r="DG50" s="259"/>
      <c r="DH50" s="259"/>
      <c r="DI50" s="259"/>
      <c r="DJ50" s="259"/>
      <c r="DK50" s="259"/>
      <c r="DL50" s="259"/>
    </row>
    <row r="51" spans="104:116" ht="13.25" x14ac:dyDescent="0.2"/>
    <row r="52" spans="104:116" ht="13.25" x14ac:dyDescent="0.2"/>
    <row r="53" spans="104:116" ht="13.25" x14ac:dyDescent="0.2">
      <c r="DL53" s="259"/>
    </row>
    <row r="54" spans="104:116" ht="13.25" x14ac:dyDescent="0.2"/>
    <row r="55" spans="104:116" ht="13.25" x14ac:dyDescent="0.2"/>
    <row r="56" spans="104:116" ht="13.25"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n64o10Tyy192HPe6ssA7+VrlXp0T3hbGuyfqi2ZI5ZlPTWU8JIKAVlTRuiBnxZCSCQpWMUSU0SkZwBqVcN8moA==" saltValue="qB1bMt4/Zyddspu5L8a+I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25" x14ac:dyDescent="0.2">
      <c r="AS1" s="262"/>
      <c r="AT1" s="262"/>
    </row>
    <row r="2" spans="1:46" ht="13.25" x14ac:dyDescent="0.2">
      <c r="AS2" s="262"/>
      <c r="AT2" s="262"/>
    </row>
    <row r="3" spans="1:46" ht="13.25" x14ac:dyDescent="0.2">
      <c r="AS3" s="262"/>
      <c r="AT3" s="262"/>
    </row>
    <row r="4" spans="1:46" ht="13.25" x14ac:dyDescent="0.2">
      <c r="AS4" s="262"/>
      <c r="AT4" s="262"/>
    </row>
    <row r="5" spans="1:46" ht="16.5" x14ac:dyDescent="0.2">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506</v>
      </c>
      <c r="AP7" s="272"/>
      <c r="AQ7" s="273" t="s">
        <v>507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508</v>
      </c>
      <c r="AQ8" s="279" t="s">
        <v>509</v>
      </c>
      <c r="AR8" s="280" t="s">
        <v>510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511</v>
      </c>
      <c r="AL9" s="1117"/>
      <c r="AM9" s="1117"/>
      <c r="AN9" s="1118"/>
      <c r="AO9" s="281">
        <v>7798180</v>
      </c>
      <c r="AP9" s="281">
        <v>54759</v>
      </c>
      <c r="AQ9" s="282">
        <v>62374</v>
      </c>
      <c r="AR9" s="283">
        <v>-12.2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512</v>
      </c>
      <c r="AL10" s="1117"/>
      <c r="AM10" s="1117"/>
      <c r="AN10" s="1118"/>
      <c r="AO10" s="284">
        <v>57238</v>
      </c>
      <c r="AP10" s="284">
        <v>402</v>
      </c>
      <c r="AQ10" s="285">
        <v>4230</v>
      </c>
      <c r="AR10" s="286">
        <v>-90.5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513</v>
      </c>
      <c r="AL11" s="1117"/>
      <c r="AM11" s="1117"/>
      <c r="AN11" s="1118"/>
      <c r="AO11" s="284" t="s">
        <v>514</v>
      </c>
      <c r="AP11" s="284" t="s">
        <v>514</v>
      </c>
      <c r="AQ11" s="285">
        <v>601</v>
      </c>
      <c r="AR11" s="286" t="s">
        <v>514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514</v>
      </c>
      <c r="AP12" s="284" t="s">
        <v>514</v>
      </c>
      <c r="AQ12" s="285">
        <v>13</v>
      </c>
      <c r="AR12" s="286" t="s">
        <v>514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516</v>
      </c>
      <c r="AL13" s="1117"/>
      <c r="AM13" s="1117"/>
      <c r="AN13" s="1118"/>
      <c r="AO13" s="284">
        <v>227769</v>
      </c>
      <c r="AP13" s="284">
        <v>1599</v>
      </c>
      <c r="AQ13" s="285">
        <v>2559</v>
      </c>
      <c r="AR13" s="286">
        <v>-37.5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517</v>
      </c>
      <c r="AL14" s="1117"/>
      <c r="AM14" s="1117"/>
      <c r="AN14" s="1118"/>
      <c r="AO14" s="284">
        <v>201276</v>
      </c>
      <c r="AP14" s="284">
        <v>1413</v>
      </c>
      <c r="AQ14" s="285">
        <v>1133</v>
      </c>
      <c r="AR14" s="286">
        <v>24.7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518</v>
      </c>
      <c r="AL15" s="1120"/>
      <c r="AM15" s="1120"/>
      <c r="AN15" s="1121"/>
      <c r="AO15" s="284">
        <v>-525518</v>
      </c>
      <c r="AP15" s="284">
        <v>-3690</v>
      </c>
      <c r="AQ15" s="285">
        <v>-4006</v>
      </c>
      <c r="AR15" s="286">
        <v>-7.9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7758945</v>
      </c>
      <c r="AP16" s="284">
        <v>54483</v>
      </c>
      <c r="AQ16" s="285">
        <v>66904</v>
      </c>
      <c r="AR16" s="286">
        <v>-18.600000000000001</v>
      </c>
    </row>
    <row r="17" spans="1:46" ht="13.25"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5"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523</v>
      </c>
      <c r="AL21" s="1123"/>
      <c r="AM21" s="1123"/>
      <c r="AN21" s="1124"/>
      <c r="AO21" s="297">
        <v>6.21</v>
      </c>
      <c r="AP21" s="298">
        <v>6.16</v>
      </c>
      <c r="AQ21" s="299">
        <v>0.05</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524</v>
      </c>
      <c r="AL22" s="1123"/>
      <c r="AM22" s="1123"/>
      <c r="AN22" s="1124"/>
      <c r="AO22" s="302">
        <v>98.6</v>
      </c>
      <c r="AP22" s="303">
        <v>98.9</v>
      </c>
      <c r="AQ22" s="304">
        <v>-0.3</v>
      </c>
      <c r="AR22" s="288"/>
      <c r="AS22" s="300"/>
      <c r="AT22" s="296"/>
    </row>
    <row r="23" spans="1:46" s="301" customFormat="1" ht="13.25"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5"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5"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5" x14ac:dyDescent="0.2">
      <c r="A27" s="309"/>
      <c r="AO27" s="262"/>
      <c r="AP27" s="262"/>
      <c r="AQ27" s="262"/>
      <c r="AR27" s="262"/>
      <c r="AS27" s="262"/>
      <c r="AT27" s="262"/>
    </row>
    <row r="28" spans="1:46" ht="16.5" x14ac:dyDescent="0.2">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506</v>
      </c>
      <c r="AP30" s="272"/>
      <c r="AQ30" s="273" t="s">
        <v>507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508</v>
      </c>
      <c r="AQ31" s="279" t="s">
        <v>509</v>
      </c>
      <c r="AR31" s="280" t="s">
        <v>510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528</v>
      </c>
      <c r="AL32" s="1131"/>
      <c r="AM32" s="1131"/>
      <c r="AN32" s="1132"/>
      <c r="AO32" s="312">
        <v>4595849</v>
      </c>
      <c r="AP32" s="312">
        <v>32272</v>
      </c>
      <c r="AQ32" s="313">
        <v>33699</v>
      </c>
      <c r="AR32" s="314">
        <v>-4.2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529</v>
      </c>
      <c r="AL33" s="1131"/>
      <c r="AM33" s="1131"/>
      <c r="AN33" s="1132"/>
      <c r="AO33" s="312" t="s">
        <v>514</v>
      </c>
      <c r="AP33" s="312" t="s">
        <v>514</v>
      </c>
      <c r="AQ33" s="313" t="s">
        <v>514</v>
      </c>
      <c r="AR33" s="314" t="s">
        <v>514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530</v>
      </c>
      <c r="AL34" s="1131"/>
      <c r="AM34" s="1131"/>
      <c r="AN34" s="1132"/>
      <c r="AO34" s="312" t="s">
        <v>514</v>
      </c>
      <c r="AP34" s="312" t="s">
        <v>514</v>
      </c>
      <c r="AQ34" s="313">
        <v>23</v>
      </c>
      <c r="AR34" s="314" t="s">
        <v>514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531</v>
      </c>
      <c r="AL35" s="1131"/>
      <c r="AM35" s="1131"/>
      <c r="AN35" s="1132"/>
      <c r="AO35" s="312">
        <v>825128</v>
      </c>
      <c r="AP35" s="312">
        <v>5794</v>
      </c>
      <c r="AQ35" s="313">
        <v>5771</v>
      </c>
      <c r="AR35" s="314">
        <v>0.4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532</v>
      </c>
      <c r="AL36" s="1131"/>
      <c r="AM36" s="1131"/>
      <c r="AN36" s="1132"/>
      <c r="AO36" s="312">
        <v>139076</v>
      </c>
      <c r="AP36" s="312">
        <v>977</v>
      </c>
      <c r="AQ36" s="313">
        <v>1158</v>
      </c>
      <c r="AR36" s="314">
        <v>-15.6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533</v>
      </c>
      <c r="AL37" s="1131"/>
      <c r="AM37" s="1131"/>
      <c r="AN37" s="1132"/>
      <c r="AO37" s="312">
        <v>26061</v>
      </c>
      <c r="AP37" s="312">
        <v>183</v>
      </c>
      <c r="AQ37" s="313">
        <v>631</v>
      </c>
      <c r="AR37" s="314">
        <v>-71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534</v>
      </c>
      <c r="AL38" s="1134"/>
      <c r="AM38" s="1134"/>
      <c r="AN38" s="1135"/>
      <c r="AO38" s="315" t="s">
        <v>514</v>
      </c>
      <c r="AP38" s="315" t="s">
        <v>514</v>
      </c>
      <c r="AQ38" s="316">
        <v>0</v>
      </c>
      <c r="AR38" s="304" t="s">
        <v>514</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535</v>
      </c>
      <c r="AL39" s="1134"/>
      <c r="AM39" s="1134"/>
      <c r="AN39" s="1135"/>
      <c r="AO39" s="312">
        <v>-816107</v>
      </c>
      <c r="AP39" s="312">
        <v>-5731</v>
      </c>
      <c r="AQ39" s="313">
        <v>-6112</v>
      </c>
      <c r="AR39" s="314">
        <v>-6.2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536</v>
      </c>
      <c r="AL40" s="1131"/>
      <c r="AM40" s="1131"/>
      <c r="AN40" s="1132"/>
      <c r="AO40" s="312">
        <v>-2670937</v>
      </c>
      <c r="AP40" s="312">
        <v>-18755</v>
      </c>
      <c r="AQ40" s="313">
        <v>-25565</v>
      </c>
      <c r="AR40" s="314">
        <v>-26.6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2099070</v>
      </c>
      <c r="AP41" s="312">
        <v>14740</v>
      </c>
      <c r="AQ41" s="313">
        <v>9604</v>
      </c>
      <c r="AR41" s="314">
        <v>53.5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506</v>
      </c>
      <c r="AN49" s="1127" t="s">
        <v>540</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541</v>
      </c>
      <c r="AO50" s="329" t="s">
        <v>542</v>
      </c>
      <c r="AP50" s="330" t="s">
        <v>543</v>
      </c>
      <c r="AQ50" s="331" t="s">
        <v>544</v>
      </c>
      <c r="AR50" s="332" t="s">
        <v>545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4429814</v>
      </c>
      <c r="AN51" s="334">
        <v>31234</v>
      </c>
      <c r="AO51" s="335">
        <v>12.9</v>
      </c>
      <c r="AP51" s="336">
        <v>43226</v>
      </c>
      <c r="AQ51" s="337">
        <v>1.3</v>
      </c>
      <c r="AR51" s="338">
        <v>11.6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3360140</v>
      </c>
      <c r="AN52" s="342">
        <v>23692</v>
      </c>
      <c r="AO52" s="343">
        <v>6.3</v>
      </c>
      <c r="AP52" s="344">
        <v>22622</v>
      </c>
      <c r="AQ52" s="345">
        <v>-0.2</v>
      </c>
      <c r="AR52" s="346">
        <v>6.5</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4735771</v>
      </c>
      <c r="AN53" s="334">
        <v>33227</v>
      </c>
      <c r="AO53" s="335">
        <v>6.4</v>
      </c>
      <c r="AP53" s="336">
        <v>42836</v>
      </c>
      <c r="AQ53" s="337">
        <v>-0.9</v>
      </c>
      <c r="AR53" s="338">
        <v>7.3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3396364</v>
      </c>
      <c r="AN54" s="342">
        <v>23829</v>
      </c>
      <c r="AO54" s="343">
        <v>0.6</v>
      </c>
      <c r="AP54" s="344">
        <v>22936</v>
      </c>
      <c r="AQ54" s="345">
        <v>1.4</v>
      </c>
      <c r="AR54" s="346">
        <v>-0.8</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4428435</v>
      </c>
      <c r="AN55" s="334">
        <v>30984</v>
      </c>
      <c r="AO55" s="335">
        <v>-6.8</v>
      </c>
      <c r="AP55" s="336">
        <v>44161</v>
      </c>
      <c r="AQ55" s="337">
        <v>3.1</v>
      </c>
      <c r="AR55" s="338">
        <v>-9.9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3070845</v>
      </c>
      <c r="AN56" s="342">
        <v>21486</v>
      </c>
      <c r="AO56" s="343">
        <v>-9.8000000000000007</v>
      </c>
      <c r="AP56" s="344">
        <v>23644</v>
      </c>
      <c r="AQ56" s="345">
        <v>3.1</v>
      </c>
      <c r="AR56" s="346">
        <v>-12.9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4228939</v>
      </c>
      <c r="AN57" s="334">
        <v>29563</v>
      </c>
      <c r="AO57" s="335">
        <v>-4.5999999999999996</v>
      </c>
      <c r="AP57" s="336">
        <v>43955</v>
      </c>
      <c r="AQ57" s="337">
        <v>-0.5</v>
      </c>
      <c r="AR57" s="338">
        <v>-4.0999999999999996</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2989555</v>
      </c>
      <c r="AN58" s="342">
        <v>20899</v>
      </c>
      <c r="AO58" s="343">
        <v>-2.7</v>
      </c>
      <c r="AP58" s="344">
        <v>21318</v>
      </c>
      <c r="AQ58" s="345">
        <v>-9.8000000000000007</v>
      </c>
      <c r="AR58" s="346">
        <v>7.1</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6160900</v>
      </c>
      <c r="AN59" s="334">
        <v>43262</v>
      </c>
      <c r="AO59" s="335">
        <v>46.3</v>
      </c>
      <c r="AP59" s="336">
        <v>41921</v>
      </c>
      <c r="AQ59" s="337">
        <v>-4.5999999999999996</v>
      </c>
      <c r="AR59" s="338">
        <v>50.9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4160353</v>
      </c>
      <c r="AN60" s="342">
        <v>29214</v>
      </c>
      <c r="AO60" s="343">
        <v>39.799999999999997</v>
      </c>
      <c r="AP60" s="344">
        <v>21655</v>
      </c>
      <c r="AQ60" s="345">
        <v>1.6</v>
      </c>
      <c r="AR60" s="346">
        <v>38.200000000000003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4796772</v>
      </c>
      <c r="AN61" s="349">
        <v>33654</v>
      </c>
      <c r="AO61" s="350">
        <v>10.8</v>
      </c>
      <c r="AP61" s="351">
        <v>43220</v>
      </c>
      <c r="AQ61" s="352">
        <v>-0.3</v>
      </c>
      <c r="AR61" s="338">
        <v>11.1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3395451</v>
      </c>
      <c r="AN62" s="342">
        <v>23824</v>
      </c>
      <c r="AO62" s="343">
        <v>6.8</v>
      </c>
      <c r="AP62" s="344">
        <v>22435</v>
      </c>
      <c r="AQ62" s="345">
        <v>-0.8</v>
      </c>
      <c r="AR62" s="346">
        <v>7.6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5" hidden="1" x14ac:dyDescent="0.2">
      <c r="AK70" s="262"/>
      <c r="AL70" s="262"/>
      <c r="AM70" s="262"/>
      <c r="AN70" s="262"/>
      <c r="AO70" s="262"/>
      <c r="AP70" s="262"/>
      <c r="AQ70" s="262"/>
      <c r="AR70" s="262"/>
    </row>
    <row r="71" spans="1:46" ht="13.25" hidden="1" x14ac:dyDescent="0.2">
      <c r="AK71" s="262"/>
      <c r="AL71" s="262"/>
      <c r="AM71" s="262"/>
      <c r="AN71" s="262"/>
      <c r="AO71" s="262"/>
      <c r="AP71" s="262"/>
      <c r="AQ71" s="262"/>
      <c r="AR71" s="262"/>
    </row>
    <row r="72" spans="1:46" ht="13.25" hidden="1" x14ac:dyDescent="0.2">
      <c r="AK72" s="262"/>
      <c r="AL72" s="262"/>
      <c r="AM72" s="262"/>
      <c r="AN72" s="262"/>
      <c r="AO72" s="262"/>
      <c r="AP72" s="262"/>
      <c r="AQ72" s="262"/>
      <c r="AR72" s="262"/>
    </row>
    <row r="73" spans="1:46" ht="13.25" hidden="1" x14ac:dyDescent="0.2">
      <c r="AK73" s="262"/>
      <c r="AL73" s="262"/>
      <c r="AM73" s="262"/>
      <c r="AN73" s="262"/>
      <c r="AO73" s="262"/>
      <c r="AP73" s="262"/>
      <c r="AQ73" s="262"/>
      <c r="AR73" s="262"/>
    </row>
  </sheetData>
  <sheetProtection algorithmName="SHA-512" hashValue="YcRwuJTwYCBWTT3mPy4gicCo0VvDenHxKczk6aLZwFKllaD20FbI8DxadN763wY0OKfWt51MehSJtv/R6CpxCQ==" saltValue="Z4leYobq6lpBz08p/rH+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5" x14ac:dyDescent="0.2">
      <c r="B2" s="259"/>
      <c r="DG2" s="259"/>
    </row>
    <row r="3" spans="2:125" ht="13.25"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5" x14ac:dyDescent="0.2"/>
    <row r="5" spans="2:125" ht="13.25" x14ac:dyDescent="0.2"/>
    <row r="6" spans="2:125" ht="13.25" x14ac:dyDescent="0.2"/>
    <row r="7" spans="2:125" ht="13.25" x14ac:dyDescent="0.2"/>
    <row r="8" spans="2:125" ht="13.25" x14ac:dyDescent="0.2"/>
    <row r="9" spans="2:125" ht="13.25" x14ac:dyDescent="0.2">
      <c r="DU9" s="259"/>
    </row>
    <row r="10" spans="2:125" ht="13.25" x14ac:dyDescent="0.2"/>
    <row r="11" spans="2:125" ht="13.25" x14ac:dyDescent="0.2"/>
    <row r="12" spans="2:125" ht="13.25" x14ac:dyDescent="0.2"/>
    <row r="13" spans="2:125" ht="13.25" x14ac:dyDescent="0.2"/>
    <row r="14" spans="2:125" ht="13.25" x14ac:dyDescent="0.2"/>
    <row r="15" spans="2:125" ht="13.25" x14ac:dyDescent="0.2"/>
    <row r="16" spans="2:125" ht="13.25" x14ac:dyDescent="0.2"/>
    <row r="17" spans="125:125" ht="13.25" x14ac:dyDescent="0.2">
      <c r="DU17" s="259"/>
    </row>
    <row r="18" spans="125:125" ht="13.25" x14ac:dyDescent="0.2"/>
    <row r="19" spans="125:125" ht="13.25" x14ac:dyDescent="0.2"/>
    <row r="20" spans="125:125" ht="13.25" x14ac:dyDescent="0.2">
      <c r="DU20" s="259"/>
    </row>
    <row r="21" spans="125:125" ht="13.25" x14ac:dyDescent="0.2">
      <c r="DU21" s="259"/>
    </row>
    <row r="22" spans="125:125" ht="13.25" x14ac:dyDescent="0.2"/>
    <row r="23" spans="125:125" ht="13.25" x14ac:dyDescent="0.2"/>
    <row r="24" spans="125:125" ht="13.25" x14ac:dyDescent="0.2"/>
    <row r="25" spans="125:125" ht="13.25" x14ac:dyDescent="0.2"/>
    <row r="26" spans="125:125" ht="13.25" x14ac:dyDescent="0.2"/>
    <row r="27" spans="125:125" ht="13.25" x14ac:dyDescent="0.2"/>
    <row r="28" spans="125:125" ht="13.25" x14ac:dyDescent="0.2">
      <c r="DU28" s="259"/>
    </row>
    <row r="29" spans="125:125" ht="13.25" x14ac:dyDescent="0.2"/>
    <row r="30" spans="125:125" ht="13.25" x14ac:dyDescent="0.2"/>
    <row r="31" spans="125:125" ht="13.25" x14ac:dyDescent="0.2"/>
    <row r="32" spans="125:125" ht="13.25" x14ac:dyDescent="0.2"/>
    <row r="33" spans="2:125" ht="13.25" x14ac:dyDescent="0.2">
      <c r="B33" s="259"/>
      <c r="G33" s="259"/>
      <c r="I33" s="259"/>
    </row>
    <row r="34" spans="2:125" ht="13.25" x14ac:dyDescent="0.2">
      <c r="C34" s="259"/>
      <c r="P34" s="259"/>
      <c r="DE34" s="259"/>
      <c r="DH34" s="259"/>
    </row>
    <row r="35" spans="2:125" ht="13.25" x14ac:dyDescent="0.2">
      <c r="D35" s="259"/>
      <c r="E35" s="259"/>
      <c r="DG35" s="259"/>
      <c r="DJ35" s="259"/>
      <c r="DP35" s="259"/>
      <c r="DQ35" s="259"/>
      <c r="DR35" s="259"/>
      <c r="DS35" s="259"/>
      <c r="DT35" s="259"/>
      <c r="DU35" s="259"/>
    </row>
    <row r="36" spans="2:125" ht="13.25"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5" x14ac:dyDescent="0.2">
      <c r="DU37" s="259"/>
    </row>
    <row r="38" spans="2:125" ht="13.25" x14ac:dyDescent="0.2">
      <c r="DT38" s="259"/>
      <c r="DU38" s="259"/>
    </row>
    <row r="39" spans="2:125" ht="13.25" x14ac:dyDescent="0.2"/>
    <row r="40" spans="2:125" ht="13.25" x14ac:dyDescent="0.2">
      <c r="DH40" s="259"/>
    </row>
    <row r="41" spans="2:125" ht="13.25" x14ac:dyDescent="0.2">
      <c r="DE41" s="259"/>
    </row>
    <row r="42" spans="2:125" ht="13.25" x14ac:dyDescent="0.2">
      <c r="DG42" s="259"/>
      <c r="DJ42" s="259"/>
    </row>
    <row r="43" spans="2:125" ht="13.25"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5" x14ac:dyDescent="0.2">
      <c r="DU44" s="259"/>
    </row>
    <row r="45" spans="2:125" ht="13.25" x14ac:dyDescent="0.2"/>
    <row r="46" spans="2:125" ht="13.25" x14ac:dyDescent="0.2"/>
    <row r="47" spans="2:125" ht="13.25" x14ac:dyDescent="0.2"/>
    <row r="48" spans="2:125" ht="13.25" x14ac:dyDescent="0.2">
      <c r="DT48" s="259"/>
      <c r="DU48" s="259"/>
    </row>
    <row r="49" spans="120:125" ht="13.25" x14ac:dyDescent="0.2">
      <c r="DU49" s="259"/>
    </row>
    <row r="50" spans="120:125" ht="13.25" x14ac:dyDescent="0.2">
      <c r="DU50" s="259"/>
    </row>
    <row r="51" spans="120:125" ht="13.25" x14ac:dyDescent="0.2">
      <c r="DP51" s="259"/>
      <c r="DQ51" s="259"/>
      <c r="DR51" s="259"/>
      <c r="DS51" s="259"/>
      <c r="DT51" s="259"/>
      <c r="DU51" s="259"/>
    </row>
    <row r="52" spans="120:125" ht="13.25" x14ac:dyDescent="0.2"/>
    <row r="53" spans="120:125" ht="13.25" x14ac:dyDescent="0.2"/>
    <row r="54" spans="120:125" ht="13.25" x14ac:dyDescent="0.2">
      <c r="DU54" s="259"/>
    </row>
    <row r="55" spans="120:125" ht="13.25"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554</v>
      </c>
    </row>
    <row r="120" spans="125:125" ht="13.5" hidden="1" customHeight="1" x14ac:dyDescent="0.2"/>
    <row r="121" spans="125:125" ht="13.5" hidden="1" customHeight="1" x14ac:dyDescent="0.2">
      <c r="DU121" s="259"/>
    </row>
  </sheetData>
  <sheetProtection algorithmName="SHA-512" hashValue="ojWgV6ljv0DmYrSHDxdJrUX+FjeRGrBtns3HPPORDfgU/UpwoM7fN053B8HZjWiuhPovzMFPy9SiqJkdeLNiaw==" saltValue="uPskt9pQk5+TGr7oMOgM9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5" x14ac:dyDescent="0.2">
      <c r="B2" s="259"/>
      <c r="T2" s="259"/>
    </row>
    <row r="3" spans="1:125" ht="13.25"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5" x14ac:dyDescent="0.2"/>
    <row r="5" spans="1:125" ht="13.25" x14ac:dyDescent="0.2"/>
    <row r="6" spans="1:125" ht="13.25" x14ac:dyDescent="0.2"/>
    <row r="7" spans="1:125" ht="13.25" x14ac:dyDescent="0.2"/>
    <row r="8" spans="1:125" ht="13.25" x14ac:dyDescent="0.2"/>
    <row r="9" spans="1:125" ht="13.25" x14ac:dyDescent="0.2"/>
    <row r="10" spans="1:125" ht="13.25" x14ac:dyDescent="0.2"/>
    <row r="11" spans="1:125" ht="13.25" x14ac:dyDescent="0.2"/>
    <row r="12" spans="1:125" ht="13.25" x14ac:dyDescent="0.2"/>
    <row r="13" spans="1:125" ht="13.25" x14ac:dyDescent="0.2"/>
    <row r="14" spans="1:125" ht="13.25" x14ac:dyDescent="0.2"/>
    <row r="15" spans="1:125" ht="13.25" x14ac:dyDescent="0.2"/>
    <row r="16" spans="1:125" ht="13.25" x14ac:dyDescent="0.2"/>
    <row r="17" ht="13.25" x14ac:dyDescent="0.2"/>
    <row r="18" ht="13.25" x14ac:dyDescent="0.2"/>
    <row r="19" ht="13.25" x14ac:dyDescent="0.2"/>
    <row r="20" ht="13.25" x14ac:dyDescent="0.2"/>
    <row r="21" ht="13.25" x14ac:dyDescent="0.2"/>
    <row r="22" ht="13.25" x14ac:dyDescent="0.2"/>
    <row r="23" ht="13.25" x14ac:dyDescent="0.2"/>
    <row r="24" ht="13.25" x14ac:dyDescent="0.2"/>
    <row r="25" ht="13.25" x14ac:dyDescent="0.2"/>
    <row r="26" ht="13.25" x14ac:dyDescent="0.2"/>
    <row r="27" ht="13.25" x14ac:dyDescent="0.2"/>
    <row r="28" ht="13.25" x14ac:dyDescent="0.2"/>
    <row r="29" ht="13.25" x14ac:dyDescent="0.2"/>
    <row r="30" ht="13.25" x14ac:dyDescent="0.2"/>
    <row r="31" ht="13.25" x14ac:dyDescent="0.2"/>
    <row r="32" ht="13.25" x14ac:dyDescent="0.2"/>
    <row r="33" spans="2:125" ht="13.25" x14ac:dyDescent="0.2">
      <c r="B33" s="259"/>
      <c r="G33" s="259"/>
      <c r="I33" s="259"/>
    </row>
    <row r="34" spans="2:125" ht="13.25" x14ac:dyDescent="0.2">
      <c r="C34" s="259"/>
      <c r="P34" s="259"/>
      <c r="R34" s="259"/>
      <c r="U34" s="259"/>
    </row>
    <row r="35" spans="2:125" ht="13.25"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5" x14ac:dyDescent="0.2">
      <c r="F36" s="259"/>
      <c r="H36" s="259"/>
      <c r="J36" s="259"/>
      <c r="K36" s="259"/>
      <c r="L36" s="259"/>
      <c r="M36" s="259"/>
      <c r="N36" s="259"/>
      <c r="O36" s="259"/>
      <c r="Q36" s="259"/>
      <c r="S36" s="259"/>
      <c r="V36" s="259"/>
    </row>
    <row r="37" spans="2:125" ht="13.25" x14ac:dyDescent="0.2"/>
    <row r="38" spans="2:125" ht="13.25" x14ac:dyDescent="0.2"/>
    <row r="39" spans="2:125" ht="13.25" x14ac:dyDescent="0.2"/>
    <row r="40" spans="2:125" ht="13.25" x14ac:dyDescent="0.2">
      <c r="U40" s="259"/>
    </row>
    <row r="41" spans="2:125" ht="13.25" x14ac:dyDescent="0.2">
      <c r="R41" s="259"/>
    </row>
    <row r="42" spans="2:125" ht="13.25"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5" x14ac:dyDescent="0.2">
      <c r="Q43" s="259"/>
      <c r="S43" s="259"/>
      <c r="V43" s="259"/>
    </row>
    <row r="44" spans="2:125" ht="13.25" x14ac:dyDescent="0.2"/>
    <row r="45" spans="2:125" ht="13.25" x14ac:dyDescent="0.2"/>
    <row r="46" spans="2:125" ht="13.25" x14ac:dyDescent="0.2"/>
    <row r="47" spans="2:125" ht="13.25" x14ac:dyDescent="0.2"/>
    <row r="48" spans="2:125" ht="13.25" x14ac:dyDescent="0.2"/>
    <row r="49" ht="13.25" x14ac:dyDescent="0.2"/>
    <row r="50" ht="13.25" x14ac:dyDescent="0.2"/>
    <row r="51" ht="13.25" x14ac:dyDescent="0.2"/>
    <row r="52" ht="13.25" x14ac:dyDescent="0.2"/>
    <row r="53" ht="13.25" x14ac:dyDescent="0.2"/>
    <row r="54" ht="13.25" x14ac:dyDescent="0.2"/>
    <row r="55" ht="13.25" x14ac:dyDescent="0.2"/>
    <row r="56" ht="13.25" x14ac:dyDescent="0.2"/>
    <row r="57" ht="13.25" x14ac:dyDescent="0.2"/>
    <row r="58" ht="13.25" x14ac:dyDescent="0.2"/>
    <row r="59" ht="13.25" x14ac:dyDescent="0.2"/>
    <row r="60" ht="13.25" x14ac:dyDescent="0.2"/>
    <row r="61" ht="13.25" x14ac:dyDescent="0.2"/>
    <row r="62" ht="13.25" x14ac:dyDescent="0.2"/>
    <row r="63" ht="13.25" x14ac:dyDescent="0.2"/>
    <row r="64" ht="13.25" x14ac:dyDescent="0.2"/>
    <row r="65" ht="13.25" x14ac:dyDescent="0.2"/>
    <row r="66" ht="13.25" x14ac:dyDescent="0.2"/>
    <row r="67" ht="13.25" x14ac:dyDescent="0.2"/>
    <row r="68" ht="13.25" x14ac:dyDescent="0.2"/>
    <row r="69" ht="13.25" x14ac:dyDescent="0.2"/>
    <row r="70" ht="13.25" x14ac:dyDescent="0.2"/>
    <row r="71" ht="13.25" x14ac:dyDescent="0.2"/>
    <row r="72" ht="13.25" x14ac:dyDescent="0.2"/>
    <row r="73" ht="13.25" x14ac:dyDescent="0.2"/>
    <row r="74" ht="13.25" x14ac:dyDescent="0.2"/>
    <row r="75" ht="13.25" x14ac:dyDescent="0.2"/>
    <row r="76" ht="13.25" x14ac:dyDescent="0.2"/>
    <row r="77" ht="13.25" x14ac:dyDescent="0.2"/>
    <row r="78" ht="13.25"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555</v>
      </c>
    </row>
  </sheetData>
  <sheetProtection algorithmName="SHA-512" hashValue="KTqW27fsR8vMvUaUwvfB4y8D5+yF4Ga6U3aXnwfyWB208i3iOA2jCmLwy0aNDdKPRZDbV/VzetpCiR6D8c3yyA==" saltValue="gGLzpzcPAxIG/R5OBuuZ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556</v>
      </c>
      <c r="G46" s="8" t="s">
        <v>557</v>
      </c>
      <c r="H46" s="8" t="s">
        <v>558</v>
      </c>
      <c r="I46" s="8" t="s">
        <v>559</v>
      </c>
      <c r="J46" s="9" t="s">
        <v>560</v>
      </c>
    </row>
    <row r="47" spans="2:10" ht="57.75" customHeight="1" x14ac:dyDescent="0.2">
      <c r="B47" s="10"/>
      <c r="C47" s="1139" t="s">
        <v>3</v>
      </c>
      <c r="D47" s="1139"/>
      <c r="E47" s="1140"/>
      <c r="F47" s="11">
        <v>10.199999999999999</v>
      </c>
      <c r="G47" s="12">
        <v>7.68</v>
      </c>
      <c r="H47" s="12">
        <v>8.25</v>
      </c>
      <c r="I47" s="12">
        <v>13.19</v>
      </c>
      <c r="J47" s="13">
        <v>17.66</v>
      </c>
    </row>
    <row r="48" spans="2:10" ht="57.75" customHeight="1" x14ac:dyDescent="0.2">
      <c r="B48" s="14"/>
      <c r="C48" s="1141" t="s">
        <v>4</v>
      </c>
      <c r="D48" s="1141"/>
      <c r="E48" s="1142"/>
      <c r="F48" s="15">
        <v>9.23</v>
      </c>
      <c r="G48" s="16">
        <v>7.94</v>
      </c>
      <c r="H48" s="16">
        <v>12.25</v>
      </c>
      <c r="I48" s="16">
        <v>16.72</v>
      </c>
      <c r="J48" s="17">
        <v>14.39</v>
      </c>
    </row>
    <row r="49" spans="2:10" ht="57.75" customHeight="1" thickBot="1" x14ac:dyDescent="0.25">
      <c r="B49" s="18"/>
      <c r="C49" s="1143" t="s">
        <v>5</v>
      </c>
      <c r="D49" s="1143"/>
      <c r="E49" s="1144"/>
      <c r="F49" s="19" t="s">
        <v>561</v>
      </c>
      <c r="G49" s="20" t="s">
        <v>562</v>
      </c>
      <c r="H49" s="20">
        <v>5.5</v>
      </c>
      <c r="I49" s="20">
        <v>10.61</v>
      </c>
      <c r="J49" s="21">
        <v>1.64</v>
      </c>
    </row>
    <row r="50" spans="2:10" ht="13" x14ac:dyDescent="0.2"/>
  </sheetData>
  <sheetProtection algorithmName="SHA-512" hashValue="yGDo1+v7wQ7B5zh+f/D1BsDcgfgeExZkItHK8wPP6hr/LWX44JGgBxuBjahRRZQ0Jr3zrAbYPlHVAe8e2N+/qg==" saltValue="tREhDzYJOTL4k4z46K0e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dcterms:created xsi:type="dcterms:W3CDTF">2024-03-14T01:42:34Z</dcterms:created>
  <dcterms:modified xsi:type="dcterms:W3CDTF">2024-03-19T02:08:45Z</dcterms:modified>
  <cp:category/>
</cp:coreProperties>
</file>