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C:\Users\S11173\Box\【02_課所共有】01_07_市町村課\R05年度\07　財政担当\37_調査統計（財政）\37_01_地方財政状況調査(決算統計）\37_01_110_財政状況資料集\令和４年度財政状況資料集の作成（1回目・財政状況資料集）\03団体回答\未確認（様式差替え後）\"/>
    </mc:Choice>
  </mc:AlternateContent>
  <xr:revisionPtr revIDLastSave="0" documentId="13_ncr:1_{FC436F12-C9D0-4362-99DB-9E2352713B20}" xr6:coauthVersionLast="36" xr6:coauthVersionMax="47" xr10:uidLastSave="{00000000-0000-0000-0000-000000000000}"/>
  <bookViews>
    <workbookView xWindow="-120" yWindow="-120" windowWidth="29040" windowHeight="15990" tabRatio="776" xr2:uid="{00000000-000D-0000-FFFF-FFFF00000000}"/>
  </bookViews>
  <sheets>
    <sheet name="総括表" sheetId="10" r:id="rId1"/>
    <sheet name="普通会計の状況" sheetId="11" r:id="rId2"/>
    <sheet name="各会計、関係団体の財政状況及び健全化判断比率" sheetId="12" r:id="rId3"/>
    <sheet name="財政比較分析表" sheetId="19"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W37" i="10"/>
  <c r="BW38" i="10" s="1"/>
  <c r="BE37" i="10"/>
  <c r="AM37" i="10"/>
  <c r="U37" i="10"/>
  <c r="C37" i="10"/>
  <c r="CO36" i="10"/>
  <c r="BW36" i="10"/>
  <c r="BE36" i="10"/>
  <c r="AM36" i="10"/>
  <c r="CO35" i="10"/>
  <c r="BW35" i="10"/>
  <c r="BE35" i="10"/>
  <c r="AM35" i="10"/>
  <c r="CO34" i="10"/>
  <c r="BW34" i="10"/>
  <c r="BE34" i="10"/>
  <c r="C34" i="10"/>
  <c r="C35" i="10" l="1"/>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alcChain>
</file>

<file path=xl/sharedStrings.xml><?xml version="1.0" encoding="utf-8"?>
<sst xmlns="http://schemas.openxmlformats.org/spreadsheetml/2006/main" count="1069" uniqueCount="596">
  <si>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</si>
  <si>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</si>
  <si>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</si>
  <si>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</si>
  <si>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</si>
  <si>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</si>
  <si>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</si>
  <si>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</si>
  <si>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</si>
  <si>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</si>
  <si>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</si>
  <si>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</si>
  <si>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</si>
  <si>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</si>
  <si>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</si>
  <si>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</si>
  <si>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</si>
  <si>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</si>
  <si>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</si>
  <si>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</si>
  <si>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</si>
  <si>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</si>
  <si>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</si>
  <si>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</si>
  <si>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</si>
  <si>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</si>
  <si>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</si>
  <si>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</si>
  <si>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</si>
  <si>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</si>
  <si>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</si>
  <si>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</si>
  <si>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</si>
  <si>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</si>
  <si>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</si>
  <si>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</si>
  <si>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</si>
  <si>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</si>
  <si>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</si>
  <si>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</si>
  <si>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</si>
  <si>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</si>
  <si>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</si>
  <si>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</si>
  <si>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</si>
  <si>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</si>
  <si>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</si>
  <si>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</si>
  <si>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</si>
  <si>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</si>
  <si>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</si>
  <si>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</si>
  <si>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</si>
  <si>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</si>
  <si>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</si>
  <si>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</si>
  <si>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</si>
  <si>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</si>
  <si>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</si>
  <si>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</si>
  <si>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</si>
  <si>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</si>
  <si>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</si>
  <si>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</si>
  <si>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</si>
  <si>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</si>
  <si>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</si>
  <si>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</si>
  <si>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</si>
  <si>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</si>
  <si>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</si>
  <si>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</si>
  <si>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</si>
  <si>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</si>
  <si>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</si>
  <si>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</si>
  <si>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</si>
  <si>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</si>
  <si>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</si>
  <si>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</si>
  <si>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</si>
  <si>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</si>
  <si>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</si>
  <si>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</si>
  <si>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</si>
  <si>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</si>
  <si>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</si>
  <si>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</si>
  <si>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</si>
  <si>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</si>
  <si>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</si>
  <si>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</si>
  <si>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</si>
  <si>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</si>
  <si>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</si>
  <si>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</si>
  <si>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</si>
  <si>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</si>
  <si>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</si>
  <si>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</si>
  <si>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北本市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</si>
  <si>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</si>
  <si>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</si>
  <si>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</si>
  <si>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</si>
  <si>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</si>
  <si>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</si>
  <si>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</si>
  <si>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</si>
  <si>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</si>
  <si>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</si>
  <si>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</si>
  <si>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</si>
  <si>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</si>
  <si>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</si>
  <si>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</si>
  <si>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</si>
  <si>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</si>
  <si>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</si>
  <si>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</si>
  <si>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</si>
  <si>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</si>
  <si>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</si>
  <si>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</si>
  <si>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</si>
  <si>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</si>
  <si>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</si>
  <si>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</si>
  <si>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</si>
  <si>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</si>
  <si>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</si>
  <si>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</si>
  <si>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</si>
  <si>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</si>
  <si>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</si>
  <si>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</si>
  <si>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</si>
  <si>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</si>
  <si>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</si>
  <si>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</si>
  <si>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</si>
  <si>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</si>
  <si>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</si>
  <si>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</si>
  <si>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</si>
  <si>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</si>
  <si>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</si>
  <si>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</si>
  <si>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</si>
  <si>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</si>
  <si>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</si>
  <si>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</si>
  <si>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</si>
  <si>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</si>
  <si>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</si>
  <si>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</si>
  <si>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</si>
  <si>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</si>
  <si>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</si>
  <si>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</si>
  <si>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</si>
  <si>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</si>
  <si>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</si>
  <si>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</si>
  <si>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</si>
  <si>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</si>
  <si>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</si>
  <si>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</si>
  <si>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</si>
  <si>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</si>
  <si>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</si>
  <si>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</si>
  <si>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</si>
  <si>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</si>
  <si>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</si>
  <si>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</si>
  <si>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</si>
  <si>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</si>
  <si>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</si>
  <si>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</si>
  <si>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</si>
  <si>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</si>
  <si>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</si>
  <si>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</si>
  <si>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</si>
  <si>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</si>
  <si>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</si>
  <si>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</si>
  <si>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</si>
  <si>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</si>
  <si>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</si>
  <si>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</si>
  <si>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</si>
  <si>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</si>
  <si>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</si>
  <si>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</si>
  <si>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</si>
  <si>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</si>
  <si>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</si>
  <si>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</si>
  <si>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</si>
  <si>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</si>
  <si>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</si>
  <si>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</si>
  <si>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</si>
  <si>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</si>
  <si>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</si>
  <si>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</si>
  <si>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</si>
  <si>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</si>
  <si>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</si>
  <si>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</si>
  <si>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</si>
  <si>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</si>
  <si>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</si>
  <si>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</si>
  <si>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</si>
  <si>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</si>
  <si>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</si>
  <si>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埼玉県北本市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</si>
  <si>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</si>
  <si>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</si>
  <si>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</si>
  <si>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</si>
  <si>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</si>
  <si>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</si>
  <si>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</si>
  <si>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</si>
  <si>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</si>
  <si>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</si>
  <si>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</si>
  <si>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</si>
  <si>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</si>
  <si>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</si>
  <si>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</si>
  <si>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</si>
  <si>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</si>
  <si>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</si>
  <si>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</si>
  <si>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</si>
  <si>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</si>
  <si>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</si>
  <si>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</si>
  <si>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</si>
  <si>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</si>
  <si>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</si>
  <si>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</si>
  <si>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</si>
  <si>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</si>
  <si>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</si>
  <si>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</si>
  <si>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</si>
  <si>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</si>
  <si>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</si>
  <si>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</si>
  <si>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</si>
  <si>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</si>
  <si>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</si>
  <si>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</si>
  <si>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</si>
  <si>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</si>
  <si>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</si>
  <si>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</si>
  <si>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</si>
  <si>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</si>
  <si>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</si>
  <si>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</si>
  <si>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</si>
  <si>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</si>
  <si>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</si>
  <si>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</si>
  <si>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</si>
  <si>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</si>
  <si>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</si>
  <si>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</si>
  <si>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</si>
  <si>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</si>
  <si>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</si>
  <si>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</si>
  <si>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</si>
  <si>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</si>
  <si>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</si>
  <si>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</si>
  <si>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</si>
  <si>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</si>
  <si>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</si>
  <si>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</si>
  <si>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</si>
  <si>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</si>
  <si>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</si>
  <si>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</si>
  <si>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</si>
  <si>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</si>
  <si>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</si>
  <si>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</si>
  <si>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</si>
  <si>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</si>
  <si>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</si>
  <si>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</si>
  <si>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</si>
  <si>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</si>
  <si>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</si>
  <si>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</si>
  <si>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</si>
  <si>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</si>
  <si>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</si>
  <si>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</si>
  <si>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</si>
  <si>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</si>
  <si>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</si>
  <si>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</si>
  <si>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</si>
  <si>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</si>
  <si>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</si>
  <si>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</si>
  <si>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</si>
  <si>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</si>
  <si>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</si>
  <si>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</si>
  <si>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</si>
  <si>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</si>
  <si>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</si>
  <si>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</si>
  <si>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</si>
  <si>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</si>
  <si>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</si>
  <si>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</si>
  <si>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</si>
  <si>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</si>
  <si>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</si>
  <si>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</si>
  <si>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</si>
  <si>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</si>
  <si>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</si>
  <si>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</si>
  <si>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</si>
  <si>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</si>
  <si>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</si>
  <si>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</si>
  <si>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</si>
  <si>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</si>
  <si>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宅地造成</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</si>
  <si>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</si>
  <si>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</si>
  <si>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</si>
  <si>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</si>
  <si>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</si>
  <si>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</si>
  <si>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</si>
  <si>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</si>
  <si>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</si>
  <si>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</si>
  <si>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</si>
  <si>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</si>
  <si>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</si>
  <si>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</si>
  <si>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</si>
  <si>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</si>
  <si>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</si>
  <si>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</si>
  <si>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</si>
  <si>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</si>
  <si>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</si>
  <si>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</si>
  <si>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</si>
  <si>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</si>
  <si>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</si>
  <si>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</si>
  <si>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</si>
  <si>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</si>
  <si>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</si>
  <si>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</si>
  <si>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埼玉県北本市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</si>
  <si>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</si>
  <si>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</si>
  <si>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</si>
  <si>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</si>
  <si>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</si>
  <si>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</si>
  <si>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</si>
  <si>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</si>
  <si>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</si>
  <si>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</si>
  <si>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</si>
  <si>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</si>
  <si>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</si>
  <si>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</si>
  <si>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</si>
  <si>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</si>
  <si>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</si>
  <si>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</si>
  <si>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</si>
  <si>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</si>
  <si>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北本都市計画事業久保特定土地区画整理事業特別会計</t>
    <phoneticPr fontId="5"/>
  </si>
  <si>
    <t>埼玉県央広域公平委員会特別会計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</si>
  <si>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</si>
  <si>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</si>
  <si>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</si>
  <si>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</si>
  <si>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</si>
  <si>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</si>
  <si>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</si>
  <si>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</si>
  <si>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</si>
  <si>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</si>
  <si>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</si>
  <si>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</si>
  <si>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</si>
  <si>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</si>
  <si>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</si>
  <si>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</si>
  <si>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</si>
  <si>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</si>
  <si>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</si>
  <si>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</si>
  <si>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</si>
  <si>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</si>
  <si>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</si>
  <si>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</si>
  <si>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</si>
  <si>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</si>
  <si>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</si>
  <si>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</si>
  <si>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</si>
  <si>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</si>
  <si>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</si>
  <si>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</si>
  <si>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</si>
  <si>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</si>
  <si>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</si>
  <si>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</si>
  <si>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</si>
  <si>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</si>
  <si>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</si>
  <si>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</si>
  <si>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</si>
  <si>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</si>
  <si>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</si>
  <si>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</si>
  <si>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</si>
  <si>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</si>
  <si>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</si>
  <si>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</si>
  <si>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</si>
  <si>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</si>
  <si>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</si>
  <si>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</si>
  <si>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</si>
  <si>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</si>
  <si>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</si>
  <si>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</si>
  <si>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</si>
  <si>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</si>
  <si>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</si>
  <si>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</si>
  <si>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</si>
  <si>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</si>
  <si>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</si>
  <si>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</si>
  <si>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</si>
  <si>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</si>
  <si>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</si>
  <si>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</si>
  <si>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</si>
  <si>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</si>
  <si>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</si>
  <si>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</si>
  <si>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</si>
  <si>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</si>
  <si>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</si>
  <si>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</si>
  <si>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</si>
  <si>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</si>
  <si>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</si>
  <si>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</si>
  <si>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</si>
  <si>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</si>
  <si>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</si>
  <si>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</si>
  <si>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</si>
  <si>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</si>
  <si>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</si>
  <si>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</si>
  <si>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</si>
  <si>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</si>
  <si>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</si>
  <si>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</si>
  <si>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</si>
  <si>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</si>
  <si>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</si>
  <si>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</si>
  <si>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</si>
  <si>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</si>
  <si>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</si>
  <si>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</si>
  <si>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</si>
  <si>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</si>
  <si>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</si>
  <si>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</si>
  <si>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</si>
  <si>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</si>
  <si>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</si>
  <si>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</si>
  <si>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</si>
  <si>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</si>
  <si>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</si>
  <si>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</si>
  <si>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</si>
  <si>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</si>
  <si>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</si>
  <si>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</si>
  <si>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</si>
  <si>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</si>
  <si>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</si>
  <si>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</si>
  <si>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</si>
  <si>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</si>
  <si>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</si>
  <si>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</si>
  <si>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</si>
  <si>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</si>
  <si>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</si>
  <si>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</si>
  <si>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</si>
  <si>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</si>
  <si>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</si>
  <si>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</si>
  <si>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</si>
  <si>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</si>
  <si>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</si>
  <si>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</si>
  <si>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</si>
  <si>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</si>
  <si>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</si>
  <si>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</si>
  <si>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</si>
  <si>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</si>
  <si>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</si>
  <si>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</si>
  <si>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</si>
  <si>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</si>
  <si>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</si>
  <si>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</si>
  <si>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</si>
  <si>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</si>
  <si>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</si>
  <si>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</si>
  <si>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</si>
  <si>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</si>
  <si>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</si>
  <si>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</si>
  <si>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</si>
  <si>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</si>
  <si>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</si>
  <si>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</si>
  <si>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</si>
  <si>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</si>
  <si>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</si>
  <si>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</si>
  <si>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</si>
  <si>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1.58</t>
  </si>
  <si>
    <t>一般会計</t>
  </si>
  <si>
    <t>介護保険特別会計</t>
  </si>
  <si>
    <t>公共下水道事業会計</t>
  </si>
  <si>
    <t>国民健康保険特別会計</t>
  </si>
  <si>
    <t>後期高齢者医療特別会計</t>
  </si>
  <si>
    <t>北本都市計画事業久保特定土地区画整理事業特別会計</t>
  </si>
  <si>
    <t>埼玉県央広域公平委員会特別会計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</si>
  <si>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</si>
  <si>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</si>
  <si>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</si>
  <si>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</si>
  <si>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</si>
  <si>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</si>
  <si>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</si>
  <si>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</si>
  <si>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</si>
  <si>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埼玉県央広域事務組合</t>
    <rPh sb="0" eb="2">
      <t>サイタマ</t>
    </rPh>
    <rPh sb="2" eb="4">
      <t>ケンオウ</t>
    </rPh>
    <rPh sb="4" eb="6">
      <t>コウイキ</t>
    </rPh>
    <rPh sb="6" eb="8">
      <t>ジム</t>
    </rPh>
    <rPh sb="8" eb="10">
      <t>クミアイ</t>
    </rPh>
    <phoneticPr fontId="2"/>
  </si>
  <si>
    <t>一般会計</t>
    <rPh sb="0" eb="2">
      <t>イッパン</t>
    </rPh>
    <rPh sb="2" eb="4">
      <t>カイケイ</t>
    </rPh>
    <phoneticPr fontId="2"/>
  </si>
  <si>
    <t>斎場特別会計</t>
    <rPh sb="0" eb="2">
      <t>サイジョウ</t>
    </rPh>
    <rPh sb="2" eb="4">
      <t>トクベツ</t>
    </rPh>
    <rPh sb="4" eb="6">
      <t>カイケイ</t>
    </rPh>
    <phoneticPr fontId="2"/>
  </si>
  <si>
    <t>桶川北本水道企業団</t>
    <rPh sb="0" eb="9">
      <t>オケガワキタモトスイドウキギョウダン</t>
    </rPh>
    <phoneticPr fontId="2"/>
  </si>
  <si>
    <t>水道事業会計</t>
    <rPh sb="0" eb="2">
      <t>スイドウ</t>
    </rPh>
    <rPh sb="2" eb="4">
      <t>ジギョウ</t>
    </rPh>
    <rPh sb="4" eb="6">
      <t>カイケイ</t>
    </rPh>
    <phoneticPr fontId="2"/>
  </si>
  <si>
    <t>埼玉中部環境保全組合</t>
    <rPh sb="0" eb="2">
      <t>サイタマ</t>
    </rPh>
    <rPh sb="2" eb="4">
      <t>チュウブ</t>
    </rPh>
    <rPh sb="4" eb="6">
      <t>カンキョウ</t>
    </rPh>
    <rPh sb="6" eb="8">
      <t>ホゼン</t>
    </rPh>
    <rPh sb="8" eb="10">
      <t>クミアイ</t>
    </rPh>
    <phoneticPr fontId="2"/>
  </si>
  <si>
    <t>北本地区衛生組合</t>
    <rPh sb="0" eb="2">
      <t>キタモト</t>
    </rPh>
    <rPh sb="2" eb="4">
      <t>チク</t>
    </rPh>
    <rPh sb="4" eb="6">
      <t>エイセイ</t>
    </rPh>
    <rPh sb="6" eb="8">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</si>
  <si>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</si>
  <si>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彩の国さいたま人づくり広域連合</t>
    <rPh sb="0" eb="1">
      <t>サイ</t>
    </rPh>
    <rPh sb="2" eb="3">
      <t>クニ</t>
    </rPh>
    <rPh sb="7" eb="8">
      <t>ヒト</t>
    </rPh>
    <rPh sb="11" eb="13">
      <t>コウイキ</t>
    </rPh>
    <rPh sb="13" eb="15">
      <t>レンゴウ</t>
    </rPh>
    <phoneticPr fontId="2"/>
  </si>
  <si>
    <t>埼玉県市町村総合事務組合</t>
    <rPh sb="0" eb="3">
      <t>サイタマケン</t>
    </rPh>
    <rPh sb="3" eb="6">
      <t>シチョウソン</t>
    </rPh>
    <rPh sb="6" eb="8">
      <t>ソウゴウ</t>
    </rPh>
    <rPh sb="8" eb="10">
      <t>ジム</t>
    </rPh>
    <rPh sb="10" eb="12">
      <t>クミアイ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</si>
  <si>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</si>
  <si>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</si>
  <si>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北本市土地開発公社</t>
    <rPh sb="0" eb="3">
      <t>キタモトシ</t>
    </rPh>
    <rPh sb="3" eb="5">
      <t>トチ</t>
    </rPh>
    <rPh sb="5" eb="7">
      <t>カイハツ</t>
    </rPh>
    <rPh sb="7" eb="9">
      <t>コウシャ</t>
    </rPh>
    <phoneticPr fontId="2"/>
  </si>
  <si>
    <t>-</t>
    <phoneticPr fontId="2"/>
  </si>
  <si>
    <t>南部地域整備基金</t>
    <rPh sb="0" eb="4">
      <t>ナンブチイキ</t>
    </rPh>
    <rPh sb="4" eb="8">
      <t>セイビキキン</t>
    </rPh>
    <phoneticPr fontId="5"/>
  </si>
  <si>
    <t>公共施設整備基金</t>
    <rPh sb="0" eb="4">
      <t>コウキョウシセツ</t>
    </rPh>
    <rPh sb="4" eb="6">
      <t>セイビ</t>
    </rPh>
    <rPh sb="6" eb="8">
      <t>キキン</t>
    </rPh>
    <phoneticPr fontId="5"/>
  </si>
  <si>
    <t>緑と花のまちづくり基金</t>
    <rPh sb="0" eb="1">
      <t>ミドリ</t>
    </rPh>
    <rPh sb="2" eb="3">
      <t>ハナ</t>
    </rPh>
    <rPh sb="9" eb="11">
      <t>キキン</t>
    </rPh>
    <phoneticPr fontId="5"/>
  </si>
  <si>
    <t>ふるさと応援基金</t>
    <phoneticPr fontId="5"/>
  </si>
  <si>
    <t>一般廃棄物処理施設整備基金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</si>
</sst>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71BF-47B8-82FC-8322155711D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13863</c:v>
                </c:pt>
                <c:pt idx="1">
                  <c:v>19145</c:v>
                </c:pt>
                <c:pt idx="2">
                  <c:v>12209</c:v>
                </c:pt>
                <c:pt idx="3">
                  <c:v>15430</c:v>
                </c:pt>
                <c:pt idx="4">
                  <c:v>17151</c:v>
                </c:pt>
              </c:numCache>
            </c:numRef>
          </c:val>
          <c:smooth val="0"/>
          <c:extLst>
            <c:ext xmlns:c16="http://schemas.microsoft.com/office/drawing/2014/chart" uri="{C3380CC4-5D6E-409C-BE32-E72D297353CC}">
              <c16:uniqueId val="{00000001-71BF-47B8-82FC-8322155711D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6.84</c:v>
                </c:pt>
                <c:pt idx="1">
                  <c:v>8.0399999999999991</c:v>
                </c:pt>
                <c:pt idx="2">
                  <c:v>8.9499999999999993</c:v>
                </c:pt>
                <c:pt idx="3">
                  <c:v>10.78</c:v>
                </c:pt>
                <c:pt idx="4">
                  <c:v>9.5</c:v>
                </c:pt>
              </c:numCache>
            </c:numRef>
          </c:val>
          <c:extLst>
            <c:ext xmlns:c16="http://schemas.microsoft.com/office/drawing/2014/chart" uri="{C3380CC4-5D6E-409C-BE32-E72D297353CC}">
              <c16:uniqueId val="{00000000-E8E8-46C4-A386-9768412CA02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9.2899999999999991</c:v>
                </c:pt>
                <c:pt idx="1">
                  <c:v>9.24</c:v>
                </c:pt>
                <c:pt idx="2">
                  <c:v>10.93</c:v>
                </c:pt>
                <c:pt idx="3">
                  <c:v>14.83</c:v>
                </c:pt>
                <c:pt idx="4">
                  <c:v>15.47</c:v>
                </c:pt>
              </c:numCache>
            </c:numRef>
          </c:val>
          <c:extLst>
            <c:ext xmlns:c16="http://schemas.microsoft.com/office/drawing/2014/chart" uri="{C3380CC4-5D6E-409C-BE32-E72D297353CC}">
              <c16:uniqueId val="{00000001-E8E8-46C4-A386-9768412CA02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c:v>
                </c:pt>
                <c:pt idx="1">
                  <c:v>1.52</c:v>
                </c:pt>
                <c:pt idx="2">
                  <c:v>2.92</c:v>
                </c:pt>
                <c:pt idx="3">
                  <c:v>6.99</c:v>
                </c:pt>
                <c:pt idx="4">
                  <c:v>-1.58</c:v>
                </c:pt>
              </c:numCache>
            </c:numRef>
          </c:val>
          <c:smooth val="0"/>
          <c:extLst>
            <c:ext xmlns:c16="http://schemas.microsoft.com/office/drawing/2014/chart" uri="{C3380CC4-5D6E-409C-BE32-E72D297353CC}">
              <c16:uniqueId val="{00000002-E8E8-46C4-A386-9768412CA02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0AB-4F9E-8E00-771D7C474E9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0AB-4F9E-8E00-771D7C474E9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0AB-4F9E-8E00-771D7C474E93}"/>
            </c:ext>
          </c:extLst>
        </c:ser>
        <c:ser>
          <c:idx val="3"/>
          <c:order val="3"/>
          <c:tx>
            <c:strRef>
              <c:f>データシート!$A$30</c:f>
              <c:strCache>
                <c:ptCount val="1"/>
                <c:pt idx="0">
                  <c:v>埼玉県央広域公平委員会特別会計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0AB-4F9E-8E00-771D7C474E93}"/>
            </c:ext>
          </c:extLst>
        </c:ser>
        <c:ser>
          <c:idx val="4"/>
          <c:order val="4"/>
          <c:tx>
            <c:strRef>
              <c:f>データシート!$A$31</c:f>
              <c:strCache>
                <c:ptCount val="1"/>
                <c:pt idx="0">
                  <c:v>北本都市計画事業久保特定土地区画整理事業特別会計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0.06</c:v>
                </c:pt>
                <c:pt idx="2">
                  <c:v>#N/A</c:v>
                </c:pt>
                <c:pt idx="3">
                  <c:v>0.09</c:v>
                </c:pt>
                <c:pt idx="4">
                  <c:v>#N/A</c:v>
                </c:pt>
                <c:pt idx="5">
                  <c:v>0.11</c:v>
                </c:pt>
                <c:pt idx="6">
                  <c:v>#N/A</c:v>
                </c:pt>
                <c:pt idx="7">
                  <c:v>0.05</c:v>
                </c:pt>
                <c:pt idx="8">
                  <c:v>#N/A</c:v>
                </c:pt>
                <c:pt idx="9">
                  <c:v>0.19</c:v>
                </c:pt>
              </c:numCache>
            </c:numRef>
          </c:val>
          <c:extLst>
            <c:ext xmlns:c16="http://schemas.microsoft.com/office/drawing/2014/chart" uri="{C3380CC4-5D6E-409C-BE32-E72D297353CC}">
              <c16:uniqueId val="{00000004-E0AB-4F9E-8E00-771D7C474E9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0.02</c:v>
                </c:pt>
                <c:pt idx="4">
                  <c:v>#N/A</c:v>
                </c:pt>
                <c:pt idx="5">
                  <c:v>0.19</c:v>
                </c:pt>
                <c:pt idx="6">
                  <c:v>#N/A</c:v>
                </c:pt>
                <c:pt idx="7">
                  <c:v>0.17</c:v>
                </c:pt>
                <c:pt idx="8">
                  <c:v>#N/A</c:v>
                </c:pt>
                <c:pt idx="9">
                  <c:v>0.21</c:v>
                </c:pt>
              </c:numCache>
            </c:numRef>
          </c:val>
          <c:extLst>
            <c:ext xmlns:c16="http://schemas.microsoft.com/office/drawing/2014/chart" uri="{C3380CC4-5D6E-409C-BE32-E72D297353CC}">
              <c16:uniqueId val="{00000005-E0AB-4F9E-8E00-771D7C474E9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1.27</c:v>
                </c:pt>
                <c:pt idx="2">
                  <c:v>#N/A</c:v>
                </c:pt>
                <c:pt idx="3">
                  <c:v>1.29</c:v>
                </c:pt>
                <c:pt idx="4">
                  <c:v>#N/A</c:v>
                </c:pt>
                <c:pt idx="5">
                  <c:v>1.7</c:v>
                </c:pt>
                <c:pt idx="6">
                  <c:v>#N/A</c:v>
                </c:pt>
                <c:pt idx="7">
                  <c:v>1.88</c:v>
                </c:pt>
                <c:pt idx="8">
                  <c:v>#N/A</c:v>
                </c:pt>
                <c:pt idx="9">
                  <c:v>1.44</c:v>
                </c:pt>
              </c:numCache>
            </c:numRef>
          </c:val>
          <c:extLst>
            <c:ext xmlns:c16="http://schemas.microsoft.com/office/drawing/2014/chart" uri="{C3380CC4-5D6E-409C-BE32-E72D297353CC}">
              <c16:uniqueId val="{00000006-E0AB-4F9E-8E00-771D7C474E93}"/>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1.17</c:v>
                </c:pt>
                <c:pt idx="2">
                  <c:v>#N/A</c:v>
                </c:pt>
                <c:pt idx="3">
                  <c:v>1.1100000000000001</c:v>
                </c:pt>
                <c:pt idx="4">
                  <c:v>#N/A</c:v>
                </c:pt>
                <c:pt idx="5">
                  <c:v>1.1299999999999999</c:v>
                </c:pt>
                <c:pt idx="6">
                  <c:v>#N/A</c:v>
                </c:pt>
                <c:pt idx="7">
                  <c:v>1.26</c:v>
                </c:pt>
                <c:pt idx="8">
                  <c:v>#N/A</c:v>
                </c:pt>
                <c:pt idx="9">
                  <c:v>1.64</c:v>
                </c:pt>
              </c:numCache>
            </c:numRef>
          </c:val>
          <c:extLst>
            <c:ext xmlns:c16="http://schemas.microsoft.com/office/drawing/2014/chart" uri="{C3380CC4-5D6E-409C-BE32-E72D297353CC}">
              <c16:uniqueId val="{00000007-E0AB-4F9E-8E00-771D7C474E93}"/>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1.1200000000000001</c:v>
                </c:pt>
                <c:pt idx="2">
                  <c:v>#N/A</c:v>
                </c:pt>
                <c:pt idx="3">
                  <c:v>0.2</c:v>
                </c:pt>
                <c:pt idx="4">
                  <c:v>#N/A</c:v>
                </c:pt>
                <c:pt idx="5">
                  <c:v>0.54</c:v>
                </c:pt>
                <c:pt idx="6">
                  <c:v>#N/A</c:v>
                </c:pt>
                <c:pt idx="7">
                  <c:v>1.26</c:v>
                </c:pt>
                <c:pt idx="8">
                  <c:v>#N/A</c:v>
                </c:pt>
                <c:pt idx="9">
                  <c:v>2.38</c:v>
                </c:pt>
              </c:numCache>
            </c:numRef>
          </c:val>
          <c:extLst>
            <c:ext xmlns:c16="http://schemas.microsoft.com/office/drawing/2014/chart" uri="{C3380CC4-5D6E-409C-BE32-E72D297353CC}">
              <c16:uniqueId val="{00000008-E0AB-4F9E-8E00-771D7C474E9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6.46</c:v>
                </c:pt>
                <c:pt idx="2">
                  <c:v>#N/A</c:v>
                </c:pt>
                <c:pt idx="3">
                  <c:v>7.94</c:v>
                </c:pt>
                <c:pt idx="4">
                  <c:v>#N/A</c:v>
                </c:pt>
                <c:pt idx="5">
                  <c:v>8.83</c:v>
                </c:pt>
                <c:pt idx="6">
                  <c:v>#N/A</c:v>
                </c:pt>
                <c:pt idx="7">
                  <c:v>10.76</c:v>
                </c:pt>
                <c:pt idx="8">
                  <c:v>#N/A</c:v>
                </c:pt>
                <c:pt idx="9">
                  <c:v>9.3000000000000007</c:v>
                </c:pt>
              </c:numCache>
            </c:numRef>
          </c:val>
          <c:extLst>
            <c:ext xmlns:c16="http://schemas.microsoft.com/office/drawing/2014/chart" uri="{C3380CC4-5D6E-409C-BE32-E72D297353CC}">
              <c16:uniqueId val="{00000009-E0AB-4F9E-8E00-771D7C474E9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1865</c:v>
                </c:pt>
                <c:pt idx="5">
                  <c:v>1839</c:v>
                </c:pt>
                <c:pt idx="8">
                  <c:v>1824</c:v>
                </c:pt>
                <c:pt idx="11">
                  <c:v>1820</c:v>
                </c:pt>
                <c:pt idx="14">
                  <c:v>1670</c:v>
                </c:pt>
              </c:numCache>
            </c:numRef>
          </c:val>
          <c:extLst>
            <c:ext xmlns:c16="http://schemas.microsoft.com/office/drawing/2014/chart" uri="{C3380CC4-5D6E-409C-BE32-E72D297353CC}">
              <c16:uniqueId val="{00000000-451A-4C60-8CC8-96994C71B1E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51A-4C60-8CC8-96994C71B1E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25</c:v>
                </c:pt>
                <c:pt idx="3">
                  <c:v>19</c:v>
                </c:pt>
                <c:pt idx="6">
                  <c:v>16</c:v>
                </c:pt>
                <c:pt idx="9">
                  <c:v>11</c:v>
                </c:pt>
                <c:pt idx="12">
                  <c:v>10</c:v>
                </c:pt>
              </c:numCache>
            </c:numRef>
          </c:val>
          <c:extLst>
            <c:ext xmlns:c16="http://schemas.microsoft.com/office/drawing/2014/chart" uri="{C3380CC4-5D6E-409C-BE32-E72D297353CC}">
              <c16:uniqueId val="{00000002-451A-4C60-8CC8-96994C71B1E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77</c:v>
                </c:pt>
                <c:pt idx="3">
                  <c:v>48</c:v>
                </c:pt>
                <c:pt idx="6">
                  <c:v>42</c:v>
                </c:pt>
                <c:pt idx="9">
                  <c:v>34</c:v>
                </c:pt>
                <c:pt idx="12">
                  <c:v>31</c:v>
                </c:pt>
              </c:numCache>
            </c:numRef>
          </c:val>
          <c:extLst>
            <c:ext xmlns:c16="http://schemas.microsoft.com/office/drawing/2014/chart" uri="{C3380CC4-5D6E-409C-BE32-E72D297353CC}">
              <c16:uniqueId val="{00000003-451A-4C60-8CC8-96994C71B1E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291</c:v>
                </c:pt>
                <c:pt idx="3">
                  <c:v>281</c:v>
                </c:pt>
                <c:pt idx="6">
                  <c:v>242</c:v>
                </c:pt>
                <c:pt idx="9">
                  <c:v>199</c:v>
                </c:pt>
                <c:pt idx="12">
                  <c:v>195</c:v>
                </c:pt>
              </c:numCache>
            </c:numRef>
          </c:val>
          <c:extLst>
            <c:ext xmlns:c16="http://schemas.microsoft.com/office/drawing/2014/chart" uri="{C3380CC4-5D6E-409C-BE32-E72D297353CC}">
              <c16:uniqueId val="{00000004-451A-4C60-8CC8-96994C71B1E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5</c:v>
                </c:pt>
                <c:pt idx="3">
                  <c:v>3</c:v>
                </c:pt>
                <c:pt idx="6">
                  <c:v>0</c:v>
                </c:pt>
                <c:pt idx="9">
                  <c:v>0</c:v>
                </c:pt>
                <c:pt idx="12">
                  <c:v>0</c:v>
                </c:pt>
              </c:numCache>
            </c:numRef>
          </c:val>
          <c:extLst>
            <c:ext xmlns:c16="http://schemas.microsoft.com/office/drawing/2014/chart" uri="{C3380CC4-5D6E-409C-BE32-E72D297353CC}">
              <c16:uniqueId val="{00000005-451A-4C60-8CC8-96994C71B1E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51A-4C60-8CC8-96994C71B1E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2356</c:v>
                </c:pt>
                <c:pt idx="3">
                  <c:v>2300</c:v>
                </c:pt>
                <c:pt idx="6">
                  <c:v>2400</c:v>
                </c:pt>
                <c:pt idx="9">
                  <c:v>2489</c:v>
                </c:pt>
                <c:pt idx="12">
                  <c:v>2486</c:v>
                </c:pt>
              </c:numCache>
            </c:numRef>
          </c:val>
          <c:extLst>
            <c:ext xmlns:c16="http://schemas.microsoft.com/office/drawing/2014/chart" uri="{C3380CC4-5D6E-409C-BE32-E72D297353CC}">
              <c16:uniqueId val="{00000007-451A-4C60-8CC8-96994C71B1E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889</c:v>
                </c:pt>
                <c:pt idx="2">
                  <c:v>#N/A</c:v>
                </c:pt>
                <c:pt idx="3">
                  <c:v>#N/A</c:v>
                </c:pt>
                <c:pt idx="4">
                  <c:v>812</c:v>
                </c:pt>
                <c:pt idx="5">
                  <c:v>#N/A</c:v>
                </c:pt>
                <c:pt idx="6">
                  <c:v>#N/A</c:v>
                </c:pt>
                <c:pt idx="7">
                  <c:v>876</c:v>
                </c:pt>
                <c:pt idx="8">
                  <c:v>#N/A</c:v>
                </c:pt>
                <c:pt idx="9">
                  <c:v>#N/A</c:v>
                </c:pt>
                <c:pt idx="10">
                  <c:v>913</c:v>
                </c:pt>
                <c:pt idx="11">
                  <c:v>#N/A</c:v>
                </c:pt>
                <c:pt idx="12">
                  <c:v>#N/A</c:v>
                </c:pt>
                <c:pt idx="13">
                  <c:v>1052</c:v>
                </c:pt>
                <c:pt idx="14">
                  <c:v>#N/A</c:v>
                </c:pt>
              </c:numCache>
            </c:numRef>
          </c:val>
          <c:smooth val="0"/>
          <c:extLst>
            <c:ext xmlns:c16="http://schemas.microsoft.com/office/drawing/2014/chart" uri="{C3380CC4-5D6E-409C-BE32-E72D297353CC}">
              <c16:uniqueId val="{00000008-451A-4C60-8CC8-96994C71B1E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16384</c:v>
                </c:pt>
                <c:pt idx="5">
                  <c:v>16100</c:v>
                </c:pt>
                <c:pt idx="8">
                  <c:v>15784</c:v>
                </c:pt>
                <c:pt idx="11">
                  <c:v>15350</c:v>
                </c:pt>
                <c:pt idx="14">
                  <c:v>14832</c:v>
                </c:pt>
              </c:numCache>
            </c:numRef>
          </c:val>
          <c:extLst>
            <c:ext xmlns:c16="http://schemas.microsoft.com/office/drawing/2014/chart" uri="{C3380CC4-5D6E-409C-BE32-E72D297353CC}">
              <c16:uniqueId val="{00000000-B8C6-4C0B-B5D6-38DD7BD1024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2540</c:v>
                </c:pt>
                <c:pt idx="5">
                  <c:v>2330</c:v>
                </c:pt>
                <c:pt idx="8">
                  <c:v>2272</c:v>
                </c:pt>
                <c:pt idx="11">
                  <c:v>2054</c:v>
                </c:pt>
                <c:pt idx="14">
                  <c:v>1947</c:v>
                </c:pt>
              </c:numCache>
            </c:numRef>
          </c:val>
          <c:extLst>
            <c:ext xmlns:c16="http://schemas.microsoft.com/office/drawing/2014/chart" uri="{C3380CC4-5D6E-409C-BE32-E72D297353CC}">
              <c16:uniqueId val="{00000001-B8C6-4C0B-B5D6-38DD7BD1024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4332</c:v>
                </c:pt>
                <c:pt idx="5">
                  <c:v>4754</c:v>
                </c:pt>
                <c:pt idx="8">
                  <c:v>5051</c:v>
                </c:pt>
                <c:pt idx="11">
                  <c:v>6559</c:v>
                </c:pt>
                <c:pt idx="14">
                  <c:v>7225</c:v>
                </c:pt>
              </c:numCache>
            </c:numRef>
          </c:val>
          <c:extLst>
            <c:ext xmlns:c16="http://schemas.microsoft.com/office/drawing/2014/chart" uri="{C3380CC4-5D6E-409C-BE32-E72D297353CC}">
              <c16:uniqueId val="{00000002-B8C6-4C0B-B5D6-38DD7BD1024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8C6-4C0B-B5D6-38DD7BD1024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8C6-4C0B-B5D6-38DD7BD1024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6</c:v>
                </c:pt>
                <c:pt idx="9">
                  <c:v>0</c:v>
                </c:pt>
                <c:pt idx="12">
                  <c:v>0</c:v>
                </c:pt>
              </c:numCache>
            </c:numRef>
          </c:val>
          <c:extLst>
            <c:ext xmlns:c16="http://schemas.microsoft.com/office/drawing/2014/chart" uri="{C3380CC4-5D6E-409C-BE32-E72D297353CC}">
              <c16:uniqueId val="{00000005-B8C6-4C0B-B5D6-38DD7BD1024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1862</c:v>
                </c:pt>
                <c:pt idx="3">
                  <c:v>1705</c:v>
                </c:pt>
                <c:pt idx="6">
                  <c:v>1702</c:v>
                </c:pt>
                <c:pt idx="9">
                  <c:v>1763</c:v>
                </c:pt>
                <c:pt idx="12">
                  <c:v>1604</c:v>
                </c:pt>
              </c:numCache>
            </c:numRef>
          </c:val>
          <c:extLst>
            <c:ext xmlns:c16="http://schemas.microsoft.com/office/drawing/2014/chart" uri="{C3380CC4-5D6E-409C-BE32-E72D297353CC}">
              <c16:uniqueId val="{00000006-B8C6-4C0B-B5D6-38DD7BD1024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67</c:v>
                </c:pt>
                <c:pt idx="3">
                  <c:v>59</c:v>
                </c:pt>
                <c:pt idx="6">
                  <c:v>91</c:v>
                </c:pt>
                <c:pt idx="9">
                  <c:v>85</c:v>
                </c:pt>
                <c:pt idx="12">
                  <c:v>74</c:v>
                </c:pt>
              </c:numCache>
            </c:numRef>
          </c:val>
          <c:extLst>
            <c:ext xmlns:c16="http://schemas.microsoft.com/office/drawing/2014/chart" uri="{C3380CC4-5D6E-409C-BE32-E72D297353CC}">
              <c16:uniqueId val="{00000007-B8C6-4C0B-B5D6-38DD7BD1024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2271</c:v>
                </c:pt>
                <c:pt idx="3">
                  <c:v>2118</c:v>
                </c:pt>
                <c:pt idx="6">
                  <c:v>1966</c:v>
                </c:pt>
                <c:pt idx="9">
                  <c:v>1733</c:v>
                </c:pt>
                <c:pt idx="12">
                  <c:v>1553</c:v>
                </c:pt>
              </c:numCache>
            </c:numRef>
          </c:val>
          <c:extLst>
            <c:ext xmlns:c16="http://schemas.microsoft.com/office/drawing/2014/chart" uri="{C3380CC4-5D6E-409C-BE32-E72D297353CC}">
              <c16:uniqueId val="{00000008-B8C6-4C0B-B5D6-38DD7BD1024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70</c:v>
                </c:pt>
                <c:pt idx="3">
                  <c:v>53</c:v>
                </c:pt>
                <c:pt idx="6">
                  <c:v>39</c:v>
                </c:pt>
                <c:pt idx="9">
                  <c:v>28</c:v>
                </c:pt>
                <c:pt idx="12">
                  <c:v>19</c:v>
                </c:pt>
              </c:numCache>
            </c:numRef>
          </c:val>
          <c:extLst>
            <c:ext xmlns:c16="http://schemas.microsoft.com/office/drawing/2014/chart" uri="{C3380CC4-5D6E-409C-BE32-E72D297353CC}">
              <c16:uniqueId val="{00000009-B8C6-4C0B-B5D6-38DD7BD1024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22816</c:v>
                </c:pt>
                <c:pt idx="3">
                  <c:v>22297</c:v>
                </c:pt>
                <c:pt idx="6">
                  <c:v>21480</c:v>
                </c:pt>
                <c:pt idx="9">
                  <c:v>20955</c:v>
                </c:pt>
                <c:pt idx="12">
                  <c:v>19418</c:v>
                </c:pt>
              </c:numCache>
            </c:numRef>
          </c:val>
          <c:extLst>
            <c:ext xmlns:c16="http://schemas.microsoft.com/office/drawing/2014/chart" uri="{C3380CC4-5D6E-409C-BE32-E72D297353CC}">
              <c16:uniqueId val="{0000000A-B8C6-4C0B-B5D6-38DD7BD1024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3830</c:v>
                </c:pt>
                <c:pt idx="2">
                  <c:v>#N/A</c:v>
                </c:pt>
                <c:pt idx="3">
                  <c:v>#N/A</c:v>
                </c:pt>
                <c:pt idx="4">
                  <c:v>3049</c:v>
                </c:pt>
                <c:pt idx="5">
                  <c:v>#N/A</c:v>
                </c:pt>
                <c:pt idx="6">
                  <c:v>#N/A</c:v>
                </c:pt>
                <c:pt idx="7">
                  <c:v>2178</c:v>
                </c:pt>
                <c:pt idx="8">
                  <c:v>#N/A</c:v>
                </c:pt>
                <c:pt idx="9">
                  <c:v>#N/A</c:v>
                </c:pt>
                <c:pt idx="10">
                  <c:v>600</c:v>
                </c:pt>
                <c:pt idx="11">
                  <c:v>#N/A</c:v>
                </c:pt>
                <c:pt idx="12">
                  <c:v>#N/A</c:v>
                </c:pt>
                <c:pt idx="13">
                  <c:v>0</c:v>
                </c:pt>
                <c:pt idx="14">
                  <c:v>#N/A</c:v>
                </c:pt>
              </c:numCache>
            </c:numRef>
          </c:val>
          <c:smooth val="0"/>
          <c:extLst>
            <c:ext xmlns:c16="http://schemas.microsoft.com/office/drawing/2014/chart" uri="{C3380CC4-5D6E-409C-BE32-E72D297353CC}">
              <c16:uniqueId val="{0000000B-B8C6-4C0B-B5D6-38DD7BD1024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1423</c:v>
                </c:pt>
                <c:pt idx="1">
                  <c:v>2061</c:v>
                </c:pt>
                <c:pt idx="2">
                  <c:v>2074</c:v>
                </c:pt>
              </c:numCache>
            </c:numRef>
          </c:val>
          <c:extLst>
            <c:ext xmlns:c16="http://schemas.microsoft.com/office/drawing/2014/chart" uri="{C3380CC4-5D6E-409C-BE32-E72D297353CC}">
              <c16:uniqueId val="{00000000-713A-4CB6-BBBD-13F09D9E57D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473</c:v>
                </c:pt>
                <c:pt idx="1">
                  <c:v>944</c:v>
                </c:pt>
                <c:pt idx="2">
                  <c:v>864</c:v>
                </c:pt>
              </c:numCache>
            </c:numRef>
          </c:val>
          <c:extLst>
            <c:ext xmlns:c16="http://schemas.microsoft.com/office/drawing/2014/chart" uri="{C3380CC4-5D6E-409C-BE32-E72D297353CC}">
              <c16:uniqueId val="{00000001-713A-4CB6-BBBD-13F09D9E57D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2178</c:v>
                </c:pt>
                <c:pt idx="1">
                  <c:v>2729</c:v>
                </c:pt>
                <c:pt idx="2">
                  <c:v>3403</c:v>
                </c:pt>
              </c:numCache>
            </c:numRef>
          </c:val>
          <c:extLst>
            <c:ext xmlns:c16="http://schemas.microsoft.com/office/drawing/2014/chart" uri="{C3380CC4-5D6E-409C-BE32-E72D297353CC}">
              <c16:uniqueId val="{00000002-713A-4CB6-BBBD-13F09D9E57D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埼玉県北本市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令和４年度は実質公債費比率の分子が１０億５，２００万円であり、前年度と比較すると、１億３，９００万円の増となっている。</a:t>
          </a:r>
        </a:p>
        <a:p>
          <a:r>
            <a:rPr kumimoji="1" lang="ja-JP" altLang="en-US" sz="1200">
              <a:latin typeface="ＭＳ ゴシック" pitchFamily="49" charset="-128"/>
              <a:ea typeface="ＭＳ ゴシック" pitchFamily="49" charset="-128"/>
            </a:rPr>
            <a:t>　これは、元利償還金及び公営企業債等の元利償還金に対する繰入金等は減少したが、算入公債費等の減少がその減少幅を超える減となったことから、分子全体としては増加したものである。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公債費比率は、市債の発行が大きな影響を与えることから、今後も市債の発行に当たっては財政的に有利なものを優先して活用するとともに、市債の発行量や残高を適正に管理しながら健全な財政運営に努めていく必要が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減債基金積立相当額の積立ルールが３０年償還で毎年度の積立額を発行額の３０分の１として設定しているのに対し、本市においては５年償還で毎年度の積立額を発行額の５分の１として設定しているため、減債基金残高と減債基金積立相当額に乖離が生じている。</a:t>
          </a:r>
          <a:endParaRPr kumimoji="1" lang="en-US" altLang="ja-JP" sz="900">
            <a:latin typeface="ＭＳ ゴシック" pitchFamily="49" charset="-128"/>
            <a:ea typeface="ＭＳ ゴシック" pitchFamily="49" charset="-128"/>
          </a:endParaRPr>
        </a:p>
        <a:p>
          <a:r>
            <a:rPr kumimoji="1" lang="ja-JP" altLang="en-US" sz="900">
              <a:latin typeface="ＭＳ ゴシック" pitchFamily="49" charset="-128"/>
              <a:ea typeface="ＭＳ ゴシック" pitchFamily="49" charset="-128"/>
            </a:rPr>
            <a:t>　なお、平成２５年度及び平成２６年度に発行した児童館整備に係る市場公募債の満期一括償還は、それぞれ平成３０年度及び令和元年度において償還を終えている。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埼玉県北本市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令和４年度は将来負担比率の分子がマイナス１３億３，６００万円であり、前年度と比較すると、約１９億３，６００万円の減となっている。</a:t>
          </a:r>
          <a:br>
            <a:rPr kumimoji="1" lang="ja-JP" altLang="en-US" sz="1300">
              <a:latin typeface="ＭＳ ゴシック" pitchFamily="49" charset="-128"/>
              <a:ea typeface="ＭＳ ゴシック" pitchFamily="49" charset="-128"/>
            </a:rPr>
          </a:br>
          <a:r>
            <a:rPr kumimoji="1" lang="ja-JP" altLang="en-US" sz="1300">
              <a:latin typeface="ＭＳ ゴシック" pitchFamily="49" charset="-128"/>
              <a:ea typeface="ＭＳ ゴシック" pitchFamily="49" charset="-128"/>
            </a:rPr>
            <a:t>　これは、庁舎建設事業等の大型事業が終了した平成２７年度以後は、市債の発行量を抑制をしたことで地方債現在高が減少傾向となったことに加え、財政調整基金を含む各基金への積み立てにより充当可能財源等が増加したことから、将来負担比率の分子が大幅に減となったものである。</a:t>
          </a:r>
        </a:p>
        <a:p>
          <a:r>
            <a:rPr kumimoji="1" lang="ja-JP" altLang="en-US" sz="1300">
              <a:latin typeface="ＭＳ ゴシック" pitchFamily="49" charset="-128"/>
              <a:ea typeface="ＭＳ ゴシック" pitchFamily="49" charset="-128"/>
            </a:rPr>
            <a:t>　将来負担比率は、市債の発行が大きな影響を与えることから、今後も市債の発行に当たっては財政的に有利なものを優先して活用するとともに、市債の発行量や残高を適正に管理しながら健全な財政運営に努めていく。</a:t>
          </a:r>
        </a:p>
        <a:p>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埼玉県北本市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平成２６年度までに実施した学校施設の耐震補強・大規模改修事業や庁舎建設事業等の償還開始による公債費の増額に伴い、減債基金から１億８，０００万円取り崩した一方、ふるさと納税の好調によりふるさと応援基金に約６億１，３００万円積み立てたこと、また、決算剰余金等により財政調整基金に約７億５，０００万円積立てたこと等により、令和４年度末の基金全体の残高は６３億４，１００万円となり、前年度末残高と比べ約６億８００万円の増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納税の好調を受け、ふるさと応援基金の残高が増加傾向であることに加え、新たなごみ処理施設の整備に備え、一般廃棄物基金の残高も増加している。また、平成２６年度までに発行した庁舎等の建設事業債の償還開始に伴う、公債費の上昇に対応するため、令和５年度は減債基金を１億円取り崩しており、基金全体の残高は、令和５年度末で約７２億７，３００万円になる見込み。</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主な基金について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・南部地域整備基金：南部地域における都市基盤の整備に要する経費の財源に充当</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・ふるさと応援基金：寄附者の意向に沿った事業に要する経費の財源に充当</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・一般廃棄物処理施設整備基金：一般廃棄物処理施設の整備に要する経費の財源に充当</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令和３年度末残高と比べて令和４年度末残高の増減が大きかった主な基金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応援基金：民間のふるさと納税専用ポータルサイトを活用したＰＲや返礼品の充実により、当市へのふるさと納税に係る寄附金が前年度と比べ約２億３００万円増加したこと等により、約６億１，３００万円を積み立て、約３億５，１００万円取り崩したことによるもの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今後、増減が大きくなると見込まれる主な基金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・一般廃棄物処理施設整備基金：新ごみ処理施設の整備のために平成２８年度に設置した基金である。今後の施設整備の負担に備えるため、計画的に積立を行う。</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・南部地域整備基金：南部地域における都市基盤の整備のために平成１４年度に設置した基金である。今後、南部地域の整備を推進するにあたり、計画的に取り崩しを行う。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財政調整基金残高は２０億７，４００万円で、前年度末残高と比べ約１，３００万円の増となっている。これは、前述のとおり、決算剰余金等により約７億５，０００万円積立てた一方で、約７億３，７００万円取り崩したこと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に対する基金残高の割合はおおむね１５％前後を推移している。財政調整基金は財源が著しく不足する場合、その他財源の不足を生じたときの財源に充当するための基金であり、その基金残高が過度に減ることのないよう、また増大することのないよう適切に管理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令和４年度末減債基金残高は８億６，４００万円で、前年度末残高と比べ約８，０００万円の減となっている。これは、今後の公債費の償還に備えて１億円の積み立てを行った一方で</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、平成２６年度までに実施した学校施設の耐震補強・大規模改修事業や庁舎建設事業等の償還開始による公債費の増額に伴い、政策的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積立分より１億８，０００万円の取り崩しを行ったことによる減少である。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減債基金は市債の償還財源を確保し、及び市債の適正な管理を通じて将来にわたる財政の健全な運営に資するための基金であり、公債費の推移及び財政状況を勘案しながら積み立てていく。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F0A21D85-4921-412D-AD17-405BE82BCD91}"/>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94CC0E8B-4611-4314-AF4B-5071E6F2F82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D0774DAF-250B-4833-9FEA-45416089CF69}"/>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A29A316-79D0-4DD2-A293-23C7D33817CA}"/>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埼玉県北本市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6D49E4A-0102-445D-B325-2BAD95BC1B91}"/>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7BD0A29D-F34B-4E66-99C0-A2802CC2625C}"/>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EA27CA8D-EBBF-41F6-BD61-64297B7AD934}"/>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82EE5D94-D415-44D3-B912-D663CC80F5ED}"/>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A64669D7-BE0A-4AED-A273-971E79280EFD}"/>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230AC2D8-066A-49BD-8197-7F61A3A34787}"/>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65,751
64,969
19.82
25,614,985
24,089,888
1,273,554
13,404,419
19,410,617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7CA3AA9A-1BF6-4345-8E02-2F1B4668C8A6}"/>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AC907A80-7E39-4598-9297-D4E308A479E9}"/>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35887480-EBCB-48E6-A8BB-E0915A5F0FB9}"/>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E628679F-4D3D-4391-99F6-467A4A186572}"/>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690A1868-850E-473D-83B1-7AF90519F411}"/>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1ED2B67C-E941-4283-AA55-F1D7929B6ABC}"/>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88B3AF8D-1FAB-4765-AC98-8CACD8F88CB1}"/>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F4ED5D7E-255C-49D4-926F-5B90A14D1CF7}"/>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FE154655-04EA-4DAE-A249-347783CCD843}"/>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DE5C78B8-3F07-4D2E-9C15-36E3029C7274}"/>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28437D58-5F26-4D26-89A9-4141C61EB69D}"/>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3CB6F934-9B9D-474B-A51D-ACE0EA5DD9AB}"/>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A4E474A9-E71E-47D1-B6B9-43026F71434B}"/>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1CDAEC42-019A-41AE-BC22-368AF9606E1D}"/>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49BA9D22-B84D-4C59-88DE-CA9CFCE2A7E3}"/>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6ACCF2F4-94A5-4C81-BD3C-353FC8D3EBA9}"/>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E63A3522-490B-4E5B-93EC-DD826A83EFDF}"/>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5E87F404-C537-45BF-89B9-B7963924B44C}"/>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A2514801-9089-4D9D-8EEF-63665640513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10EB34A8-C593-4712-80C2-722D3A521FA3}"/>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89B76161-F243-4B6E-B3A3-956ACD8FF0D5}"/>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22BED832-2828-49ED-BC48-12EAA56E0DCB}"/>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D265CA43-4066-4A9B-BCF9-B691EAC13A59}"/>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C960B80D-D698-4BBD-AD95-2D90AEE7276D}"/>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C0F708D0-1BF5-4B3B-8FB1-EBE9C09D8C7A}"/>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FC7E1093-A8E9-4AE1-A9BD-B2025B8130C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4563FADF-5963-432C-96A6-2337E3CB43F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F59C2638-14AC-47BB-8414-BB128E786DAD}"/>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42FC69D7-A12C-4461-A726-AC697CB8D852}"/>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B5814DB9-54D9-4A5C-A011-3DAFFF17DE2B}"/>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4C19D9BC-37E8-4AEC-9BC2-1C1016B757DF}"/>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C785E257-59C6-4D41-A260-F80D18537251}"/>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D086D7D2-6957-459E-AB69-EFECC6FCF3B1}"/>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4F2A444F-93FF-4DD6-BCE1-2E235BA8CFA3}"/>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3FA1CFF6-95F0-49D5-9203-299CD13392D1}"/>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67D4ECD0-3151-40A1-9103-68D435446C88}"/>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528DAA22-A977-4470-B917-F618B34AA836}"/>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令和４年度は０．７５であり、類似団体内平均値を上回っている。前年度と比較すると０．０２ポイントの減となっている。</a:t>
          </a:r>
        </a:p>
        <a:p>
          <a:r>
            <a:rPr kumimoji="1" lang="ja-JP" altLang="en-US" sz="1300">
              <a:latin typeface="ＭＳ Ｐゴシック" panose="020B0600070205080204" pitchFamily="50" charset="-128"/>
              <a:ea typeface="ＭＳ Ｐゴシック" panose="020B0600070205080204" pitchFamily="50" charset="-128"/>
            </a:rPr>
            <a:t>　法令に基づいた適正な課税や滞納整理、口座振替による納付の促進等に取り組むとともに、地元産業の振興や企業誘致活動により経済基盤の強化と雇用創出に向けた取組の推進を図るなどし、自主財源の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A8EA1124-B545-4C88-B30F-7289B06F8568}"/>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23D100A2-6647-4872-BFEB-891079171BF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EB004BAF-BE2E-42F5-8A5D-73F9D73E17D7}"/>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6340D682-0088-4126-8A1C-E48EDA67F92A}"/>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CC9A6E67-0BAE-497D-92CF-8D0589B8DE7F}"/>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E82D5399-1AB2-4936-BA7F-A5D4C404A1F7}"/>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28DBE532-1C4B-46C2-8023-E8E29598E042}"/>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A600214B-3F00-4B7B-9FA3-541DDBAFE4C8}"/>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944EE583-5A24-4618-9667-097F52CC5284}"/>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5D827B76-27E3-4081-9B39-82C1701CB5D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1B040861-FD22-427D-A10C-31A8F636641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12550388-4EE2-47E5-AB1F-9C07E9C63AB3}"/>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A76A49E3-1481-4785-A544-B945C427DE83}"/>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1CC42867-0EA8-44C7-ABCB-C9974536F463}"/>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4E50AC6F-4FDE-452E-831B-EFA28116234F}"/>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A8FE550D-581A-428D-AA18-588FF44B6A4A}"/>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62AEFE41-3B77-4DF7-AFAA-0CA4232C48D8}"/>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7C5D0E1-8A99-42AA-9434-D0D473EBE5F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E001BEE2-2219-4461-9D7F-9653774EA949}"/>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10D1C52C-7925-46D2-BCC6-237CD75A509D}"/>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15875</xdr:rowOff>
    </xdr:from>
    <xdr:to>
      <xdr:col>23</xdr:col>
      <xdr:colOff>133350</xdr:colOff>
      <xdr:row>41</xdr:row>
      <xdr:rowOff>56092</xdr:rowOff>
    </xdr:to>
    <xdr:cxnSp macro="">
      <xdr:nvCxnSpPr>
        <xdr:cNvPr id="69" name="直線コネクタ 68">
          <a:extLst>
            <a:ext uri="{FF2B5EF4-FFF2-40B4-BE49-F238E27FC236}">
              <a16:creationId xmlns:a16="http://schemas.microsoft.com/office/drawing/2014/main" id="{CFECE212-F0D3-427F-9F65-A88E27735C98}"/>
            </a:ext>
          </a:extLst>
        </xdr:cNvPr>
        <xdr:cNvCxnSpPr/>
      </xdr:nvCxnSpPr>
      <xdr:spPr>
        <a:xfrm>
          <a:off x="4114800" y="704532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a:extLst>
            <a:ext uri="{FF2B5EF4-FFF2-40B4-BE49-F238E27FC236}">
              <a16:creationId xmlns:a16="http://schemas.microsoft.com/office/drawing/2014/main" id="{6AD48050-6F45-45F3-9EAF-2EE308ED241A}"/>
            </a:ext>
          </a:extLst>
        </xdr:cNvPr>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7BDD8893-68BE-4663-B986-5EECDA23C746}"/>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41</xdr:row>
      <xdr:rowOff>15875</xdr:rowOff>
    </xdr:to>
    <xdr:cxnSp macro="">
      <xdr:nvCxnSpPr>
        <xdr:cNvPr id="72" name="直線コネクタ 71">
          <a:extLst>
            <a:ext uri="{FF2B5EF4-FFF2-40B4-BE49-F238E27FC236}">
              <a16:creationId xmlns:a16="http://schemas.microsoft.com/office/drawing/2014/main" id="{78BB8699-6514-400E-BDCC-E1DFD74A9BF7}"/>
            </a:ext>
          </a:extLst>
        </xdr:cNvPr>
        <xdr:cNvCxnSpPr/>
      </xdr:nvCxnSpPr>
      <xdr:spPr>
        <a:xfrm>
          <a:off x="3225800" y="698500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D7846551-1DC9-4DFE-9E4B-8284137E9D4E}"/>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27A2B02-C727-425E-97EA-DFB2F61E75EA}"/>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106892</xdr:rowOff>
    </xdr:from>
    <xdr:to>
      <xdr:col>15</xdr:col>
      <xdr:colOff>82550</xdr:colOff>
      <xdr:row>40</xdr:row>
      <xdr:rowOff>127000</xdr:rowOff>
    </xdr:to>
    <xdr:cxnSp macro="">
      <xdr:nvCxnSpPr>
        <xdr:cNvPr id="75" name="直線コネクタ 74">
          <a:extLst>
            <a:ext uri="{FF2B5EF4-FFF2-40B4-BE49-F238E27FC236}">
              <a16:creationId xmlns:a16="http://schemas.microsoft.com/office/drawing/2014/main" id="{7253494A-DDD6-40A4-99B7-CC1E9311AD84}"/>
            </a:ext>
          </a:extLst>
        </xdr:cNvPr>
        <xdr:cNvCxnSpPr/>
      </xdr:nvCxnSpPr>
      <xdr:spPr>
        <a:xfrm>
          <a:off x="2336800" y="69648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2B371CA7-D185-4E42-83B3-FBD287D2D84A}"/>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ACD4A566-22ED-419C-AEEB-ED38ABCFFB21}"/>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86783</xdr:rowOff>
    </xdr:from>
    <xdr:to>
      <xdr:col>11</xdr:col>
      <xdr:colOff>31750</xdr:colOff>
      <xdr:row>40</xdr:row>
      <xdr:rowOff>106892</xdr:rowOff>
    </xdr:to>
    <xdr:cxnSp macro="">
      <xdr:nvCxnSpPr>
        <xdr:cNvPr id="78" name="直線コネクタ 77">
          <a:extLst>
            <a:ext uri="{FF2B5EF4-FFF2-40B4-BE49-F238E27FC236}">
              <a16:creationId xmlns:a16="http://schemas.microsoft.com/office/drawing/2014/main" id="{68407212-630A-4AC0-BA98-CADD9D5D952E}"/>
            </a:ext>
          </a:extLst>
        </xdr:cNvPr>
        <xdr:cNvCxnSpPr/>
      </xdr:nvCxnSpPr>
      <xdr:spPr>
        <a:xfrm>
          <a:off x="1447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4E1D6CB3-5F81-4995-92CA-D8D24E11B408}"/>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6638545D-93FD-4B5D-BC40-C82F6A59A3C7}"/>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F590548D-1A18-441A-9923-200B1D3ED574}"/>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32FE4151-05B2-4334-A5F8-4271CC804F16}"/>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54945D71-C648-482C-BDC8-380B830FF438}"/>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D3EBBA90-23A4-47BA-8320-C8173082E9A3}"/>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458B41EB-9823-4489-8C93-B5D39C887AAC}"/>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F3BAB993-DA73-41AD-AE67-5662B9BB5F1B}"/>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1DF91360-987A-4062-9A8D-B79861CC8C61}"/>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88" name="楕円 87">
          <a:extLst>
            <a:ext uri="{FF2B5EF4-FFF2-40B4-BE49-F238E27FC236}">
              <a16:creationId xmlns:a16="http://schemas.microsoft.com/office/drawing/2014/main" id="{177F9C65-0AF8-43E6-B679-FFFD0D961CA9}"/>
            </a:ext>
          </a:extLst>
        </xdr:cNvPr>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21819</xdr:rowOff>
    </xdr:from>
    <xdr:ext cx="762000" cy="259045"/>
    <xdr:sp macro="" textlink="">
      <xdr:nvSpPr>
        <xdr:cNvPr id="89" name="財政力該当値テキスト">
          <a:extLst>
            <a:ext uri="{FF2B5EF4-FFF2-40B4-BE49-F238E27FC236}">
              <a16:creationId xmlns:a16="http://schemas.microsoft.com/office/drawing/2014/main" id="{3ABEF5AD-A9F9-429E-937D-82DF2DBB97F9}"/>
            </a:ext>
          </a:extLst>
        </xdr:cNvPr>
        <xdr:cNvSpPr txBox="1"/>
      </xdr:nvSpPr>
      <xdr:spPr>
        <a:xfrm>
          <a:off x="50419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136525</xdr:rowOff>
    </xdr:from>
    <xdr:to>
      <xdr:col>19</xdr:col>
      <xdr:colOff>184150</xdr:colOff>
      <xdr:row>41</xdr:row>
      <xdr:rowOff>66675</xdr:rowOff>
    </xdr:to>
    <xdr:sp macro="" textlink="">
      <xdr:nvSpPr>
        <xdr:cNvPr id="90" name="楕円 89">
          <a:extLst>
            <a:ext uri="{FF2B5EF4-FFF2-40B4-BE49-F238E27FC236}">
              <a16:creationId xmlns:a16="http://schemas.microsoft.com/office/drawing/2014/main" id="{C4B087B9-AEE7-4BAD-98BD-5C01CB1A400F}"/>
            </a:ext>
          </a:extLst>
        </xdr:cNvPr>
        <xdr:cNvSpPr/>
      </xdr:nvSpPr>
      <xdr:spPr>
        <a:xfrm>
          <a:off x="4064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91" name="テキスト ボックス 90">
          <a:extLst>
            <a:ext uri="{FF2B5EF4-FFF2-40B4-BE49-F238E27FC236}">
              <a16:creationId xmlns:a16="http://schemas.microsoft.com/office/drawing/2014/main" id="{92D052E6-C0B9-4200-89E9-FBF6C8B40AA4}"/>
            </a:ext>
          </a:extLst>
        </xdr:cNvPr>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a:extLst>
            <a:ext uri="{FF2B5EF4-FFF2-40B4-BE49-F238E27FC236}">
              <a16:creationId xmlns:a16="http://schemas.microsoft.com/office/drawing/2014/main" id="{874FC970-9BBD-496F-A3BE-FF738E10F798}"/>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a:extLst>
            <a:ext uri="{FF2B5EF4-FFF2-40B4-BE49-F238E27FC236}">
              <a16:creationId xmlns:a16="http://schemas.microsoft.com/office/drawing/2014/main" id="{30139A91-A90F-44AD-B36C-7B7B96BE54CF}"/>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56092</xdr:rowOff>
    </xdr:from>
    <xdr:to>
      <xdr:col>11</xdr:col>
      <xdr:colOff>82550</xdr:colOff>
      <xdr:row>40</xdr:row>
      <xdr:rowOff>157692</xdr:rowOff>
    </xdr:to>
    <xdr:sp macro="" textlink="">
      <xdr:nvSpPr>
        <xdr:cNvPr id="94" name="楕円 93">
          <a:extLst>
            <a:ext uri="{FF2B5EF4-FFF2-40B4-BE49-F238E27FC236}">
              <a16:creationId xmlns:a16="http://schemas.microsoft.com/office/drawing/2014/main" id="{41AA81D0-C38E-474D-B9D6-1D7CF5B914CE}"/>
            </a:ext>
          </a:extLst>
        </xdr:cNvPr>
        <xdr:cNvSpPr/>
      </xdr:nvSpPr>
      <xdr:spPr>
        <a:xfrm>
          <a:off x="2286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167869</xdr:rowOff>
    </xdr:from>
    <xdr:ext cx="762000" cy="259045"/>
    <xdr:sp macro="" textlink="">
      <xdr:nvSpPr>
        <xdr:cNvPr id="95" name="テキスト ボックス 94">
          <a:extLst>
            <a:ext uri="{FF2B5EF4-FFF2-40B4-BE49-F238E27FC236}">
              <a16:creationId xmlns:a16="http://schemas.microsoft.com/office/drawing/2014/main" id="{81C8438B-C7DD-4FF7-A2EE-1BCE6909460B}"/>
            </a:ext>
          </a:extLst>
        </xdr:cNvPr>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35983</xdr:rowOff>
    </xdr:from>
    <xdr:to>
      <xdr:col>7</xdr:col>
      <xdr:colOff>31750</xdr:colOff>
      <xdr:row>40</xdr:row>
      <xdr:rowOff>137583</xdr:rowOff>
    </xdr:to>
    <xdr:sp macro="" textlink="">
      <xdr:nvSpPr>
        <xdr:cNvPr id="96" name="楕円 95">
          <a:extLst>
            <a:ext uri="{FF2B5EF4-FFF2-40B4-BE49-F238E27FC236}">
              <a16:creationId xmlns:a16="http://schemas.microsoft.com/office/drawing/2014/main" id="{1C473A51-8EC4-4F3D-AE02-C073746DC6A8}"/>
            </a:ext>
          </a:extLst>
        </xdr:cNvPr>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147760</xdr:rowOff>
    </xdr:from>
    <xdr:ext cx="762000" cy="259045"/>
    <xdr:sp macro="" textlink="">
      <xdr:nvSpPr>
        <xdr:cNvPr id="97" name="テキスト ボックス 96">
          <a:extLst>
            <a:ext uri="{FF2B5EF4-FFF2-40B4-BE49-F238E27FC236}">
              <a16:creationId xmlns:a16="http://schemas.microsoft.com/office/drawing/2014/main" id="{7B82EE60-1C50-43EC-8F49-371482E8926F}"/>
            </a:ext>
          </a:extLst>
        </xdr:cNvPr>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35D9D41E-6E80-4128-A766-E7C0605A3ED2}"/>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1005DA7B-C74E-4071-8B00-BF13F69A266F}"/>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F8398EB8-AC48-4771-82D6-AD1BA8E7A686}"/>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65E36773-A811-4B9A-A1D4-C3329E9E2724}"/>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9D4DC26B-FE1F-4D49-B648-7D0586B076B1}"/>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DF2F2D01-F9D5-4830-B721-AB98642F3A63}"/>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AE33D2EE-1B86-4909-B3BD-AFC55C9D5BA6}"/>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CF9B81B6-932C-41BF-BB08-5C1B01BA6862}"/>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8D8E2742-D71C-4BC4-A8E1-A94E598B9A94}"/>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2F8B45FE-7956-4D98-85C2-0D8FAD73AE58}"/>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C0F43C13-33CB-4CF7-B8A0-600F9FD32ACA}"/>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AA319523-31E3-4C72-BC6D-7B9E50757F0E}"/>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AEB59394-28DF-4F00-9D5B-A9FC6E882CFC}"/>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令和４年度は９１．８％であり、類似団体内平均値を下回っている。前年度と比較すると、６．５ポイントの増となっている。</a:t>
          </a:r>
        </a:p>
        <a:p>
          <a:r>
            <a:rPr kumimoji="1" lang="ja-JP" altLang="en-US" sz="1300">
              <a:latin typeface="ＭＳ Ｐゴシック" panose="020B0600070205080204" pitchFamily="50" charset="-128"/>
              <a:ea typeface="ＭＳ Ｐゴシック" panose="020B0600070205080204" pitchFamily="50" charset="-128"/>
            </a:rPr>
            <a:t>　今後も、施策及び事業の妥当性や効率性、有効性を検証するとともに、事業の見直し・統廃合等により、継続的な改善を行っていく。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C126139E-162A-40EF-B226-158DE24DE62B}"/>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299B9F6C-5015-4CDF-9C24-2E97A9D0A4C8}"/>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B7B7B128-A85D-4B3C-82B9-580DE8AD4963}"/>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3C82821A-FE99-400F-BE10-E7555C29BD19}"/>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2BAE7E46-B316-435A-84B3-75FAD962FCF7}"/>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3698FED3-F4BC-463F-86F0-92CE8071283F}"/>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AA116E4E-3545-49C7-ABD8-A9D6EE21FD4A}"/>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58ED6F00-B80A-4F2B-828D-80F262DF9E3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96BB1B02-F80A-495F-9B32-144805D42898}"/>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A4442CFD-98EB-4B3D-A45D-666292015C3A}"/>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B1497FE4-68D3-4418-BF7C-9DEE214DC7E4}"/>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E97C50DB-499B-4CD9-822E-F59F0582F386}"/>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BEFECB63-C5B6-4917-A3EA-F26C042B007F}"/>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27863835-8BC0-48A0-90C3-B5A2BF98A86D}"/>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D42390FF-D92F-4BA2-A015-1E54C247CA28}"/>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9894A217-F61C-40AA-BA17-016BE8580784}"/>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7518A343-2812-49A8-9F5B-4BADF7B43566}"/>
            </a:ext>
          </a:extLst>
        </xdr:cNvPr>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F47F82E4-DE37-42C9-A2CC-C9D3C899112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81028DB2-CC2C-48D5-8BEF-CCD52540C602}"/>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56887C63-448C-448E-A79E-6F91767E0C95}"/>
            </a:ext>
          </a:extLst>
        </xdr:cNvPr>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B2176F6A-83DC-4E34-AB9F-740D7C1754DC}"/>
            </a:ext>
          </a:extLst>
        </xdr:cNvPr>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129963</xdr:rowOff>
    </xdr:from>
    <xdr:to>
      <xdr:col>23</xdr:col>
      <xdr:colOff>133350</xdr:colOff>
      <xdr:row>63</xdr:row>
      <xdr:rowOff>138430</xdr:rowOff>
    </xdr:to>
    <xdr:cxnSp macro="">
      <xdr:nvCxnSpPr>
        <xdr:cNvPr id="132" name="直線コネクタ 131">
          <a:extLst>
            <a:ext uri="{FF2B5EF4-FFF2-40B4-BE49-F238E27FC236}">
              <a16:creationId xmlns:a16="http://schemas.microsoft.com/office/drawing/2014/main" id="{658847F3-27AE-4ED1-BE89-84F1D1E275A5}"/>
            </a:ext>
          </a:extLst>
        </xdr:cNvPr>
        <xdr:cNvCxnSpPr/>
      </xdr:nvCxnSpPr>
      <xdr:spPr>
        <a:xfrm>
          <a:off x="4114800" y="10416963"/>
          <a:ext cx="838200" cy="52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3" name="財政構造の弾力性平均値テキスト">
          <a:extLst>
            <a:ext uri="{FF2B5EF4-FFF2-40B4-BE49-F238E27FC236}">
              <a16:creationId xmlns:a16="http://schemas.microsoft.com/office/drawing/2014/main" id="{83FD8A8A-848D-43F7-8B60-9F83121FCC3B}"/>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FAE21A4C-4337-4F0E-ADE2-4475E56EAC34}"/>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129963</xdr:rowOff>
    </xdr:from>
    <xdr:to>
      <xdr:col>19</xdr:col>
      <xdr:colOff>133350</xdr:colOff>
      <xdr:row>63</xdr:row>
      <xdr:rowOff>90170</xdr:rowOff>
    </xdr:to>
    <xdr:cxnSp macro="">
      <xdr:nvCxnSpPr>
        <xdr:cNvPr id="135" name="直線コネクタ 134">
          <a:extLst>
            <a:ext uri="{FF2B5EF4-FFF2-40B4-BE49-F238E27FC236}">
              <a16:creationId xmlns:a16="http://schemas.microsoft.com/office/drawing/2014/main" id="{440C7435-4C2D-43EC-8398-9499831746BE}"/>
            </a:ext>
          </a:extLst>
        </xdr:cNvPr>
        <xdr:cNvCxnSpPr/>
      </xdr:nvCxnSpPr>
      <xdr:spPr>
        <a:xfrm flipV="1">
          <a:off x="3225800" y="10416963"/>
          <a:ext cx="889000" cy="47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D6B72E69-AF2E-4BB3-AE09-63FB86C74B60}"/>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7" name="テキスト ボックス 136">
          <a:extLst>
            <a:ext uri="{FF2B5EF4-FFF2-40B4-BE49-F238E27FC236}">
              <a16:creationId xmlns:a16="http://schemas.microsoft.com/office/drawing/2014/main" id="{D7546B02-0563-42A6-8925-DB7BC74ECEFC}"/>
            </a:ext>
          </a:extLst>
        </xdr:cNvPr>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66040</xdr:rowOff>
    </xdr:from>
    <xdr:to>
      <xdr:col>15</xdr:col>
      <xdr:colOff>82550</xdr:colOff>
      <xdr:row>63</xdr:row>
      <xdr:rowOff>90170</xdr:rowOff>
    </xdr:to>
    <xdr:cxnSp macro="">
      <xdr:nvCxnSpPr>
        <xdr:cNvPr id="138" name="直線コネクタ 137">
          <a:extLst>
            <a:ext uri="{FF2B5EF4-FFF2-40B4-BE49-F238E27FC236}">
              <a16:creationId xmlns:a16="http://schemas.microsoft.com/office/drawing/2014/main" id="{E65CB921-FA9A-41E5-9260-DC1A8F376032}"/>
            </a:ext>
          </a:extLst>
        </xdr:cNvPr>
        <xdr:cNvCxnSpPr/>
      </xdr:nvCxnSpPr>
      <xdr:spPr>
        <a:xfrm>
          <a:off x="2336800" y="108673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a:extLst>
            <a:ext uri="{FF2B5EF4-FFF2-40B4-BE49-F238E27FC236}">
              <a16:creationId xmlns:a16="http://schemas.microsoft.com/office/drawing/2014/main" id="{5C21CB75-CD1B-4A8C-81D6-DC14841A46F6}"/>
            </a:ext>
          </a:extLst>
        </xdr:cNvPr>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40" name="テキスト ボックス 139">
          <a:extLst>
            <a:ext uri="{FF2B5EF4-FFF2-40B4-BE49-F238E27FC236}">
              <a16:creationId xmlns:a16="http://schemas.microsoft.com/office/drawing/2014/main" id="{59D13AB5-13C2-44EA-BA12-BA9B938CE429}"/>
            </a:ext>
          </a:extLst>
        </xdr:cNvPr>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63</xdr:row>
      <xdr:rowOff>138430</xdr:rowOff>
    </xdr:to>
    <xdr:cxnSp macro="">
      <xdr:nvCxnSpPr>
        <xdr:cNvPr id="141" name="直線コネクタ 140">
          <a:extLst>
            <a:ext uri="{FF2B5EF4-FFF2-40B4-BE49-F238E27FC236}">
              <a16:creationId xmlns:a16="http://schemas.microsoft.com/office/drawing/2014/main" id="{C21F032D-7A52-4216-B95F-B2D8C7EFC465}"/>
            </a:ext>
          </a:extLst>
        </xdr:cNvPr>
        <xdr:cNvCxnSpPr/>
      </xdr:nvCxnSpPr>
      <xdr:spPr>
        <a:xfrm flipV="1">
          <a:off x="1447800" y="108673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a:extLst>
            <a:ext uri="{FF2B5EF4-FFF2-40B4-BE49-F238E27FC236}">
              <a16:creationId xmlns:a16="http://schemas.microsoft.com/office/drawing/2014/main" id="{A4A86CC6-11F8-482E-91D8-C296EE8D3785}"/>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3" name="テキスト ボックス 142">
          <a:extLst>
            <a:ext uri="{FF2B5EF4-FFF2-40B4-BE49-F238E27FC236}">
              <a16:creationId xmlns:a16="http://schemas.microsoft.com/office/drawing/2014/main" id="{21FC2D7F-6A4B-48DF-89B7-200F760517AD}"/>
            </a:ext>
          </a:extLst>
        </xdr:cNvPr>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a:extLst>
            <a:ext uri="{FF2B5EF4-FFF2-40B4-BE49-F238E27FC236}">
              <a16:creationId xmlns:a16="http://schemas.microsoft.com/office/drawing/2014/main" id="{1055A580-0B43-4AE5-BA34-96E73A3B3C0E}"/>
            </a:ext>
          </a:extLst>
        </xdr:cNvPr>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155381</xdr:rowOff>
    </xdr:from>
    <xdr:ext cx="762000" cy="259045"/>
    <xdr:sp macro="" textlink="">
      <xdr:nvSpPr>
        <xdr:cNvPr id="145" name="テキスト ボックス 144">
          <a:extLst>
            <a:ext uri="{FF2B5EF4-FFF2-40B4-BE49-F238E27FC236}">
              <a16:creationId xmlns:a16="http://schemas.microsoft.com/office/drawing/2014/main" id="{E0488908-2185-4259-80B0-8B826976E447}"/>
            </a:ext>
          </a:extLst>
        </xdr:cNvPr>
        <xdr:cNvSpPr txBox="1"/>
      </xdr:nvSpPr>
      <xdr:spPr>
        <a:xfrm>
          <a:off x="1066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4A0CDB3D-75B7-4F55-9D15-31FF49196FB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A40A82A4-F71E-4CE9-87A0-988D05CA48C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14FCC60F-E05C-4366-BE97-D7956ED2B7A6}"/>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A9A8A8FF-6D8A-4AD7-A94A-060FE555DDFE}"/>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10C565B2-6CEA-4037-A2CF-43F18B4430CF}"/>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51" name="楕円 150">
          <a:extLst>
            <a:ext uri="{FF2B5EF4-FFF2-40B4-BE49-F238E27FC236}">
              <a16:creationId xmlns:a16="http://schemas.microsoft.com/office/drawing/2014/main" id="{50AB4C63-D02E-47F5-A06B-4D71E9768467}"/>
            </a:ext>
          </a:extLst>
        </xdr:cNvPr>
        <xdr:cNvSpPr/>
      </xdr:nvSpPr>
      <xdr:spPr>
        <a:xfrm>
          <a:off x="4902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104157</xdr:rowOff>
    </xdr:from>
    <xdr:ext cx="762000" cy="259045"/>
    <xdr:sp macro="" textlink="">
      <xdr:nvSpPr>
        <xdr:cNvPr id="152" name="財政構造の弾力性該当値テキスト">
          <a:extLst>
            <a:ext uri="{FF2B5EF4-FFF2-40B4-BE49-F238E27FC236}">
              <a16:creationId xmlns:a16="http://schemas.microsoft.com/office/drawing/2014/main" id="{6A0A6573-971E-4293-9311-977F62B2EBCC}"/>
            </a:ext>
          </a:extLst>
        </xdr:cNvPr>
        <xdr:cNvSpPr txBox="1"/>
      </xdr:nvSpPr>
      <xdr:spPr>
        <a:xfrm>
          <a:off x="50419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79163</xdr:rowOff>
    </xdr:from>
    <xdr:to>
      <xdr:col>19</xdr:col>
      <xdr:colOff>184150</xdr:colOff>
      <xdr:row>61</xdr:row>
      <xdr:rowOff>9313</xdr:rowOff>
    </xdr:to>
    <xdr:sp macro="" textlink="">
      <xdr:nvSpPr>
        <xdr:cNvPr id="153" name="楕円 152">
          <a:extLst>
            <a:ext uri="{FF2B5EF4-FFF2-40B4-BE49-F238E27FC236}">
              <a16:creationId xmlns:a16="http://schemas.microsoft.com/office/drawing/2014/main" id="{20797097-8B92-4089-996C-603C6EAE0B6A}"/>
            </a:ext>
          </a:extLst>
        </xdr:cNvPr>
        <xdr:cNvSpPr/>
      </xdr:nvSpPr>
      <xdr:spPr>
        <a:xfrm>
          <a:off x="4064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19490</xdr:rowOff>
    </xdr:from>
    <xdr:ext cx="736600" cy="259045"/>
    <xdr:sp macro="" textlink="">
      <xdr:nvSpPr>
        <xdr:cNvPr id="154" name="テキスト ボックス 153">
          <a:extLst>
            <a:ext uri="{FF2B5EF4-FFF2-40B4-BE49-F238E27FC236}">
              <a16:creationId xmlns:a16="http://schemas.microsoft.com/office/drawing/2014/main" id="{6986904F-4228-4B2C-9CB9-BE914B1CE7D1}"/>
            </a:ext>
          </a:extLst>
        </xdr:cNvPr>
        <xdr:cNvSpPr txBox="1"/>
      </xdr:nvSpPr>
      <xdr:spPr>
        <a:xfrm>
          <a:off x="3733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39370</xdr:rowOff>
    </xdr:from>
    <xdr:to>
      <xdr:col>15</xdr:col>
      <xdr:colOff>133350</xdr:colOff>
      <xdr:row>63</xdr:row>
      <xdr:rowOff>140970</xdr:rowOff>
    </xdr:to>
    <xdr:sp macro="" textlink="">
      <xdr:nvSpPr>
        <xdr:cNvPr id="155" name="楕円 154">
          <a:extLst>
            <a:ext uri="{FF2B5EF4-FFF2-40B4-BE49-F238E27FC236}">
              <a16:creationId xmlns:a16="http://schemas.microsoft.com/office/drawing/2014/main" id="{24D2A2DD-BAED-4767-A68E-82B7567DD803}"/>
            </a:ext>
          </a:extLst>
        </xdr:cNvPr>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151147</xdr:rowOff>
    </xdr:from>
    <xdr:ext cx="762000" cy="259045"/>
    <xdr:sp macro="" textlink="">
      <xdr:nvSpPr>
        <xdr:cNvPr id="156" name="テキスト ボックス 155">
          <a:extLst>
            <a:ext uri="{FF2B5EF4-FFF2-40B4-BE49-F238E27FC236}">
              <a16:creationId xmlns:a16="http://schemas.microsoft.com/office/drawing/2014/main" id="{8257A3EC-AA46-4B5F-8796-690CF504B650}"/>
            </a:ext>
          </a:extLst>
        </xdr:cNvPr>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15240</xdr:rowOff>
    </xdr:from>
    <xdr:to>
      <xdr:col>11</xdr:col>
      <xdr:colOff>82550</xdr:colOff>
      <xdr:row>63</xdr:row>
      <xdr:rowOff>116840</xdr:rowOff>
    </xdr:to>
    <xdr:sp macro="" textlink="">
      <xdr:nvSpPr>
        <xdr:cNvPr id="157" name="楕円 156">
          <a:extLst>
            <a:ext uri="{FF2B5EF4-FFF2-40B4-BE49-F238E27FC236}">
              <a16:creationId xmlns:a16="http://schemas.microsoft.com/office/drawing/2014/main" id="{B7F6017B-0618-40AE-90D7-8A930279C16C}"/>
            </a:ext>
          </a:extLst>
        </xdr:cNvPr>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127017</xdr:rowOff>
    </xdr:from>
    <xdr:ext cx="762000" cy="259045"/>
    <xdr:sp macro="" textlink="">
      <xdr:nvSpPr>
        <xdr:cNvPr id="158" name="テキスト ボックス 157">
          <a:extLst>
            <a:ext uri="{FF2B5EF4-FFF2-40B4-BE49-F238E27FC236}">
              <a16:creationId xmlns:a16="http://schemas.microsoft.com/office/drawing/2014/main" id="{D8A99B2F-7E6A-43FE-9251-945367350D1A}"/>
            </a:ext>
          </a:extLst>
        </xdr:cNvPr>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59" name="楕円 158">
          <a:extLst>
            <a:ext uri="{FF2B5EF4-FFF2-40B4-BE49-F238E27FC236}">
              <a16:creationId xmlns:a16="http://schemas.microsoft.com/office/drawing/2014/main" id="{38BA3B77-0BE3-4C7A-A960-4857680D6E20}"/>
            </a:ext>
          </a:extLst>
        </xdr:cNvPr>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27957</xdr:rowOff>
    </xdr:from>
    <xdr:ext cx="762000" cy="259045"/>
    <xdr:sp macro="" textlink="">
      <xdr:nvSpPr>
        <xdr:cNvPr id="160" name="テキスト ボックス 159">
          <a:extLst>
            <a:ext uri="{FF2B5EF4-FFF2-40B4-BE49-F238E27FC236}">
              <a16:creationId xmlns:a16="http://schemas.microsoft.com/office/drawing/2014/main" id="{75D37B6C-768E-4A00-9E78-591A8BD2E3CF}"/>
            </a:ext>
          </a:extLst>
        </xdr:cNvPr>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5D5FB3E7-386E-4D34-90E3-DF360B37FA66}"/>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31FD6B7-3E0E-407B-AD23-0F2398115E7C}"/>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F8E87341-F778-4564-9A5C-07E3EA1CF659}"/>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[113,433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DCC54251-D2D6-4859-8C65-4A7E11734DB8}"/>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2521F620-A4C0-4A22-A15A-90F3004D8A11}"/>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26227193-09E9-4D60-977B-E780309DC65D}"/>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284B0646-3A96-4DC3-AED9-0D9DFD830D3D}"/>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B5F7395A-D5B1-488D-9054-B0892555AB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BB442989-A769-4627-A496-92AAA70D9074}"/>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11CEAB0E-34CE-4644-B333-1D59C6151AC4}"/>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F7A90ED2-FA1F-49AB-97CE-AAD4339D1338}"/>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F03FFA0D-C0DE-44AA-A622-A7A6CE710E1F}"/>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3519E8C2-99C4-4B8D-92C9-7E8E52FB9FE8}"/>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１１３，４３３円であり、類似団体内平均値を下回っている。前年度と比較すると、１，９９７円の増となっている。これは、人事院勧告に伴う給与改定及び期末勤勉手当等の増により、人件費が約７，３１０万円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今後も引き続き事務事業の整理統合、行政組織の効率化、職員の適正配置、外部委託、Ｉ</a:t>
          </a:r>
          <a:r>
            <a:rPr kumimoji="1" lang="en-US" altLang="ja-JP" sz="1300">
              <a:latin typeface="ＭＳ Ｐゴシック" panose="020B0600070205080204" pitchFamily="50" charset="-128"/>
              <a:ea typeface="ＭＳ Ｐゴシック" panose="020B0600070205080204" pitchFamily="50" charset="-128"/>
            </a:rPr>
            <a:t>C</a:t>
          </a:r>
          <a:r>
            <a:rPr kumimoji="1" lang="ja-JP" altLang="en-US" sz="1300">
              <a:latin typeface="ＭＳ Ｐゴシック" panose="020B0600070205080204" pitchFamily="50" charset="-128"/>
              <a:ea typeface="ＭＳ Ｐゴシック" panose="020B0600070205080204" pitchFamily="50" charset="-128"/>
            </a:rPr>
            <a:t>Ｔ技術の活用等の推進により、職員数の適正化及び定員管理を図っていく。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F5E75D7E-82D1-48D6-B96F-DD1F1E201FD7}"/>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FCB0CFC8-34D1-4939-B33D-2C3E47CC0933}"/>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45E757DE-073A-4DF8-A4E2-9A1FD585B409}"/>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8ABCCB3E-308F-453B-ACB5-214085B757F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6560520E-948A-48C6-9875-E0BE45125312}"/>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9F5B508E-8B45-4591-8CCE-B1AD25B4D3F6}"/>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5637FBBE-1509-45AE-8EE4-CCAB01DCF6F7}"/>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EC4B6C7C-F289-4F29-BA21-B825DAC97095}"/>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117FEF82-3C77-496C-B753-BB120BF78F8C}"/>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EAEAF6F4-7509-40F1-862F-25F715BEAC11}"/>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3CAC0D31-8FE7-49C5-9E5B-DA747984B986}"/>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F534682E-7080-4D5A-9B93-4D2E2773EEE2}"/>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4D7637AE-E626-4C00-9135-135F427175B1}"/>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345CF1CF-812C-4098-881E-D9B9819B09E9}"/>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169520</xdr:rowOff>
    </xdr:from>
    <xdr:to>
      <xdr:col>23</xdr:col>
      <xdr:colOff>133350</xdr:colOff>
      <xdr:row>89</xdr:row>
      <xdr:rowOff>32034</xdr:rowOff>
    </xdr:to>
    <xdr:cxnSp macro="">
      <xdr:nvCxnSpPr>
        <xdr:cNvPr id="188" name="直線コネクタ 187">
          <a:extLst>
            <a:ext uri="{FF2B5EF4-FFF2-40B4-BE49-F238E27FC236}">
              <a16:creationId xmlns:a16="http://schemas.microsoft.com/office/drawing/2014/main" id="{02DB71F9-7C97-4959-B0E4-DDE6730FCE33}"/>
            </a:ext>
          </a:extLst>
        </xdr:cNvPr>
        <xdr:cNvCxnSpPr/>
      </xdr:nvCxnSpPr>
      <xdr:spPr>
        <a:xfrm flipV="1">
          <a:off x="4953000" y="13885520"/>
          <a:ext cx="0" cy="1405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4111</xdr:rowOff>
    </xdr:from>
    <xdr:ext cx="762000" cy="259045"/>
    <xdr:sp macro="" textlink="">
      <xdr:nvSpPr>
        <xdr:cNvPr id="189" name="人件費・物件費等の状況最小値テキスト">
          <a:extLst>
            <a:ext uri="{FF2B5EF4-FFF2-40B4-BE49-F238E27FC236}">
              <a16:creationId xmlns:a16="http://schemas.microsoft.com/office/drawing/2014/main" id="{FA2BD03A-4E62-40EC-B01F-209902A546FD}"/>
            </a:ext>
          </a:extLst>
        </xdr:cNvPr>
        <xdr:cNvSpPr txBox="1"/>
      </xdr:nvSpPr>
      <xdr:spPr>
        <a:xfrm>
          <a:off x="5041900" y="1526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32034</xdr:rowOff>
    </xdr:from>
    <xdr:to>
      <xdr:col>24</xdr:col>
      <xdr:colOff>12700</xdr:colOff>
      <xdr:row>89</xdr:row>
      <xdr:rowOff>32034</xdr:rowOff>
    </xdr:to>
    <xdr:cxnSp macro="">
      <xdr:nvCxnSpPr>
        <xdr:cNvPr id="190" name="直線コネクタ 189">
          <a:extLst>
            <a:ext uri="{FF2B5EF4-FFF2-40B4-BE49-F238E27FC236}">
              <a16:creationId xmlns:a16="http://schemas.microsoft.com/office/drawing/2014/main" id="{C1A094B2-F9F1-416D-90E6-FA2B3B4BE2C0}"/>
            </a:ext>
          </a:extLst>
        </xdr:cNvPr>
        <xdr:cNvCxnSpPr/>
      </xdr:nvCxnSpPr>
      <xdr:spPr>
        <a:xfrm>
          <a:off x="4864100" y="1529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84447</xdr:rowOff>
    </xdr:from>
    <xdr:ext cx="762000" cy="259045"/>
    <xdr:sp macro="" textlink="">
      <xdr:nvSpPr>
        <xdr:cNvPr id="191" name="人件費・物件費等の状況最大値テキスト">
          <a:extLst>
            <a:ext uri="{FF2B5EF4-FFF2-40B4-BE49-F238E27FC236}">
              <a16:creationId xmlns:a16="http://schemas.microsoft.com/office/drawing/2014/main" id="{61E336BC-5FA9-4F94-BA5E-1F8DAC008FF6}"/>
            </a:ext>
          </a:extLst>
        </xdr:cNvPr>
        <xdr:cNvSpPr txBox="1"/>
      </xdr:nvSpPr>
      <xdr:spPr>
        <a:xfrm>
          <a:off x="5041900" y="136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169520</xdr:rowOff>
    </xdr:from>
    <xdr:to>
      <xdr:col>24</xdr:col>
      <xdr:colOff>12700</xdr:colOff>
      <xdr:row>80</xdr:row>
      <xdr:rowOff>169520</xdr:rowOff>
    </xdr:to>
    <xdr:cxnSp macro="">
      <xdr:nvCxnSpPr>
        <xdr:cNvPr id="192" name="直線コネクタ 191">
          <a:extLst>
            <a:ext uri="{FF2B5EF4-FFF2-40B4-BE49-F238E27FC236}">
              <a16:creationId xmlns:a16="http://schemas.microsoft.com/office/drawing/2014/main" id="{1E227209-5FA9-4639-AD4F-DF30DBB09E0A}"/>
            </a:ext>
          </a:extLst>
        </xdr:cNvPr>
        <xdr:cNvCxnSpPr/>
      </xdr:nvCxnSpPr>
      <xdr:spPr>
        <a:xfrm>
          <a:off x="4864100" y="138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104031</xdr:rowOff>
    </xdr:from>
    <xdr:to>
      <xdr:col>23</xdr:col>
      <xdr:colOff>133350</xdr:colOff>
      <xdr:row>81</xdr:row>
      <xdr:rowOff>123306</xdr:rowOff>
    </xdr:to>
    <xdr:cxnSp macro="">
      <xdr:nvCxnSpPr>
        <xdr:cNvPr id="193" name="直線コネクタ 192">
          <a:extLst>
            <a:ext uri="{FF2B5EF4-FFF2-40B4-BE49-F238E27FC236}">
              <a16:creationId xmlns:a16="http://schemas.microsoft.com/office/drawing/2014/main" id="{305259A7-5FED-4FE0-B49B-9A8E5429356D}"/>
            </a:ext>
          </a:extLst>
        </xdr:cNvPr>
        <xdr:cNvCxnSpPr/>
      </xdr:nvCxnSpPr>
      <xdr:spPr>
        <a:xfrm>
          <a:off x="4114800" y="13991481"/>
          <a:ext cx="838200" cy="1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96624</xdr:rowOff>
    </xdr:from>
    <xdr:ext cx="762000" cy="259045"/>
    <xdr:sp macro="" textlink="">
      <xdr:nvSpPr>
        <xdr:cNvPr id="194" name="人件費・物件費等の状況平均値テキスト">
          <a:extLst>
            <a:ext uri="{FF2B5EF4-FFF2-40B4-BE49-F238E27FC236}">
              <a16:creationId xmlns:a16="http://schemas.microsoft.com/office/drawing/2014/main" id="{2E78D857-F702-4993-9BC8-9AD2C3A34CD7}"/>
            </a:ext>
          </a:extLst>
        </xdr:cNvPr>
        <xdr:cNvSpPr txBox="1"/>
      </xdr:nvSpPr>
      <xdr:spPr>
        <a:xfrm>
          <a:off x="5041900" y="14155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124547</xdr:rowOff>
    </xdr:from>
    <xdr:to>
      <xdr:col>23</xdr:col>
      <xdr:colOff>184150</xdr:colOff>
      <xdr:row>83</xdr:row>
      <xdr:rowOff>54697</xdr:rowOff>
    </xdr:to>
    <xdr:sp macro="" textlink="">
      <xdr:nvSpPr>
        <xdr:cNvPr id="195" name="フローチャート: 判断 194">
          <a:extLst>
            <a:ext uri="{FF2B5EF4-FFF2-40B4-BE49-F238E27FC236}">
              <a16:creationId xmlns:a16="http://schemas.microsoft.com/office/drawing/2014/main" id="{BB02A980-07CC-4A85-B2F1-78147B3359C7}"/>
            </a:ext>
          </a:extLst>
        </xdr:cNvPr>
        <xdr:cNvSpPr/>
      </xdr:nvSpPr>
      <xdr:spPr>
        <a:xfrm>
          <a:off x="4902200" y="141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104031</xdr:rowOff>
    </xdr:from>
    <xdr:to>
      <xdr:col>19</xdr:col>
      <xdr:colOff>133350</xdr:colOff>
      <xdr:row>81</xdr:row>
      <xdr:rowOff>106221</xdr:rowOff>
    </xdr:to>
    <xdr:cxnSp macro="">
      <xdr:nvCxnSpPr>
        <xdr:cNvPr id="196" name="直線コネクタ 195">
          <a:extLst>
            <a:ext uri="{FF2B5EF4-FFF2-40B4-BE49-F238E27FC236}">
              <a16:creationId xmlns:a16="http://schemas.microsoft.com/office/drawing/2014/main" id="{F1B5F77C-AA2F-46EF-803C-EB7552688307}"/>
            </a:ext>
          </a:extLst>
        </xdr:cNvPr>
        <xdr:cNvCxnSpPr/>
      </xdr:nvCxnSpPr>
      <xdr:spPr>
        <a:xfrm flipV="1">
          <a:off x="3225800" y="13991481"/>
          <a:ext cx="889000" cy="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86489</xdr:rowOff>
    </xdr:from>
    <xdr:to>
      <xdr:col>19</xdr:col>
      <xdr:colOff>184150</xdr:colOff>
      <xdr:row>83</xdr:row>
      <xdr:rowOff>16639</xdr:rowOff>
    </xdr:to>
    <xdr:sp macro="" textlink="">
      <xdr:nvSpPr>
        <xdr:cNvPr id="197" name="フローチャート: 判断 196">
          <a:extLst>
            <a:ext uri="{FF2B5EF4-FFF2-40B4-BE49-F238E27FC236}">
              <a16:creationId xmlns:a16="http://schemas.microsoft.com/office/drawing/2014/main" id="{22B2FD30-6AF1-4F04-829E-745800062593}"/>
            </a:ext>
          </a:extLst>
        </xdr:cNvPr>
        <xdr:cNvSpPr/>
      </xdr:nvSpPr>
      <xdr:spPr>
        <a:xfrm>
          <a:off x="4064000" y="141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1416</xdr:rowOff>
    </xdr:from>
    <xdr:ext cx="736600" cy="259045"/>
    <xdr:sp macro="" textlink="">
      <xdr:nvSpPr>
        <xdr:cNvPr id="198" name="テキスト ボックス 197">
          <a:extLst>
            <a:ext uri="{FF2B5EF4-FFF2-40B4-BE49-F238E27FC236}">
              <a16:creationId xmlns:a16="http://schemas.microsoft.com/office/drawing/2014/main" id="{919B8206-2F0A-4647-BC27-2850D46198CD}"/>
            </a:ext>
          </a:extLst>
        </xdr:cNvPr>
        <xdr:cNvSpPr txBox="1"/>
      </xdr:nvSpPr>
      <xdr:spPr>
        <a:xfrm>
          <a:off x="3733800" y="14231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153769</xdr:rowOff>
    </xdr:from>
    <xdr:to>
      <xdr:col>15</xdr:col>
      <xdr:colOff>82550</xdr:colOff>
      <xdr:row>81</xdr:row>
      <xdr:rowOff>106221</xdr:rowOff>
    </xdr:to>
    <xdr:cxnSp macro="">
      <xdr:nvCxnSpPr>
        <xdr:cNvPr id="199" name="直線コネクタ 198">
          <a:extLst>
            <a:ext uri="{FF2B5EF4-FFF2-40B4-BE49-F238E27FC236}">
              <a16:creationId xmlns:a16="http://schemas.microsoft.com/office/drawing/2014/main" id="{9F302A3B-9DA0-4F64-B2CF-73A001547C10}"/>
            </a:ext>
          </a:extLst>
        </xdr:cNvPr>
        <xdr:cNvCxnSpPr/>
      </xdr:nvCxnSpPr>
      <xdr:spPr>
        <a:xfrm>
          <a:off x="2336800" y="13869769"/>
          <a:ext cx="889000" cy="12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8415</xdr:rowOff>
    </xdr:from>
    <xdr:to>
      <xdr:col>15</xdr:col>
      <xdr:colOff>133350</xdr:colOff>
      <xdr:row>82</xdr:row>
      <xdr:rowOff>110015</xdr:rowOff>
    </xdr:to>
    <xdr:sp macro="" textlink="">
      <xdr:nvSpPr>
        <xdr:cNvPr id="200" name="フローチャート: 判断 199">
          <a:extLst>
            <a:ext uri="{FF2B5EF4-FFF2-40B4-BE49-F238E27FC236}">
              <a16:creationId xmlns:a16="http://schemas.microsoft.com/office/drawing/2014/main" id="{66A74421-3BFC-4EB7-A6DB-D9AA78A70AD8}"/>
            </a:ext>
          </a:extLst>
        </xdr:cNvPr>
        <xdr:cNvSpPr/>
      </xdr:nvSpPr>
      <xdr:spPr>
        <a:xfrm>
          <a:off x="3175000" y="140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94792</xdr:rowOff>
    </xdr:from>
    <xdr:ext cx="762000" cy="259045"/>
    <xdr:sp macro="" textlink="">
      <xdr:nvSpPr>
        <xdr:cNvPr id="201" name="テキスト ボックス 200">
          <a:extLst>
            <a:ext uri="{FF2B5EF4-FFF2-40B4-BE49-F238E27FC236}">
              <a16:creationId xmlns:a16="http://schemas.microsoft.com/office/drawing/2014/main" id="{6EFDBA2B-7A1F-4AAA-819D-FCCFBC46BA07}"/>
            </a:ext>
          </a:extLst>
        </xdr:cNvPr>
        <xdr:cNvSpPr txBox="1"/>
      </xdr:nvSpPr>
      <xdr:spPr>
        <a:xfrm>
          <a:off x="2844800" y="1415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113356</xdr:rowOff>
    </xdr:from>
    <xdr:to>
      <xdr:col>11</xdr:col>
      <xdr:colOff>31750</xdr:colOff>
      <xdr:row>80</xdr:row>
      <xdr:rowOff>153769</xdr:rowOff>
    </xdr:to>
    <xdr:cxnSp macro="">
      <xdr:nvCxnSpPr>
        <xdr:cNvPr id="202" name="直線コネクタ 201">
          <a:extLst>
            <a:ext uri="{FF2B5EF4-FFF2-40B4-BE49-F238E27FC236}">
              <a16:creationId xmlns:a16="http://schemas.microsoft.com/office/drawing/2014/main" id="{33722F29-9C17-4C98-9480-2C2E9FCD8E73}"/>
            </a:ext>
          </a:extLst>
        </xdr:cNvPr>
        <xdr:cNvCxnSpPr/>
      </xdr:nvCxnSpPr>
      <xdr:spPr>
        <a:xfrm>
          <a:off x="1447800" y="13829356"/>
          <a:ext cx="889000" cy="4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70190</xdr:rowOff>
    </xdr:from>
    <xdr:to>
      <xdr:col>11</xdr:col>
      <xdr:colOff>82550</xdr:colOff>
      <xdr:row>82</xdr:row>
      <xdr:rowOff>340</xdr:rowOff>
    </xdr:to>
    <xdr:sp macro="" textlink="">
      <xdr:nvSpPr>
        <xdr:cNvPr id="203" name="フローチャート: 判断 202">
          <a:extLst>
            <a:ext uri="{FF2B5EF4-FFF2-40B4-BE49-F238E27FC236}">
              <a16:creationId xmlns:a16="http://schemas.microsoft.com/office/drawing/2014/main" id="{5C565E81-17A1-438D-B261-F8C32648FDF8}"/>
            </a:ext>
          </a:extLst>
        </xdr:cNvPr>
        <xdr:cNvSpPr/>
      </xdr:nvSpPr>
      <xdr:spPr>
        <a:xfrm>
          <a:off x="2286000" y="1395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156567</xdr:rowOff>
    </xdr:from>
    <xdr:ext cx="762000" cy="259045"/>
    <xdr:sp macro="" textlink="">
      <xdr:nvSpPr>
        <xdr:cNvPr id="204" name="テキスト ボックス 203">
          <a:extLst>
            <a:ext uri="{FF2B5EF4-FFF2-40B4-BE49-F238E27FC236}">
              <a16:creationId xmlns:a16="http://schemas.microsoft.com/office/drawing/2014/main" id="{CDA314A6-2536-4105-AACD-4D1581BA167F}"/>
            </a:ext>
          </a:extLst>
        </xdr:cNvPr>
        <xdr:cNvSpPr txBox="1"/>
      </xdr:nvSpPr>
      <xdr:spPr>
        <a:xfrm>
          <a:off x="1955800" y="1404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33830</xdr:rowOff>
    </xdr:from>
    <xdr:to>
      <xdr:col>7</xdr:col>
      <xdr:colOff>31750</xdr:colOff>
      <xdr:row>81</xdr:row>
      <xdr:rowOff>135430</xdr:rowOff>
    </xdr:to>
    <xdr:sp macro="" textlink="">
      <xdr:nvSpPr>
        <xdr:cNvPr id="205" name="フローチャート: 判断 204">
          <a:extLst>
            <a:ext uri="{FF2B5EF4-FFF2-40B4-BE49-F238E27FC236}">
              <a16:creationId xmlns:a16="http://schemas.microsoft.com/office/drawing/2014/main" id="{35A66722-484D-4E04-9C13-EC8C510644D0}"/>
            </a:ext>
          </a:extLst>
        </xdr:cNvPr>
        <xdr:cNvSpPr/>
      </xdr:nvSpPr>
      <xdr:spPr>
        <a:xfrm>
          <a:off x="1397000" y="139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120207</xdr:rowOff>
    </xdr:from>
    <xdr:ext cx="762000" cy="259045"/>
    <xdr:sp macro="" textlink="">
      <xdr:nvSpPr>
        <xdr:cNvPr id="206" name="テキスト ボックス 205">
          <a:extLst>
            <a:ext uri="{FF2B5EF4-FFF2-40B4-BE49-F238E27FC236}">
              <a16:creationId xmlns:a16="http://schemas.microsoft.com/office/drawing/2014/main" id="{8F12897F-3670-47F4-B387-7B995C8AE405}"/>
            </a:ext>
          </a:extLst>
        </xdr:cNvPr>
        <xdr:cNvSpPr txBox="1"/>
      </xdr:nvSpPr>
      <xdr:spPr>
        <a:xfrm>
          <a:off x="1066800" y="140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67BDCE33-4EB4-44FC-8381-F1EFD7AA74F8}"/>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1F6E75CC-F4F8-413B-BCC9-76ACF01EF56F}"/>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29760A66-10E1-4435-8D38-64620604581C}"/>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94912331-5B33-4B91-B07F-693E08129EEE}"/>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DD3A2867-7DD7-42E5-BF2B-47154338FC7A}"/>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72506</xdr:rowOff>
    </xdr:from>
    <xdr:to>
      <xdr:col>23</xdr:col>
      <xdr:colOff>184150</xdr:colOff>
      <xdr:row>82</xdr:row>
      <xdr:rowOff>2656</xdr:rowOff>
    </xdr:to>
    <xdr:sp macro="" textlink="">
      <xdr:nvSpPr>
        <xdr:cNvPr id="212" name="楕円 211">
          <a:extLst>
            <a:ext uri="{FF2B5EF4-FFF2-40B4-BE49-F238E27FC236}">
              <a16:creationId xmlns:a16="http://schemas.microsoft.com/office/drawing/2014/main" id="{46BA2C14-5526-493C-A11B-F7A58B049540}"/>
            </a:ext>
          </a:extLst>
        </xdr:cNvPr>
        <xdr:cNvSpPr/>
      </xdr:nvSpPr>
      <xdr:spPr>
        <a:xfrm>
          <a:off x="4902200" y="139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165233</xdr:rowOff>
    </xdr:from>
    <xdr:ext cx="762000" cy="259045"/>
    <xdr:sp macro="" textlink="">
      <xdr:nvSpPr>
        <xdr:cNvPr id="213" name="人件費・物件費等の状況該当値テキスト">
          <a:extLst>
            <a:ext uri="{FF2B5EF4-FFF2-40B4-BE49-F238E27FC236}">
              <a16:creationId xmlns:a16="http://schemas.microsoft.com/office/drawing/2014/main" id="{2DBECEC6-4A99-4F2E-A2F4-662F7A008B2F}"/>
            </a:ext>
          </a:extLst>
        </xdr:cNvPr>
        <xdr:cNvSpPr txBox="1"/>
      </xdr:nvSpPr>
      <xdr:spPr>
        <a:xfrm>
          <a:off x="5041900" y="1388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53231</xdr:rowOff>
    </xdr:from>
    <xdr:to>
      <xdr:col>19</xdr:col>
      <xdr:colOff>184150</xdr:colOff>
      <xdr:row>81</xdr:row>
      <xdr:rowOff>154831</xdr:rowOff>
    </xdr:to>
    <xdr:sp macro="" textlink="">
      <xdr:nvSpPr>
        <xdr:cNvPr id="214" name="楕円 213">
          <a:extLst>
            <a:ext uri="{FF2B5EF4-FFF2-40B4-BE49-F238E27FC236}">
              <a16:creationId xmlns:a16="http://schemas.microsoft.com/office/drawing/2014/main" id="{7F5572B5-A4CB-4A57-A2FB-D21861B9C3E1}"/>
            </a:ext>
          </a:extLst>
        </xdr:cNvPr>
        <xdr:cNvSpPr/>
      </xdr:nvSpPr>
      <xdr:spPr>
        <a:xfrm>
          <a:off x="4064000" y="1394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165008</xdr:rowOff>
    </xdr:from>
    <xdr:ext cx="736600" cy="259045"/>
    <xdr:sp macro="" textlink="">
      <xdr:nvSpPr>
        <xdr:cNvPr id="215" name="テキスト ボックス 214">
          <a:extLst>
            <a:ext uri="{FF2B5EF4-FFF2-40B4-BE49-F238E27FC236}">
              <a16:creationId xmlns:a16="http://schemas.microsoft.com/office/drawing/2014/main" id="{F7DA8FD8-5363-4CD5-A804-EE7930965005}"/>
            </a:ext>
          </a:extLst>
        </xdr:cNvPr>
        <xdr:cNvSpPr txBox="1"/>
      </xdr:nvSpPr>
      <xdr:spPr>
        <a:xfrm>
          <a:off x="3733800" y="13709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55421</xdr:rowOff>
    </xdr:from>
    <xdr:to>
      <xdr:col>15</xdr:col>
      <xdr:colOff>133350</xdr:colOff>
      <xdr:row>81</xdr:row>
      <xdr:rowOff>157021</xdr:rowOff>
    </xdr:to>
    <xdr:sp macro="" textlink="">
      <xdr:nvSpPr>
        <xdr:cNvPr id="216" name="楕円 215">
          <a:extLst>
            <a:ext uri="{FF2B5EF4-FFF2-40B4-BE49-F238E27FC236}">
              <a16:creationId xmlns:a16="http://schemas.microsoft.com/office/drawing/2014/main" id="{CDA57D02-2EAE-4FD9-9E1A-B7828CCD5117}"/>
            </a:ext>
          </a:extLst>
        </xdr:cNvPr>
        <xdr:cNvSpPr/>
      </xdr:nvSpPr>
      <xdr:spPr>
        <a:xfrm>
          <a:off x="3175000" y="1394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167198</xdr:rowOff>
    </xdr:from>
    <xdr:ext cx="762000" cy="259045"/>
    <xdr:sp macro="" textlink="">
      <xdr:nvSpPr>
        <xdr:cNvPr id="217" name="テキスト ボックス 216">
          <a:extLst>
            <a:ext uri="{FF2B5EF4-FFF2-40B4-BE49-F238E27FC236}">
              <a16:creationId xmlns:a16="http://schemas.microsoft.com/office/drawing/2014/main" id="{EE6C8B72-665F-470C-A3F8-C39BD6B427D3}"/>
            </a:ext>
          </a:extLst>
        </xdr:cNvPr>
        <xdr:cNvSpPr txBox="1"/>
      </xdr:nvSpPr>
      <xdr:spPr>
        <a:xfrm>
          <a:off x="2844800" y="13711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102969</xdr:rowOff>
    </xdr:from>
    <xdr:to>
      <xdr:col>11</xdr:col>
      <xdr:colOff>82550</xdr:colOff>
      <xdr:row>81</xdr:row>
      <xdr:rowOff>33119</xdr:rowOff>
    </xdr:to>
    <xdr:sp macro="" textlink="">
      <xdr:nvSpPr>
        <xdr:cNvPr id="218" name="楕円 217">
          <a:extLst>
            <a:ext uri="{FF2B5EF4-FFF2-40B4-BE49-F238E27FC236}">
              <a16:creationId xmlns:a16="http://schemas.microsoft.com/office/drawing/2014/main" id="{97979840-BD4F-404C-9B9C-AD848CCF29A3}"/>
            </a:ext>
          </a:extLst>
        </xdr:cNvPr>
        <xdr:cNvSpPr/>
      </xdr:nvSpPr>
      <xdr:spPr>
        <a:xfrm>
          <a:off x="2286000" y="1381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43296</xdr:rowOff>
    </xdr:from>
    <xdr:ext cx="762000" cy="259045"/>
    <xdr:sp macro="" textlink="">
      <xdr:nvSpPr>
        <xdr:cNvPr id="219" name="テキスト ボックス 218">
          <a:extLst>
            <a:ext uri="{FF2B5EF4-FFF2-40B4-BE49-F238E27FC236}">
              <a16:creationId xmlns:a16="http://schemas.microsoft.com/office/drawing/2014/main" id="{6247B1E2-035F-4B20-B033-D6344C03FF83}"/>
            </a:ext>
          </a:extLst>
        </xdr:cNvPr>
        <xdr:cNvSpPr txBox="1"/>
      </xdr:nvSpPr>
      <xdr:spPr>
        <a:xfrm>
          <a:off x="1955800" y="1358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62556</xdr:rowOff>
    </xdr:from>
    <xdr:to>
      <xdr:col>7</xdr:col>
      <xdr:colOff>31750</xdr:colOff>
      <xdr:row>80</xdr:row>
      <xdr:rowOff>164156</xdr:rowOff>
    </xdr:to>
    <xdr:sp macro="" textlink="">
      <xdr:nvSpPr>
        <xdr:cNvPr id="220" name="楕円 219">
          <a:extLst>
            <a:ext uri="{FF2B5EF4-FFF2-40B4-BE49-F238E27FC236}">
              <a16:creationId xmlns:a16="http://schemas.microsoft.com/office/drawing/2014/main" id="{9D372CAF-6AD6-4245-9027-77E82EEDF1F7}"/>
            </a:ext>
          </a:extLst>
        </xdr:cNvPr>
        <xdr:cNvSpPr/>
      </xdr:nvSpPr>
      <xdr:spPr>
        <a:xfrm>
          <a:off x="1397000" y="1377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2883</xdr:rowOff>
    </xdr:from>
    <xdr:ext cx="762000" cy="259045"/>
    <xdr:sp macro="" textlink="">
      <xdr:nvSpPr>
        <xdr:cNvPr id="221" name="テキスト ボックス 220">
          <a:extLst>
            <a:ext uri="{FF2B5EF4-FFF2-40B4-BE49-F238E27FC236}">
              <a16:creationId xmlns:a16="http://schemas.microsoft.com/office/drawing/2014/main" id="{F5E65608-1B0F-42EC-89B5-3E791578C253}"/>
            </a:ext>
          </a:extLst>
        </xdr:cNvPr>
        <xdr:cNvSpPr txBox="1"/>
      </xdr:nvSpPr>
      <xdr:spPr>
        <a:xfrm>
          <a:off x="1066800" y="13547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2F9F7864-215D-4F0B-A3B9-2167D43AA332}"/>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F3171A23-FF4F-4994-921C-60CA9E5A2FAB}"/>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85B220A7-D15B-47E9-BB8E-402BE7C8E963}"/>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C7A7C3DF-7B16-4C07-9E7D-C4B75FD626C8}"/>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AC8DCC30-DD53-481D-9EAF-CED2551E97EE}"/>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92870E28-2109-4A4C-92F6-D9AE25CFC502}"/>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FE2FB579-75D3-4721-AE13-64D18DAFE9DD}"/>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86B04216-F636-43E2-A8BB-45F707D77D9C}"/>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B2E7CBF-5E58-4B5E-9134-69ADB7026F3C}"/>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85D99D0-A702-4A2A-9542-26996C854004}"/>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298EBA60-B465-4A00-BD3E-A33127764155}"/>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C9145DDC-18D6-4E8D-B752-A41030F490CB}"/>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10731220-5F36-46FA-98A2-E44612926B0D}"/>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令和４年度は１００．５であり、類似団体内平均値を上回っている。前年度と比較すると、０．０１ポイントの減となっている。</a:t>
          </a:r>
        </a:p>
        <a:p>
          <a:r>
            <a:rPr kumimoji="1" lang="ja-JP" altLang="en-US" sz="1300">
              <a:latin typeface="ＭＳ Ｐゴシック" panose="020B0600070205080204" pitchFamily="50" charset="-128"/>
              <a:ea typeface="ＭＳ Ｐゴシック" panose="020B0600070205080204" pitchFamily="50" charset="-128"/>
            </a:rPr>
            <a:t>　今後も人事院勧告等を踏まえ、給与水準の適正化に努める。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2B82CCAC-B050-4F11-846F-7678E20B2E96}"/>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52CB6880-F733-480B-B4AC-117B1D9973C4}"/>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2208CFFF-916F-405C-9C20-D8FC98808108}"/>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FE29D49B-25D5-43DF-B8C7-FBE81BF5B7F6}"/>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CB259A39-6606-4ED5-8664-C39914B1ECCE}"/>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8BC4186B-AEFD-4958-A9B5-B1F362DBA57D}"/>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35FDB4C9-A887-4557-AD0D-162FA72D8407}"/>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25240FD3-EC9E-4BF1-9A44-CAF89085F57F}"/>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4BF6E379-12E1-4188-AD28-9AB68B3FAD87}"/>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3E01D387-EF49-4CD1-AF73-53B92701F9AD}"/>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C062F9E0-BBC7-44DD-8282-41A1AC6E3847}"/>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CDA03E0B-447A-47A3-A54B-00AC21389A54}"/>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31DF2DBD-E4CF-4B41-9C1C-8CA6C9C58ED8}"/>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B7F6D080-1114-42B4-AC18-01EBB0E82F67}"/>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2E62A864-655B-4530-8E33-C036C973DC39}"/>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290DCA6C-C993-451A-89B3-5C2C30CF837D}"/>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1C25B2A4-1A2C-4938-8629-46AB23EDB19D}"/>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2" name="直線コネクタ 251">
          <a:extLst>
            <a:ext uri="{FF2B5EF4-FFF2-40B4-BE49-F238E27FC236}">
              <a16:creationId xmlns:a16="http://schemas.microsoft.com/office/drawing/2014/main" id="{CBDCBEE9-5D00-4FA3-8F4A-6B17E77358C5}"/>
            </a:ext>
          </a:extLst>
        </xdr:cNvPr>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3" name="給与水準   （国との比較）最小値テキスト">
          <a:extLst>
            <a:ext uri="{FF2B5EF4-FFF2-40B4-BE49-F238E27FC236}">
              <a16:creationId xmlns:a16="http://schemas.microsoft.com/office/drawing/2014/main" id="{A4AFFEEF-66BB-4A60-9D43-FAD2A2AD2E32}"/>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4" name="直線コネクタ 253">
          <a:extLst>
            <a:ext uri="{FF2B5EF4-FFF2-40B4-BE49-F238E27FC236}">
              <a16:creationId xmlns:a16="http://schemas.microsoft.com/office/drawing/2014/main" id="{9F8E18EA-20E9-43F0-AEBC-927FDA8F07CE}"/>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5" name="給与水準   （国との比較）最大値テキスト">
          <a:extLst>
            <a:ext uri="{FF2B5EF4-FFF2-40B4-BE49-F238E27FC236}">
              <a16:creationId xmlns:a16="http://schemas.microsoft.com/office/drawing/2014/main" id="{950A75B5-5A43-44B2-AFA2-19E1A8A2CB06}"/>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6" name="直線コネクタ 255">
          <a:extLst>
            <a:ext uri="{FF2B5EF4-FFF2-40B4-BE49-F238E27FC236}">
              <a16:creationId xmlns:a16="http://schemas.microsoft.com/office/drawing/2014/main" id="{24BDB303-B63A-450E-B724-6A3EDFA783D3}"/>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120650</xdr:rowOff>
    </xdr:from>
    <xdr:to>
      <xdr:col>81</xdr:col>
      <xdr:colOff>44450</xdr:colOff>
      <xdr:row>88</xdr:row>
      <xdr:rowOff>137886</xdr:rowOff>
    </xdr:to>
    <xdr:cxnSp macro="">
      <xdr:nvCxnSpPr>
        <xdr:cNvPr id="257" name="直線コネクタ 256">
          <a:extLst>
            <a:ext uri="{FF2B5EF4-FFF2-40B4-BE49-F238E27FC236}">
              <a16:creationId xmlns:a16="http://schemas.microsoft.com/office/drawing/2014/main" id="{05249E1B-9218-4EE4-AF38-5E6BED46AA2C}"/>
            </a:ext>
          </a:extLst>
        </xdr:cNvPr>
        <xdr:cNvCxnSpPr/>
      </xdr:nvCxnSpPr>
      <xdr:spPr>
        <a:xfrm flipV="1">
          <a:off x="16179800" y="1520825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58" name="給与水準   （国との比較）平均値テキスト">
          <a:extLst>
            <a:ext uri="{FF2B5EF4-FFF2-40B4-BE49-F238E27FC236}">
              <a16:creationId xmlns:a16="http://schemas.microsoft.com/office/drawing/2014/main" id="{6F8462E8-F670-4654-B3C5-FD2BD9E0311F}"/>
            </a:ext>
          </a:extLst>
        </xdr:cNvPr>
        <xdr:cNvSpPr txBox="1"/>
      </xdr:nvSpPr>
      <xdr:spPr>
        <a:xfrm>
          <a:off x="17106900" y="1462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59" name="フローチャート: 判断 258">
          <a:extLst>
            <a:ext uri="{FF2B5EF4-FFF2-40B4-BE49-F238E27FC236}">
              <a16:creationId xmlns:a16="http://schemas.microsoft.com/office/drawing/2014/main" id="{3A609AF9-0902-428F-AFA3-A91B2C2F979B}"/>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137886</xdr:rowOff>
    </xdr:from>
    <xdr:to>
      <xdr:col>77</xdr:col>
      <xdr:colOff>44450</xdr:colOff>
      <xdr:row>88</xdr:row>
      <xdr:rowOff>137886</xdr:rowOff>
    </xdr:to>
    <xdr:cxnSp macro="">
      <xdr:nvCxnSpPr>
        <xdr:cNvPr id="260" name="直線コネクタ 259">
          <a:extLst>
            <a:ext uri="{FF2B5EF4-FFF2-40B4-BE49-F238E27FC236}">
              <a16:creationId xmlns:a16="http://schemas.microsoft.com/office/drawing/2014/main" id="{207157BB-E053-4395-ABCC-F0B631285F1E}"/>
            </a:ext>
          </a:extLst>
        </xdr:cNvPr>
        <xdr:cNvCxnSpPr/>
      </xdr:nvCxnSpPr>
      <xdr:spPr>
        <a:xfrm>
          <a:off x="15290800" y="15225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1" name="フローチャート: 判断 260">
          <a:extLst>
            <a:ext uri="{FF2B5EF4-FFF2-40B4-BE49-F238E27FC236}">
              <a16:creationId xmlns:a16="http://schemas.microsoft.com/office/drawing/2014/main" id="{227024FF-AA2D-4AD7-BEF3-DF127573EBFC}"/>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2" name="テキスト ボックス 261">
          <a:extLst>
            <a:ext uri="{FF2B5EF4-FFF2-40B4-BE49-F238E27FC236}">
              <a16:creationId xmlns:a16="http://schemas.microsoft.com/office/drawing/2014/main" id="{EAED3829-8860-444D-8819-CB19955A2312}"/>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137886</xdr:rowOff>
    </xdr:from>
    <xdr:to>
      <xdr:col>72</xdr:col>
      <xdr:colOff>203200</xdr:colOff>
      <xdr:row>89</xdr:row>
      <xdr:rowOff>907</xdr:rowOff>
    </xdr:to>
    <xdr:cxnSp macro="">
      <xdr:nvCxnSpPr>
        <xdr:cNvPr id="263" name="直線コネクタ 262">
          <a:extLst>
            <a:ext uri="{FF2B5EF4-FFF2-40B4-BE49-F238E27FC236}">
              <a16:creationId xmlns:a16="http://schemas.microsoft.com/office/drawing/2014/main" id="{C8CFEF75-BE89-4D6E-913D-209CF73D3F94}"/>
            </a:ext>
          </a:extLst>
        </xdr:cNvPr>
        <xdr:cNvCxnSpPr/>
      </xdr:nvCxnSpPr>
      <xdr:spPr>
        <a:xfrm flipV="1">
          <a:off x="14401800" y="152254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4" name="フローチャート: 判断 263">
          <a:extLst>
            <a:ext uri="{FF2B5EF4-FFF2-40B4-BE49-F238E27FC236}">
              <a16:creationId xmlns:a16="http://schemas.microsoft.com/office/drawing/2014/main" id="{95D2EBC0-2679-4963-9CD7-3B9B2865467A}"/>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5" name="テキスト ボックス 264">
          <a:extLst>
            <a:ext uri="{FF2B5EF4-FFF2-40B4-BE49-F238E27FC236}">
              <a16:creationId xmlns:a16="http://schemas.microsoft.com/office/drawing/2014/main" id="{1CE229F4-70D0-4A42-A946-74944C9E0AB9}"/>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907</xdr:rowOff>
    </xdr:from>
    <xdr:to>
      <xdr:col>68</xdr:col>
      <xdr:colOff>152400</xdr:colOff>
      <xdr:row>89</xdr:row>
      <xdr:rowOff>907</xdr:rowOff>
    </xdr:to>
    <xdr:cxnSp macro="">
      <xdr:nvCxnSpPr>
        <xdr:cNvPr id="266" name="直線コネクタ 265">
          <a:extLst>
            <a:ext uri="{FF2B5EF4-FFF2-40B4-BE49-F238E27FC236}">
              <a16:creationId xmlns:a16="http://schemas.microsoft.com/office/drawing/2014/main" id="{A6CAED91-70BE-486D-B9FA-EE025FC6D275}"/>
            </a:ext>
          </a:extLst>
        </xdr:cNvPr>
        <xdr:cNvCxnSpPr/>
      </xdr:nvCxnSpPr>
      <xdr:spPr>
        <a:xfrm>
          <a:off x="13512800" y="1525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7" name="フローチャート: 判断 266">
          <a:extLst>
            <a:ext uri="{FF2B5EF4-FFF2-40B4-BE49-F238E27FC236}">
              <a16:creationId xmlns:a16="http://schemas.microsoft.com/office/drawing/2014/main" id="{ED758A12-EA52-47CD-B8F7-F95D2D5F0118}"/>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68" name="テキスト ボックス 267">
          <a:extLst>
            <a:ext uri="{FF2B5EF4-FFF2-40B4-BE49-F238E27FC236}">
              <a16:creationId xmlns:a16="http://schemas.microsoft.com/office/drawing/2014/main" id="{316FBDAA-65BD-4C0E-AE10-51DC94979256}"/>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9" name="フローチャート: 判断 268">
          <a:extLst>
            <a:ext uri="{FF2B5EF4-FFF2-40B4-BE49-F238E27FC236}">
              <a16:creationId xmlns:a16="http://schemas.microsoft.com/office/drawing/2014/main" id="{3B4A93FE-2B8A-4BE0-9440-BE667258C06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0" name="テキスト ボックス 269">
          <a:extLst>
            <a:ext uri="{FF2B5EF4-FFF2-40B4-BE49-F238E27FC236}">
              <a16:creationId xmlns:a16="http://schemas.microsoft.com/office/drawing/2014/main" id="{5ED91E1C-85C3-4FE7-AED3-EFE7F9947C51}"/>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E2C50051-B549-4795-83F2-1C601348868A}"/>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685931D7-53C4-4A02-8D54-E2D81E276372}"/>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DC7FD12A-51E2-4146-AA94-2D11334FBED9}"/>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1643C1A1-F20F-4A7F-AEB6-728C4DF83BB4}"/>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EE8F4D21-8AC3-4B4B-87B0-43BCB491399E}"/>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76" name="楕円 275">
          <a:extLst>
            <a:ext uri="{FF2B5EF4-FFF2-40B4-BE49-F238E27FC236}">
              <a16:creationId xmlns:a16="http://schemas.microsoft.com/office/drawing/2014/main" id="{2B9D54C8-507A-4A0B-A3BE-D59D86375819}"/>
            </a:ext>
          </a:extLst>
        </xdr:cNvPr>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41927</xdr:rowOff>
    </xdr:from>
    <xdr:ext cx="762000" cy="259045"/>
    <xdr:sp macro="" textlink="">
      <xdr:nvSpPr>
        <xdr:cNvPr id="277" name="給与水準   （国との比較）該当値テキスト">
          <a:extLst>
            <a:ext uri="{FF2B5EF4-FFF2-40B4-BE49-F238E27FC236}">
              <a16:creationId xmlns:a16="http://schemas.microsoft.com/office/drawing/2014/main" id="{FD65012B-5ADB-4C00-8092-0EED693F53E6}"/>
            </a:ext>
          </a:extLst>
        </xdr:cNvPr>
        <xdr:cNvSpPr txBox="1"/>
      </xdr:nvSpPr>
      <xdr:spPr>
        <a:xfrm>
          <a:off x="17106900" y="151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87086</xdr:rowOff>
    </xdr:from>
    <xdr:to>
      <xdr:col>77</xdr:col>
      <xdr:colOff>95250</xdr:colOff>
      <xdr:row>89</xdr:row>
      <xdr:rowOff>17236</xdr:rowOff>
    </xdr:to>
    <xdr:sp macro="" textlink="">
      <xdr:nvSpPr>
        <xdr:cNvPr id="278" name="楕円 277">
          <a:extLst>
            <a:ext uri="{FF2B5EF4-FFF2-40B4-BE49-F238E27FC236}">
              <a16:creationId xmlns:a16="http://schemas.microsoft.com/office/drawing/2014/main" id="{363078F3-0CFD-4CC9-824D-CFCB08792A17}"/>
            </a:ext>
          </a:extLst>
        </xdr:cNvPr>
        <xdr:cNvSpPr/>
      </xdr:nvSpPr>
      <xdr:spPr>
        <a:xfrm>
          <a:off x="16129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2013</xdr:rowOff>
    </xdr:from>
    <xdr:ext cx="736600" cy="259045"/>
    <xdr:sp macro="" textlink="">
      <xdr:nvSpPr>
        <xdr:cNvPr id="279" name="テキスト ボックス 278">
          <a:extLst>
            <a:ext uri="{FF2B5EF4-FFF2-40B4-BE49-F238E27FC236}">
              <a16:creationId xmlns:a16="http://schemas.microsoft.com/office/drawing/2014/main" id="{269ADB62-B481-4B96-8305-C011766F78FC}"/>
            </a:ext>
          </a:extLst>
        </xdr:cNvPr>
        <xdr:cNvSpPr txBox="1"/>
      </xdr:nvSpPr>
      <xdr:spPr>
        <a:xfrm>
          <a:off x="15798800" y="152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87086</xdr:rowOff>
    </xdr:from>
    <xdr:to>
      <xdr:col>73</xdr:col>
      <xdr:colOff>44450</xdr:colOff>
      <xdr:row>89</xdr:row>
      <xdr:rowOff>17236</xdr:rowOff>
    </xdr:to>
    <xdr:sp macro="" textlink="">
      <xdr:nvSpPr>
        <xdr:cNvPr id="280" name="楕円 279">
          <a:extLst>
            <a:ext uri="{FF2B5EF4-FFF2-40B4-BE49-F238E27FC236}">
              <a16:creationId xmlns:a16="http://schemas.microsoft.com/office/drawing/2014/main" id="{F3518CFD-B3EC-4EC5-962F-C07277F343F7}"/>
            </a:ext>
          </a:extLst>
        </xdr:cNvPr>
        <xdr:cNvSpPr/>
      </xdr:nvSpPr>
      <xdr:spPr>
        <a:xfrm>
          <a:off x="15240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2013</xdr:rowOff>
    </xdr:from>
    <xdr:ext cx="762000" cy="259045"/>
    <xdr:sp macro="" textlink="">
      <xdr:nvSpPr>
        <xdr:cNvPr id="281" name="テキスト ボックス 280">
          <a:extLst>
            <a:ext uri="{FF2B5EF4-FFF2-40B4-BE49-F238E27FC236}">
              <a16:creationId xmlns:a16="http://schemas.microsoft.com/office/drawing/2014/main" id="{29E6DD26-8830-4C5E-A25A-D971004939D7}"/>
            </a:ext>
          </a:extLst>
        </xdr:cNvPr>
        <xdr:cNvSpPr txBox="1"/>
      </xdr:nvSpPr>
      <xdr:spPr>
        <a:xfrm>
          <a:off x="14909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121557</xdr:rowOff>
    </xdr:from>
    <xdr:to>
      <xdr:col>68</xdr:col>
      <xdr:colOff>203200</xdr:colOff>
      <xdr:row>89</xdr:row>
      <xdr:rowOff>51707</xdr:rowOff>
    </xdr:to>
    <xdr:sp macro="" textlink="">
      <xdr:nvSpPr>
        <xdr:cNvPr id="282" name="楕円 281">
          <a:extLst>
            <a:ext uri="{FF2B5EF4-FFF2-40B4-BE49-F238E27FC236}">
              <a16:creationId xmlns:a16="http://schemas.microsoft.com/office/drawing/2014/main" id="{5AC0F7D8-9DFC-4681-BEA2-6A43A087A311}"/>
            </a:ext>
          </a:extLst>
        </xdr:cNvPr>
        <xdr:cNvSpPr/>
      </xdr:nvSpPr>
      <xdr:spPr>
        <a:xfrm>
          <a:off x="14351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36484</xdr:rowOff>
    </xdr:from>
    <xdr:ext cx="762000" cy="259045"/>
    <xdr:sp macro="" textlink="">
      <xdr:nvSpPr>
        <xdr:cNvPr id="283" name="テキスト ボックス 282">
          <a:extLst>
            <a:ext uri="{FF2B5EF4-FFF2-40B4-BE49-F238E27FC236}">
              <a16:creationId xmlns:a16="http://schemas.microsoft.com/office/drawing/2014/main" id="{542B75C0-2674-4D09-A719-CF439A902376}"/>
            </a:ext>
          </a:extLst>
        </xdr:cNvPr>
        <xdr:cNvSpPr txBox="1"/>
      </xdr:nvSpPr>
      <xdr:spPr>
        <a:xfrm>
          <a:off x="14020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121557</xdr:rowOff>
    </xdr:from>
    <xdr:to>
      <xdr:col>64</xdr:col>
      <xdr:colOff>152400</xdr:colOff>
      <xdr:row>89</xdr:row>
      <xdr:rowOff>51707</xdr:rowOff>
    </xdr:to>
    <xdr:sp macro="" textlink="">
      <xdr:nvSpPr>
        <xdr:cNvPr id="284" name="楕円 283">
          <a:extLst>
            <a:ext uri="{FF2B5EF4-FFF2-40B4-BE49-F238E27FC236}">
              <a16:creationId xmlns:a16="http://schemas.microsoft.com/office/drawing/2014/main" id="{222F8DAC-CD66-42B6-B424-1E11A1040DEF}"/>
            </a:ext>
          </a:extLst>
        </xdr:cNvPr>
        <xdr:cNvSpPr/>
      </xdr:nvSpPr>
      <xdr:spPr>
        <a:xfrm>
          <a:off x="13462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36484</xdr:rowOff>
    </xdr:from>
    <xdr:ext cx="762000" cy="259045"/>
    <xdr:sp macro="" textlink="">
      <xdr:nvSpPr>
        <xdr:cNvPr id="285" name="テキスト ボックス 284">
          <a:extLst>
            <a:ext uri="{FF2B5EF4-FFF2-40B4-BE49-F238E27FC236}">
              <a16:creationId xmlns:a16="http://schemas.microsoft.com/office/drawing/2014/main" id="{C8F71412-134E-4A9A-AE41-DF94A3491E9C}"/>
            </a:ext>
          </a:extLst>
        </xdr:cNvPr>
        <xdr:cNvSpPr txBox="1"/>
      </xdr:nvSpPr>
      <xdr:spPr>
        <a:xfrm>
          <a:off x="13131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9D536FE6-1CA7-49CA-9EC4-40045611AA5C}"/>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E0AB7A92-E935-4AE3-B4C4-D6686F81505F}"/>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896F3511-62A2-47F6-8350-5460AC63E20C}"/>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5E4DCD48-7E99-4233-9D1B-E79F2B7D8379}"/>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14852DB-71B9-40FD-A79E-A8AC5C01D47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B904D5A5-24AE-4451-BB51-9A591CDB6844}"/>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F0B2F755-2155-4391-A514-B7A55495681B}"/>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B9A7FE26-7D60-47C2-8761-F882D42C499F}"/>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5C691F27-43BF-4FF2-9608-8D58A7BC36DF}"/>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CBECC3FE-A7C8-4338-8469-3F0BAD566B28}"/>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2C01C524-48F5-4BC6-B7C6-AC8F3A01BAFB}"/>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2E6403E9-A2E2-431C-B3E8-C1F65A5940DC}"/>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6D58C8CC-7988-45B5-8D07-51AFE96FECCB}"/>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令和４年度は６．０４人であり、類似団体内平均値を下回っている。前年度と比較すると、０．０８ポイントの減となっている。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今後も引き続き事務事業の整理統合、行政組織の効率化、職員の適正配置、外部委託、Ｉ</a:t>
          </a:r>
          <a:r>
            <a:rPr kumimoji="1" lang="en-US" altLang="ja-JP" sz="1300">
              <a:latin typeface="ＭＳ Ｐゴシック" panose="020B0600070205080204" pitchFamily="50" charset="-128"/>
              <a:ea typeface="ＭＳ Ｐゴシック" panose="020B0600070205080204" pitchFamily="50" charset="-128"/>
            </a:rPr>
            <a:t>C</a:t>
          </a:r>
          <a:r>
            <a:rPr kumimoji="1" lang="ja-JP" altLang="en-US" sz="1300">
              <a:latin typeface="ＭＳ Ｐゴシック" panose="020B0600070205080204" pitchFamily="50" charset="-128"/>
              <a:ea typeface="ＭＳ Ｐゴシック" panose="020B0600070205080204" pitchFamily="50" charset="-128"/>
            </a:rPr>
            <a:t>Ｔ技術の活用等の推進により、職員数の適正化及び定員管理を図っていく。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C9285683-E5B2-4742-9CE2-2F4AC320AA8B}"/>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F17D05B7-93A2-470B-B6BE-2D0260DF7911}"/>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CFAC3FEC-8581-423C-88DE-7E1A32CB9A3B}"/>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C6DFE440-18B4-423E-BBA1-10A9052DA942}"/>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D2991359-1758-4C63-A627-59A7F96CB0BE}"/>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BB48B5A0-D02B-4935-919C-D8E403627486}"/>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202D12D0-9AA5-4978-8289-BDCF93E423C2}"/>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6A766D19-9206-4E47-BCCF-A4DE07324484}"/>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8C739D23-B8BD-49ED-928A-8E5F00E94E39}"/>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1C603FFA-67CF-4B2C-A74C-3FFE7598D013}"/>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150800D9-D56B-4A52-9833-0E7197E9F478}"/>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85668948-BACA-4694-95AA-BB5CB77DBD56}"/>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71C830D7-F453-4664-A3F3-47950BF4184E}"/>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995D0982-30A1-450D-ACA7-E168C08E2B29}"/>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9237FCA4-9593-4467-AF96-00B8E837A3C1}"/>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F313DAA7-4084-4775-B76A-AFAD5F7C8D54}"/>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5" name="直線コネクタ 314">
          <a:extLst>
            <a:ext uri="{FF2B5EF4-FFF2-40B4-BE49-F238E27FC236}">
              <a16:creationId xmlns:a16="http://schemas.microsoft.com/office/drawing/2014/main" id="{12CA747F-43A6-49AE-BE0F-5CC9F26BE737}"/>
            </a:ext>
          </a:extLst>
        </xdr:cNvPr>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16" name="定員管理の状況最小値テキスト">
          <a:extLst>
            <a:ext uri="{FF2B5EF4-FFF2-40B4-BE49-F238E27FC236}">
              <a16:creationId xmlns:a16="http://schemas.microsoft.com/office/drawing/2014/main" id="{C252C71E-B0CF-4C97-B5B1-1DF5D980DEE1}"/>
            </a:ext>
          </a:extLst>
        </xdr:cNvPr>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17" name="直線コネクタ 316">
          <a:extLst>
            <a:ext uri="{FF2B5EF4-FFF2-40B4-BE49-F238E27FC236}">
              <a16:creationId xmlns:a16="http://schemas.microsoft.com/office/drawing/2014/main" id="{AE3560A0-6756-4997-BF18-072A89E4AF3E}"/>
            </a:ext>
          </a:extLst>
        </xdr:cNvPr>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18" name="定員管理の状況最大値テキスト">
          <a:extLst>
            <a:ext uri="{FF2B5EF4-FFF2-40B4-BE49-F238E27FC236}">
              <a16:creationId xmlns:a16="http://schemas.microsoft.com/office/drawing/2014/main" id="{F14187DF-DD24-497D-8F92-8F2773FC628C}"/>
            </a:ext>
          </a:extLst>
        </xdr:cNvPr>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19" name="直線コネクタ 318">
          <a:extLst>
            <a:ext uri="{FF2B5EF4-FFF2-40B4-BE49-F238E27FC236}">
              <a16:creationId xmlns:a16="http://schemas.microsoft.com/office/drawing/2014/main" id="{A832DE55-DCDC-4358-AD72-95CDFD5728BF}"/>
            </a:ext>
          </a:extLst>
        </xdr:cNvPr>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113877</xdr:rowOff>
    </xdr:from>
    <xdr:to>
      <xdr:col>81</xdr:col>
      <xdr:colOff>44450</xdr:colOff>
      <xdr:row>60</xdr:row>
      <xdr:rowOff>129963</xdr:rowOff>
    </xdr:to>
    <xdr:cxnSp macro="">
      <xdr:nvCxnSpPr>
        <xdr:cNvPr id="320" name="直線コネクタ 319">
          <a:extLst>
            <a:ext uri="{FF2B5EF4-FFF2-40B4-BE49-F238E27FC236}">
              <a16:creationId xmlns:a16="http://schemas.microsoft.com/office/drawing/2014/main" id="{F27AA9BA-A69F-418B-898F-09FB56F6E995}"/>
            </a:ext>
          </a:extLst>
        </xdr:cNvPr>
        <xdr:cNvCxnSpPr/>
      </xdr:nvCxnSpPr>
      <xdr:spPr>
        <a:xfrm flipV="1">
          <a:off x="16179800" y="1040087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1" name="定員管理の状況平均値テキスト">
          <a:extLst>
            <a:ext uri="{FF2B5EF4-FFF2-40B4-BE49-F238E27FC236}">
              <a16:creationId xmlns:a16="http://schemas.microsoft.com/office/drawing/2014/main" id="{C5DB6D62-2A8B-4041-8DC5-4078D0AD4B8A}"/>
            </a:ext>
          </a:extLst>
        </xdr:cNvPr>
        <xdr:cNvSpPr txBox="1"/>
      </xdr:nvSpPr>
      <xdr:spPr>
        <a:xfrm>
          <a:off x="17106900" y="1042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2" name="フローチャート: 判断 321">
          <a:extLst>
            <a:ext uri="{FF2B5EF4-FFF2-40B4-BE49-F238E27FC236}">
              <a16:creationId xmlns:a16="http://schemas.microsoft.com/office/drawing/2014/main" id="{81784B26-809D-440F-ADB5-2D8B68720E3A}"/>
            </a:ext>
          </a:extLst>
        </xdr:cNvPr>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125942</xdr:rowOff>
    </xdr:from>
    <xdr:to>
      <xdr:col>77</xdr:col>
      <xdr:colOff>44450</xdr:colOff>
      <xdr:row>60</xdr:row>
      <xdr:rowOff>129963</xdr:rowOff>
    </xdr:to>
    <xdr:cxnSp macro="">
      <xdr:nvCxnSpPr>
        <xdr:cNvPr id="323" name="直線コネクタ 322">
          <a:extLst>
            <a:ext uri="{FF2B5EF4-FFF2-40B4-BE49-F238E27FC236}">
              <a16:creationId xmlns:a16="http://schemas.microsoft.com/office/drawing/2014/main" id="{8D434FAD-F29F-4E65-8820-58FB4ED1503F}"/>
            </a:ext>
          </a:extLst>
        </xdr:cNvPr>
        <xdr:cNvCxnSpPr/>
      </xdr:nvCxnSpPr>
      <xdr:spPr>
        <a:xfrm>
          <a:off x="15290800" y="1041294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4" name="フローチャート: 判断 323">
          <a:extLst>
            <a:ext uri="{FF2B5EF4-FFF2-40B4-BE49-F238E27FC236}">
              <a16:creationId xmlns:a16="http://schemas.microsoft.com/office/drawing/2014/main" id="{DBF7594B-B51D-4F10-AA72-9C064CE8E1B8}"/>
            </a:ext>
          </a:extLst>
        </xdr:cNvPr>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5" name="テキスト ボックス 324">
          <a:extLst>
            <a:ext uri="{FF2B5EF4-FFF2-40B4-BE49-F238E27FC236}">
              <a16:creationId xmlns:a16="http://schemas.microsoft.com/office/drawing/2014/main" id="{F757A7A9-3E3A-4409-968D-DFAE39411E48}"/>
            </a:ext>
          </a:extLst>
        </xdr:cNvPr>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93769</xdr:rowOff>
    </xdr:from>
    <xdr:to>
      <xdr:col>72</xdr:col>
      <xdr:colOff>203200</xdr:colOff>
      <xdr:row>60</xdr:row>
      <xdr:rowOff>125942</xdr:rowOff>
    </xdr:to>
    <xdr:cxnSp macro="">
      <xdr:nvCxnSpPr>
        <xdr:cNvPr id="326" name="直線コネクタ 325">
          <a:extLst>
            <a:ext uri="{FF2B5EF4-FFF2-40B4-BE49-F238E27FC236}">
              <a16:creationId xmlns:a16="http://schemas.microsoft.com/office/drawing/2014/main" id="{A441D732-6833-4119-A65F-5F43D8717C24}"/>
            </a:ext>
          </a:extLst>
        </xdr:cNvPr>
        <xdr:cNvCxnSpPr/>
      </xdr:nvCxnSpPr>
      <xdr:spPr>
        <a:xfrm>
          <a:off x="14401800" y="10380769"/>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27" name="フローチャート: 判断 326">
          <a:extLst>
            <a:ext uri="{FF2B5EF4-FFF2-40B4-BE49-F238E27FC236}">
              <a16:creationId xmlns:a16="http://schemas.microsoft.com/office/drawing/2014/main" id="{AFB7C2DD-1F2B-429E-9B32-DD1109DB1882}"/>
            </a:ext>
          </a:extLst>
        </xdr:cNvPr>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28" name="テキスト ボックス 327">
          <a:extLst>
            <a:ext uri="{FF2B5EF4-FFF2-40B4-BE49-F238E27FC236}">
              <a16:creationId xmlns:a16="http://schemas.microsoft.com/office/drawing/2014/main" id="{9F2F7775-CC38-4D78-AC22-ADBCAD0C6C95}"/>
            </a:ext>
          </a:extLst>
        </xdr:cNvPr>
        <xdr:cNvSpPr txBox="1"/>
      </xdr:nvSpPr>
      <xdr:spPr>
        <a:xfrm>
          <a:off x="14909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77681</xdr:rowOff>
    </xdr:from>
    <xdr:to>
      <xdr:col>68</xdr:col>
      <xdr:colOff>152400</xdr:colOff>
      <xdr:row>60</xdr:row>
      <xdr:rowOff>93769</xdr:rowOff>
    </xdr:to>
    <xdr:cxnSp macro="">
      <xdr:nvCxnSpPr>
        <xdr:cNvPr id="329" name="直線コネクタ 328">
          <a:extLst>
            <a:ext uri="{FF2B5EF4-FFF2-40B4-BE49-F238E27FC236}">
              <a16:creationId xmlns:a16="http://schemas.microsoft.com/office/drawing/2014/main" id="{EF02AF7E-9D10-4069-B195-C82C98A181BC}"/>
            </a:ext>
          </a:extLst>
        </xdr:cNvPr>
        <xdr:cNvCxnSpPr/>
      </xdr:nvCxnSpPr>
      <xdr:spPr>
        <a:xfrm>
          <a:off x="13512800" y="10364681"/>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0" name="フローチャート: 判断 329">
          <a:extLst>
            <a:ext uri="{FF2B5EF4-FFF2-40B4-BE49-F238E27FC236}">
              <a16:creationId xmlns:a16="http://schemas.microsoft.com/office/drawing/2014/main" id="{A694BD75-CC6A-48BC-A251-7AC0DE3D0338}"/>
            </a:ext>
          </a:extLst>
        </xdr:cNvPr>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32296</xdr:rowOff>
    </xdr:from>
    <xdr:ext cx="762000" cy="259045"/>
    <xdr:sp macro="" textlink="">
      <xdr:nvSpPr>
        <xdr:cNvPr id="331" name="テキスト ボックス 330">
          <a:extLst>
            <a:ext uri="{FF2B5EF4-FFF2-40B4-BE49-F238E27FC236}">
              <a16:creationId xmlns:a16="http://schemas.microsoft.com/office/drawing/2014/main" id="{8F173B11-EAB0-40B2-B45E-98C15979B955}"/>
            </a:ext>
          </a:extLst>
        </xdr:cNvPr>
        <xdr:cNvSpPr txBox="1"/>
      </xdr:nvSpPr>
      <xdr:spPr>
        <a:xfrm>
          <a:off x="14020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2" name="フローチャート: 判断 331">
          <a:extLst>
            <a:ext uri="{FF2B5EF4-FFF2-40B4-BE49-F238E27FC236}">
              <a16:creationId xmlns:a16="http://schemas.microsoft.com/office/drawing/2014/main" id="{172EA026-A93C-4EBC-B536-1644560E0456}"/>
            </a:ext>
          </a:extLst>
        </xdr:cNvPr>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16209</xdr:rowOff>
    </xdr:from>
    <xdr:ext cx="762000" cy="259045"/>
    <xdr:sp macro="" textlink="">
      <xdr:nvSpPr>
        <xdr:cNvPr id="333" name="テキスト ボックス 332">
          <a:extLst>
            <a:ext uri="{FF2B5EF4-FFF2-40B4-BE49-F238E27FC236}">
              <a16:creationId xmlns:a16="http://schemas.microsoft.com/office/drawing/2014/main" id="{E2CB9522-B11A-4F4B-B6FF-B6B5A290B184}"/>
            </a:ext>
          </a:extLst>
        </xdr:cNvPr>
        <xdr:cNvSpPr txBox="1"/>
      </xdr:nvSpPr>
      <xdr:spPr>
        <a:xfrm>
          <a:off x="13131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25C354DE-2695-4897-A715-6C384CADB3B9}"/>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3AC43E56-9522-440C-8C5A-CD1EAA7F838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D252A1AA-E35D-41D3-AB43-CC84992B718B}"/>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5ADB490C-3B81-48BE-BA29-25A2A7E8F42E}"/>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FB4EBF8D-A3AE-4148-9D7D-03E6366CF9EA}"/>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63077</xdr:rowOff>
    </xdr:from>
    <xdr:to>
      <xdr:col>81</xdr:col>
      <xdr:colOff>95250</xdr:colOff>
      <xdr:row>60</xdr:row>
      <xdr:rowOff>164677</xdr:rowOff>
    </xdr:to>
    <xdr:sp macro="" textlink="">
      <xdr:nvSpPr>
        <xdr:cNvPr id="339" name="楕円 338">
          <a:extLst>
            <a:ext uri="{FF2B5EF4-FFF2-40B4-BE49-F238E27FC236}">
              <a16:creationId xmlns:a16="http://schemas.microsoft.com/office/drawing/2014/main" id="{9C8B97CE-258B-4EDA-92E7-24505A58E27A}"/>
            </a:ext>
          </a:extLst>
        </xdr:cNvPr>
        <xdr:cNvSpPr/>
      </xdr:nvSpPr>
      <xdr:spPr>
        <a:xfrm>
          <a:off x="169672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79604</xdr:rowOff>
    </xdr:from>
    <xdr:ext cx="762000" cy="259045"/>
    <xdr:sp macro="" textlink="">
      <xdr:nvSpPr>
        <xdr:cNvPr id="340" name="定員管理の状況該当値テキスト">
          <a:extLst>
            <a:ext uri="{FF2B5EF4-FFF2-40B4-BE49-F238E27FC236}">
              <a16:creationId xmlns:a16="http://schemas.microsoft.com/office/drawing/2014/main" id="{7EDA6161-D28F-4855-9E57-8845DCE28659}"/>
            </a:ext>
          </a:extLst>
        </xdr:cNvPr>
        <xdr:cNvSpPr txBox="1"/>
      </xdr:nvSpPr>
      <xdr:spPr>
        <a:xfrm>
          <a:off x="17106900" y="1019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79163</xdr:rowOff>
    </xdr:from>
    <xdr:to>
      <xdr:col>77</xdr:col>
      <xdr:colOff>95250</xdr:colOff>
      <xdr:row>61</xdr:row>
      <xdr:rowOff>9313</xdr:rowOff>
    </xdr:to>
    <xdr:sp macro="" textlink="">
      <xdr:nvSpPr>
        <xdr:cNvPr id="341" name="楕円 340">
          <a:extLst>
            <a:ext uri="{FF2B5EF4-FFF2-40B4-BE49-F238E27FC236}">
              <a16:creationId xmlns:a16="http://schemas.microsoft.com/office/drawing/2014/main" id="{11B46C49-15F3-40CD-B204-662299D877B1}"/>
            </a:ext>
          </a:extLst>
        </xdr:cNvPr>
        <xdr:cNvSpPr/>
      </xdr:nvSpPr>
      <xdr:spPr>
        <a:xfrm>
          <a:off x="16129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19490</xdr:rowOff>
    </xdr:from>
    <xdr:ext cx="736600" cy="259045"/>
    <xdr:sp macro="" textlink="">
      <xdr:nvSpPr>
        <xdr:cNvPr id="342" name="テキスト ボックス 341">
          <a:extLst>
            <a:ext uri="{FF2B5EF4-FFF2-40B4-BE49-F238E27FC236}">
              <a16:creationId xmlns:a16="http://schemas.microsoft.com/office/drawing/2014/main" id="{9EE3F6C4-179E-4B67-8DAB-8E59B85EE871}"/>
            </a:ext>
          </a:extLst>
        </xdr:cNvPr>
        <xdr:cNvSpPr txBox="1"/>
      </xdr:nvSpPr>
      <xdr:spPr>
        <a:xfrm>
          <a:off x="15798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75142</xdr:rowOff>
    </xdr:from>
    <xdr:to>
      <xdr:col>73</xdr:col>
      <xdr:colOff>44450</xdr:colOff>
      <xdr:row>61</xdr:row>
      <xdr:rowOff>5292</xdr:rowOff>
    </xdr:to>
    <xdr:sp macro="" textlink="">
      <xdr:nvSpPr>
        <xdr:cNvPr id="343" name="楕円 342">
          <a:extLst>
            <a:ext uri="{FF2B5EF4-FFF2-40B4-BE49-F238E27FC236}">
              <a16:creationId xmlns:a16="http://schemas.microsoft.com/office/drawing/2014/main" id="{0B2B2483-4DF9-468C-8D75-AF19B700EDFD}"/>
            </a:ext>
          </a:extLst>
        </xdr:cNvPr>
        <xdr:cNvSpPr/>
      </xdr:nvSpPr>
      <xdr:spPr>
        <a:xfrm>
          <a:off x="15240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15469</xdr:rowOff>
    </xdr:from>
    <xdr:ext cx="762000" cy="259045"/>
    <xdr:sp macro="" textlink="">
      <xdr:nvSpPr>
        <xdr:cNvPr id="344" name="テキスト ボックス 343">
          <a:extLst>
            <a:ext uri="{FF2B5EF4-FFF2-40B4-BE49-F238E27FC236}">
              <a16:creationId xmlns:a16="http://schemas.microsoft.com/office/drawing/2014/main" id="{E3D46434-FAF9-46C6-B8CC-C11329FE4656}"/>
            </a:ext>
          </a:extLst>
        </xdr:cNvPr>
        <xdr:cNvSpPr txBox="1"/>
      </xdr:nvSpPr>
      <xdr:spPr>
        <a:xfrm>
          <a:off x="14909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42969</xdr:rowOff>
    </xdr:from>
    <xdr:to>
      <xdr:col>68</xdr:col>
      <xdr:colOff>203200</xdr:colOff>
      <xdr:row>60</xdr:row>
      <xdr:rowOff>144569</xdr:rowOff>
    </xdr:to>
    <xdr:sp macro="" textlink="">
      <xdr:nvSpPr>
        <xdr:cNvPr id="345" name="楕円 344">
          <a:extLst>
            <a:ext uri="{FF2B5EF4-FFF2-40B4-BE49-F238E27FC236}">
              <a16:creationId xmlns:a16="http://schemas.microsoft.com/office/drawing/2014/main" id="{952FB97B-7858-4FB2-B446-167F135A7C9C}"/>
            </a:ext>
          </a:extLst>
        </xdr:cNvPr>
        <xdr:cNvSpPr/>
      </xdr:nvSpPr>
      <xdr:spPr>
        <a:xfrm>
          <a:off x="14351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154746</xdr:rowOff>
    </xdr:from>
    <xdr:ext cx="762000" cy="259045"/>
    <xdr:sp macro="" textlink="">
      <xdr:nvSpPr>
        <xdr:cNvPr id="346" name="テキスト ボックス 345">
          <a:extLst>
            <a:ext uri="{FF2B5EF4-FFF2-40B4-BE49-F238E27FC236}">
              <a16:creationId xmlns:a16="http://schemas.microsoft.com/office/drawing/2014/main" id="{7F677660-22A8-4D3D-992A-61843A7D058A}"/>
            </a:ext>
          </a:extLst>
        </xdr:cNvPr>
        <xdr:cNvSpPr txBox="1"/>
      </xdr:nvSpPr>
      <xdr:spPr>
        <a:xfrm>
          <a:off x="14020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26881</xdr:rowOff>
    </xdr:from>
    <xdr:to>
      <xdr:col>64</xdr:col>
      <xdr:colOff>152400</xdr:colOff>
      <xdr:row>60</xdr:row>
      <xdr:rowOff>128481</xdr:rowOff>
    </xdr:to>
    <xdr:sp macro="" textlink="">
      <xdr:nvSpPr>
        <xdr:cNvPr id="347" name="楕円 346">
          <a:extLst>
            <a:ext uri="{FF2B5EF4-FFF2-40B4-BE49-F238E27FC236}">
              <a16:creationId xmlns:a16="http://schemas.microsoft.com/office/drawing/2014/main" id="{BBCACC74-4366-4089-A1E0-17FA6FE37FAD}"/>
            </a:ext>
          </a:extLst>
        </xdr:cNvPr>
        <xdr:cNvSpPr/>
      </xdr:nvSpPr>
      <xdr:spPr>
        <a:xfrm>
          <a:off x="13462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138658</xdr:rowOff>
    </xdr:from>
    <xdr:ext cx="762000" cy="259045"/>
    <xdr:sp macro="" textlink="">
      <xdr:nvSpPr>
        <xdr:cNvPr id="348" name="テキスト ボックス 347">
          <a:extLst>
            <a:ext uri="{FF2B5EF4-FFF2-40B4-BE49-F238E27FC236}">
              <a16:creationId xmlns:a16="http://schemas.microsoft.com/office/drawing/2014/main" id="{6F5EA24C-AD21-420F-BA6C-609FD7B5A861}"/>
            </a:ext>
          </a:extLst>
        </xdr:cNvPr>
        <xdr:cNvSpPr txBox="1"/>
      </xdr:nvSpPr>
      <xdr:spPr>
        <a:xfrm>
          <a:off x="13131800" y="1008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7D69454C-6283-4054-A472-FFDF8B608F32}"/>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BF87F423-EA76-4121-A4CB-0C6E4FE9C9F1}"/>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47AA11CC-8C57-4DC2-B91C-915D361C4339}"/>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5E4A26C0-BAD7-4EA8-8DD2-1C8D7D1B9F48}"/>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465A3115-309D-4CA3-85DE-73C22B14FDFA}"/>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CF47D0E8-C583-48F5-A40F-69871296B176}"/>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EB7401A-D3E6-46AF-8A14-C32F219DB54A}"/>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6848F8C2-14CF-4046-AAC8-FCDFBFBED425}"/>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F2D67703-1A4A-48EC-9008-6E9E0EC824E1}"/>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E35B0590-7B38-44D7-A1F5-9D2F7EFA590F}"/>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7B4A8AF7-22EE-4AAF-9EC8-F040811A76BA}"/>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B7E09666-6B80-4F76-A54C-83A1A831B762}"/>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4B951900-D4AA-48B9-8336-43CEB1D8BE81}"/>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令和４年度は７．９％であり、類似団体内平均値を上回っている。前年度と比較すると０．６ポイントの増となっている。これは、臨時財政対策債発行可能額が減少したこと等による。</a:t>
          </a:r>
        </a:p>
        <a:p>
          <a:r>
            <a:rPr kumimoji="1" lang="ja-JP" altLang="en-US" sz="1300">
              <a:latin typeface="ＭＳ Ｐゴシック" panose="020B0600070205080204" pitchFamily="50" charset="-128"/>
              <a:ea typeface="ＭＳ Ｐゴシック" panose="020B0600070205080204" pitchFamily="50" charset="-128"/>
            </a:rPr>
            <a:t>　実質公債費比率は、市債の発行が大きな影響を与えることから、市債の発行に当たっては財政的に有利なものを優先して活用するとともに、市債の発行量や残高を適正に管理しながら健全な財政運営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4CB5FE97-3221-469A-9208-475CB7385A13}"/>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3962F8C-F85B-4CE1-AC77-1B111598AF28}"/>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286C5C1F-0FF4-4F39-8622-514B8D373E81}"/>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1EB99044-B687-47F6-A9BF-254E045C684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DB98FFDA-C684-4CFD-B832-69B4F1BE8AA9}"/>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D2750557-5D72-4495-86D1-59BF2C18BDC5}"/>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4D24C7C1-503B-4094-964E-81872DEF8D68}"/>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A948EA7D-14D6-4361-B05A-8BD1EF010A46}"/>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848538B3-630F-4C74-BDB9-1868DAEDBC89}"/>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8AE2AABD-267B-4EB5-B6AF-2C7DAA784D9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CCEF46C3-0BAF-4D89-AB25-919CDDA58E02}"/>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34EB3897-04CE-4219-ACD8-839B2F2D613B}"/>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9A41D18F-9AB3-48B2-9806-04D1B6C00A2E}"/>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BB765197-64C4-45FB-AE43-7B060DF2657B}"/>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76" name="直線コネクタ 375">
          <a:extLst>
            <a:ext uri="{FF2B5EF4-FFF2-40B4-BE49-F238E27FC236}">
              <a16:creationId xmlns:a16="http://schemas.microsoft.com/office/drawing/2014/main" id="{8C3DB7CC-254B-4F84-B669-2E1FB736D152}"/>
            </a:ext>
          </a:extLst>
        </xdr:cNvPr>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7" name="公債費負担の状況最小値テキスト">
          <a:extLst>
            <a:ext uri="{FF2B5EF4-FFF2-40B4-BE49-F238E27FC236}">
              <a16:creationId xmlns:a16="http://schemas.microsoft.com/office/drawing/2014/main" id="{D22B31FB-11B3-4F2C-BDEF-72298A58DA8B}"/>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8" name="直線コネクタ 377">
          <a:extLst>
            <a:ext uri="{FF2B5EF4-FFF2-40B4-BE49-F238E27FC236}">
              <a16:creationId xmlns:a16="http://schemas.microsoft.com/office/drawing/2014/main" id="{75FD2672-CFDE-49D8-BAEF-A053ADE6BE1B}"/>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79" name="公債費負担の状況最大値テキスト">
          <a:extLst>
            <a:ext uri="{FF2B5EF4-FFF2-40B4-BE49-F238E27FC236}">
              <a16:creationId xmlns:a16="http://schemas.microsoft.com/office/drawing/2014/main" id="{7993F869-746D-4DF6-B29C-48D8E21D3284}"/>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0" name="直線コネクタ 379">
          <a:extLst>
            <a:ext uri="{FF2B5EF4-FFF2-40B4-BE49-F238E27FC236}">
              <a16:creationId xmlns:a16="http://schemas.microsoft.com/office/drawing/2014/main" id="{4841E2E2-25AB-4434-BB1F-7F4F66266007}"/>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140546</xdr:rowOff>
    </xdr:from>
    <xdr:to>
      <xdr:col>81</xdr:col>
      <xdr:colOff>44450</xdr:colOff>
      <xdr:row>42</xdr:row>
      <xdr:rowOff>17356</xdr:rowOff>
    </xdr:to>
    <xdr:cxnSp macro="">
      <xdr:nvCxnSpPr>
        <xdr:cNvPr id="381" name="直線コネクタ 380">
          <a:extLst>
            <a:ext uri="{FF2B5EF4-FFF2-40B4-BE49-F238E27FC236}">
              <a16:creationId xmlns:a16="http://schemas.microsoft.com/office/drawing/2014/main" id="{B7E6FC48-78CB-4277-9540-9903C0F5613B}"/>
            </a:ext>
          </a:extLst>
        </xdr:cNvPr>
        <xdr:cNvCxnSpPr/>
      </xdr:nvCxnSpPr>
      <xdr:spPr>
        <a:xfrm>
          <a:off x="16179800" y="716999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82" name="公債費負担の状況平均値テキスト">
          <a:extLst>
            <a:ext uri="{FF2B5EF4-FFF2-40B4-BE49-F238E27FC236}">
              <a16:creationId xmlns:a16="http://schemas.microsoft.com/office/drawing/2014/main" id="{CE73D31F-C75E-409C-8538-100620E082B2}"/>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3" name="フローチャート: 判断 382">
          <a:extLst>
            <a:ext uri="{FF2B5EF4-FFF2-40B4-BE49-F238E27FC236}">
              <a16:creationId xmlns:a16="http://schemas.microsoft.com/office/drawing/2014/main" id="{134734AA-C1EB-4CA2-94E8-92020BE2EF5D}"/>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140546</xdr:rowOff>
    </xdr:from>
    <xdr:to>
      <xdr:col>77</xdr:col>
      <xdr:colOff>44450</xdr:colOff>
      <xdr:row>41</xdr:row>
      <xdr:rowOff>148590</xdr:rowOff>
    </xdr:to>
    <xdr:cxnSp macro="">
      <xdr:nvCxnSpPr>
        <xdr:cNvPr id="384" name="直線コネクタ 383">
          <a:extLst>
            <a:ext uri="{FF2B5EF4-FFF2-40B4-BE49-F238E27FC236}">
              <a16:creationId xmlns:a16="http://schemas.microsoft.com/office/drawing/2014/main" id="{FF1E1489-53D9-41FA-91FC-18EC9D5DDEFF}"/>
            </a:ext>
          </a:extLst>
        </xdr:cNvPr>
        <xdr:cNvCxnSpPr/>
      </xdr:nvCxnSpPr>
      <xdr:spPr>
        <a:xfrm flipV="1">
          <a:off x="15290800" y="71699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5" name="フローチャート: 判断 384">
          <a:extLst>
            <a:ext uri="{FF2B5EF4-FFF2-40B4-BE49-F238E27FC236}">
              <a16:creationId xmlns:a16="http://schemas.microsoft.com/office/drawing/2014/main" id="{C6D877A5-8CD0-49C9-B627-C14CE4E2B95D}"/>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86" name="テキスト ボックス 385">
          <a:extLst>
            <a:ext uri="{FF2B5EF4-FFF2-40B4-BE49-F238E27FC236}">
              <a16:creationId xmlns:a16="http://schemas.microsoft.com/office/drawing/2014/main" id="{B3488399-4623-4A1A-B729-AAD0BE29D0BB}"/>
            </a:ext>
          </a:extLst>
        </xdr:cNvPr>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140546</xdr:rowOff>
    </xdr:from>
    <xdr:to>
      <xdr:col>72</xdr:col>
      <xdr:colOff>203200</xdr:colOff>
      <xdr:row>41</xdr:row>
      <xdr:rowOff>148590</xdr:rowOff>
    </xdr:to>
    <xdr:cxnSp macro="">
      <xdr:nvCxnSpPr>
        <xdr:cNvPr id="387" name="直線コネクタ 386">
          <a:extLst>
            <a:ext uri="{FF2B5EF4-FFF2-40B4-BE49-F238E27FC236}">
              <a16:creationId xmlns:a16="http://schemas.microsoft.com/office/drawing/2014/main" id="{0FC937A3-7B07-463E-8B0B-F93DAF010FAE}"/>
            </a:ext>
          </a:extLst>
        </xdr:cNvPr>
        <xdr:cNvCxnSpPr/>
      </xdr:nvCxnSpPr>
      <xdr:spPr>
        <a:xfrm>
          <a:off x="14401800" y="71699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88" name="フローチャート: 判断 387">
          <a:extLst>
            <a:ext uri="{FF2B5EF4-FFF2-40B4-BE49-F238E27FC236}">
              <a16:creationId xmlns:a16="http://schemas.microsoft.com/office/drawing/2014/main" id="{01106AB5-B542-459C-A2EF-9575CAECDAF7}"/>
            </a:ext>
          </a:extLst>
        </xdr:cNvPr>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389" name="テキスト ボックス 388">
          <a:extLst>
            <a:ext uri="{FF2B5EF4-FFF2-40B4-BE49-F238E27FC236}">
              <a16:creationId xmlns:a16="http://schemas.microsoft.com/office/drawing/2014/main" id="{A9ABE45D-B0A9-4440-A7AF-0F7E2E3D8839}"/>
            </a:ext>
          </a:extLst>
        </xdr:cNvPr>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140546</xdr:rowOff>
    </xdr:from>
    <xdr:to>
      <xdr:col>68</xdr:col>
      <xdr:colOff>152400</xdr:colOff>
      <xdr:row>41</xdr:row>
      <xdr:rowOff>140546</xdr:rowOff>
    </xdr:to>
    <xdr:cxnSp macro="">
      <xdr:nvCxnSpPr>
        <xdr:cNvPr id="390" name="直線コネクタ 389">
          <a:extLst>
            <a:ext uri="{FF2B5EF4-FFF2-40B4-BE49-F238E27FC236}">
              <a16:creationId xmlns:a16="http://schemas.microsoft.com/office/drawing/2014/main" id="{018FA28F-2B39-4DFD-804C-23ED3966E47F}"/>
            </a:ext>
          </a:extLst>
        </xdr:cNvPr>
        <xdr:cNvCxnSpPr/>
      </xdr:nvCxnSpPr>
      <xdr:spPr>
        <a:xfrm>
          <a:off x="13512800" y="71699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1" name="フローチャート: 判断 390">
          <a:extLst>
            <a:ext uri="{FF2B5EF4-FFF2-40B4-BE49-F238E27FC236}">
              <a16:creationId xmlns:a16="http://schemas.microsoft.com/office/drawing/2014/main" id="{4F6BAD2C-4A52-4B6F-A07E-684F49FC9792}"/>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121090</xdr:rowOff>
    </xdr:from>
    <xdr:ext cx="762000" cy="259045"/>
    <xdr:sp macro="" textlink="">
      <xdr:nvSpPr>
        <xdr:cNvPr id="392" name="テキスト ボックス 391">
          <a:extLst>
            <a:ext uri="{FF2B5EF4-FFF2-40B4-BE49-F238E27FC236}">
              <a16:creationId xmlns:a16="http://schemas.microsoft.com/office/drawing/2014/main" id="{5D083788-A5FC-43F5-8754-54B80AC907B6}"/>
            </a:ext>
          </a:extLst>
        </xdr:cNvPr>
        <xdr:cNvSpPr txBox="1"/>
      </xdr:nvSpPr>
      <xdr:spPr>
        <a:xfrm>
          <a:off x="14020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3" name="フローチャート: 判断 392">
          <a:extLst>
            <a:ext uri="{FF2B5EF4-FFF2-40B4-BE49-F238E27FC236}">
              <a16:creationId xmlns:a16="http://schemas.microsoft.com/office/drawing/2014/main" id="{176D56ED-99A7-4274-B5F6-FA56C9BBEBED}"/>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4" name="テキスト ボックス 393">
          <a:extLst>
            <a:ext uri="{FF2B5EF4-FFF2-40B4-BE49-F238E27FC236}">
              <a16:creationId xmlns:a16="http://schemas.microsoft.com/office/drawing/2014/main" id="{C6080484-F92C-4454-BD22-16BE8E2606CF}"/>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F4E15831-E0D5-47C9-AFBF-A571CC4CFBCD}"/>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E03C4743-9E26-4D51-8836-7009DDA60DEA}"/>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59F7A06B-BAAA-4CB3-91C3-956E6D0633C5}"/>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D9AD055D-6296-4CDC-A437-A90F0FAFB542}"/>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2C777C76-7791-45D6-91DC-54BB8FF2B1EB}"/>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400" name="楕円 399">
          <a:extLst>
            <a:ext uri="{FF2B5EF4-FFF2-40B4-BE49-F238E27FC236}">
              <a16:creationId xmlns:a16="http://schemas.microsoft.com/office/drawing/2014/main" id="{885B1646-4ADD-4B45-9F3C-D8CC11C48B37}"/>
            </a:ext>
          </a:extLst>
        </xdr:cNvPr>
        <xdr:cNvSpPr/>
      </xdr:nvSpPr>
      <xdr:spPr>
        <a:xfrm>
          <a:off x="169672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110083</xdr:rowOff>
    </xdr:from>
    <xdr:ext cx="762000" cy="259045"/>
    <xdr:sp macro="" textlink="">
      <xdr:nvSpPr>
        <xdr:cNvPr id="401" name="公債費負担の状況該当値テキスト">
          <a:extLst>
            <a:ext uri="{FF2B5EF4-FFF2-40B4-BE49-F238E27FC236}">
              <a16:creationId xmlns:a16="http://schemas.microsoft.com/office/drawing/2014/main" id="{98C1FEAE-FEBC-41A8-8E45-E8816F1E1554}"/>
            </a:ext>
          </a:extLst>
        </xdr:cNvPr>
        <xdr:cNvSpPr txBox="1"/>
      </xdr:nvSpPr>
      <xdr:spPr>
        <a:xfrm>
          <a:off x="17106900" y="71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89746</xdr:rowOff>
    </xdr:from>
    <xdr:to>
      <xdr:col>77</xdr:col>
      <xdr:colOff>95250</xdr:colOff>
      <xdr:row>42</xdr:row>
      <xdr:rowOff>19896</xdr:rowOff>
    </xdr:to>
    <xdr:sp macro="" textlink="">
      <xdr:nvSpPr>
        <xdr:cNvPr id="402" name="楕円 401">
          <a:extLst>
            <a:ext uri="{FF2B5EF4-FFF2-40B4-BE49-F238E27FC236}">
              <a16:creationId xmlns:a16="http://schemas.microsoft.com/office/drawing/2014/main" id="{588B2591-F656-4A8D-AC90-7BB78A3ED534}"/>
            </a:ext>
          </a:extLst>
        </xdr:cNvPr>
        <xdr:cNvSpPr/>
      </xdr:nvSpPr>
      <xdr:spPr>
        <a:xfrm>
          <a:off x="16129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403" name="テキスト ボックス 402">
          <a:extLst>
            <a:ext uri="{FF2B5EF4-FFF2-40B4-BE49-F238E27FC236}">
              <a16:creationId xmlns:a16="http://schemas.microsoft.com/office/drawing/2014/main" id="{C825236C-2AF3-4F63-8BF6-9F5512E14D41}"/>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404" name="楕円 403">
          <a:extLst>
            <a:ext uri="{FF2B5EF4-FFF2-40B4-BE49-F238E27FC236}">
              <a16:creationId xmlns:a16="http://schemas.microsoft.com/office/drawing/2014/main" id="{E7CA9196-6EB5-4ED7-B445-5AF36D501184}"/>
            </a:ext>
          </a:extLst>
        </xdr:cNvPr>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405" name="テキスト ボックス 404">
          <a:extLst>
            <a:ext uri="{FF2B5EF4-FFF2-40B4-BE49-F238E27FC236}">
              <a16:creationId xmlns:a16="http://schemas.microsoft.com/office/drawing/2014/main" id="{CF3C446B-EA23-4BC8-A345-EAE8C290FB77}"/>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89746</xdr:rowOff>
    </xdr:from>
    <xdr:to>
      <xdr:col>68</xdr:col>
      <xdr:colOff>203200</xdr:colOff>
      <xdr:row>42</xdr:row>
      <xdr:rowOff>19896</xdr:rowOff>
    </xdr:to>
    <xdr:sp macro="" textlink="">
      <xdr:nvSpPr>
        <xdr:cNvPr id="406" name="楕円 405">
          <a:extLst>
            <a:ext uri="{FF2B5EF4-FFF2-40B4-BE49-F238E27FC236}">
              <a16:creationId xmlns:a16="http://schemas.microsoft.com/office/drawing/2014/main" id="{11E0E7A1-DB5B-44D4-83A4-C24733A9538B}"/>
            </a:ext>
          </a:extLst>
        </xdr:cNvPr>
        <xdr:cNvSpPr/>
      </xdr:nvSpPr>
      <xdr:spPr>
        <a:xfrm>
          <a:off x="14351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407" name="テキスト ボックス 406">
          <a:extLst>
            <a:ext uri="{FF2B5EF4-FFF2-40B4-BE49-F238E27FC236}">
              <a16:creationId xmlns:a16="http://schemas.microsoft.com/office/drawing/2014/main" id="{C9FBB8DA-C8C0-46B9-AA01-B8CA3D13B1CA}"/>
            </a:ext>
          </a:extLst>
        </xdr:cNvPr>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408" name="楕円 407">
          <a:extLst>
            <a:ext uri="{FF2B5EF4-FFF2-40B4-BE49-F238E27FC236}">
              <a16:creationId xmlns:a16="http://schemas.microsoft.com/office/drawing/2014/main" id="{974517D1-5DB7-4EC7-8208-F2B8F497C742}"/>
            </a:ext>
          </a:extLst>
        </xdr:cNvPr>
        <xdr:cNvSpPr/>
      </xdr:nvSpPr>
      <xdr:spPr>
        <a:xfrm>
          <a:off x="13462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4673</xdr:rowOff>
    </xdr:from>
    <xdr:ext cx="762000" cy="259045"/>
    <xdr:sp macro="" textlink="">
      <xdr:nvSpPr>
        <xdr:cNvPr id="409" name="テキスト ボックス 408">
          <a:extLst>
            <a:ext uri="{FF2B5EF4-FFF2-40B4-BE49-F238E27FC236}">
              <a16:creationId xmlns:a16="http://schemas.microsoft.com/office/drawing/2014/main" id="{313FAF19-5B75-4E29-9120-E42BFD3FFF36}"/>
            </a:ext>
          </a:extLst>
        </xdr:cNvPr>
        <xdr:cNvSpPr txBox="1"/>
      </xdr:nvSpPr>
      <xdr:spPr>
        <a:xfrm>
          <a:off x="13131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E442E74F-C7E3-4A26-BF7A-43DCF8740889}"/>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AD255A-205B-4C03-86D6-610A1A69FE32}"/>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472D4991-8181-4267-A203-92A1845858F1}"/>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2A47DF84-EF13-4DB5-9DA6-40637CB41A04}"/>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C11F4179-3B3B-481B-A061-54B62F0F5387}"/>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46E9FC0B-762F-498E-89E5-59AA06D371AB}"/>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34378D79-CC27-4ABA-A52E-166EEECE67BA}"/>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CAB4B72A-4BBC-483E-9B97-A2A907EA5A02}"/>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5D59156B-95EE-48FE-8339-869A095CB8E9}"/>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5FB48397-AA9B-496D-BF96-D27246513FC1}"/>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2D46FDC3-75BC-45B0-B6E2-60B067FCA33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BAB39D6C-7AF0-4CB5-ABCA-D77D820A7C1D}"/>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960C707C-8AA1-41ED-AD0A-48427CD3822F}"/>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将来負担額が充当可能財源等の額を下回ったため算定されなかった。これは、平成２６年度に完了した庁舎建設事業後、市債の発行量を抑えていることを受け、地方債現在高が減少したこと等による。</a:t>
          </a:r>
        </a:p>
        <a:p>
          <a:r>
            <a:rPr kumimoji="1" lang="ja-JP" altLang="en-US" sz="1300">
              <a:latin typeface="ＭＳ Ｐゴシック" panose="020B0600070205080204" pitchFamily="50" charset="-128"/>
              <a:ea typeface="ＭＳ Ｐゴシック" panose="020B0600070205080204" pitchFamily="50" charset="-128"/>
            </a:rPr>
            <a:t>　将来負担比率は、市債の発行が大きな影響を与えることから、市債の発行に当たっては財政的に有利なものを優先して活用するとともに、市債の発行量や残高を適正に管理しながら健全な財政運営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4D232ADA-3D07-4A57-AE9C-794B2E516BE2}"/>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B66E6FE6-FBAF-4439-ABBB-85218D36E675}"/>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291B3B10-8026-4F96-80B4-5B5B0C3F8409}"/>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6B65D977-05E9-46AA-8478-5B383E4F7669}"/>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43857D73-7C2E-4DFB-96B1-F32393C46156}"/>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A166B029-FD90-4FCB-BFEA-3AD11BE65E0C}"/>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E49F6EA2-D598-406C-A485-ECCB9E14A6A6}"/>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40FC0E39-E74D-421E-BDC3-29181B455E5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35458447-05EE-46A4-B825-ECCA7D08B082}"/>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FE70B310-776F-476F-8078-90F74C996EF1}"/>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A08983F4-785B-4766-A2C0-5F2AF2DB9929}"/>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C0514A5E-BAEF-48C3-BA62-D29810700CBC}"/>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516F3D83-028A-4C17-81F6-92F0FC3DBE6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45D950D-AEC6-41B5-8B88-D0F47BA609AB}"/>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91C61E70-5FC3-4560-8F57-B177C7B59999}"/>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38" name="直線コネクタ 437">
          <a:extLst>
            <a:ext uri="{FF2B5EF4-FFF2-40B4-BE49-F238E27FC236}">
              <a16:creationId xmlns:a16="http://schemas.microsoft.com/office/drawing/2014/main" id="{FE5C3C37-0A57-4AC9-972A-CAEFD9AD000B}"/>
            </a:ext>
          </a:extLst>
        </xdr:cNvPr>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39" name="将来負担の状況最小値テキスト">
          <a:extLst>
            <a:ext uri="{FF2B5EF4-FFF2-40B4-BE49-F238E27FC236}">
              <a16:creationId xmlns:a16="http://schemas.microsoft.com/office/drawing/2014/main" id="{6A90E2F0-B14C-4D47-A77B-F2C9D7B71643}"/>
            </a:ext>
          </a:extLst>
        </xdr:cNvPr>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0" name="直線コネクタ 439">
          <a:extLst>
            <a:ext uri="{FF2B5EF4-FFF2-40B4-BE49-F238E27FC236}">
              <a16:creationId xmlns:a16="http://schemas.microsoft.com/office/drawing/2014/main" id="{E1A646BE-13B3-42D2-9855-531A536D84A1}"/>
            </a:ext>
          </a:extLst>
        </xdr:cNvPr>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57396D9E-7F38-491B-97F2-87F845A48C2B}"/>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BBB888DF-DA81-42FE-A2E3-93CB1C9252A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34713</xdr:rowOff>
    </xdr:from>
    <xdr:to>
      <xdr:col>77</xdr:col>
      <xdr:colOff>44450</xdr:colOff>
      <xdr:row>15</xdr:row>
      <xdr:rowOff>52282</xdr:rowOff>
    </xdr:to>
    <xdr:cxnSp macro="">
      <xdr:nvCxnSpPr>
        <xdr:cNvPr id="443" name="直線コネクタ 442">
          <a:extLst>
            <a:ext uri="{FF2B5EF4-FFF2-40B4-BE49-F238E27FC236}">
              <a16:creationId xmlns:a16="http://schemas.microsoft.com/office/drawing/2014/main" id="{1890FEF9-1358-4FA8-9C6B-C2BE54FD1692}"/>
            </a:ext>
          </a:extLst>
        </xdr:cNvPr>
        <xdr:cNvCxnSpPr/>
      </xdr:nvCxnSpPr>
      <xdr:spPr>
        <a:xfrm flipV="1">
          <a:off x="15290800" y="2435013"/>
          <a:ext cx="889000" cy="18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4" name="将来負担の状況平均値テキスト">
          <a:extLst>
            <a:ext uri="{FF2B5EF4-FFF2-40B4-BE49-F238E27FC236}">
              <a16:creationId xmlns:a16="http://schemas.microsoft.com/office/drawing/2014/main" id="{E1145EC7-B7E6-4C50-9F2F-80C31EBB6A15}"/>
            </a:ext>
          </a:extLst>
        </xdr:cNvPr>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5" name="フローチャート: 判断 444">
          <a:extLst>
            <a:ext uri="{FF2B5EF4-FFF2-40B4-BE49-F238E27FC236}">
              <a16:creationId xmlns:a16="http://schemas.microsoft.com/office/drawing/2014/main" id="{A7E3CEE7-7CFB-4583-B88F-105FB50A82B7}"/>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52282</xdr:rowOff>
    </xdr:from>
    <xdr:to>
      <xdr:col>72</xdr:col>
      <xdr:colOff>203200</xdr:colOff>
      <xdr:row>15</xdr:row>
      <xdr:rowOff>162207</xdr:rowOff>
    </xdr:to>
    <xdr:cxnSp macro="">
      <xdr:nvCxnSpPr>
        <xdr:cNvPr id="446" name="直線コネクタ 445">
          <a:extLst>
            <a:ext uri="{FF2B5EF4-FFF2-40B4-BE49-F238E27FC236}">
              <a16:creationId xmlns:a16="http://schemas.microsoft.com/office/drawing/2014/main" id="{E1C3FC77-D661-49E9-A9B2-E124E6932E02}"/>
            </a:ext>
          </a:extLst>
        </xdr:cNvPr>
        <xdr:cNvCxnSpPr/>
      </xdr:nvCxnSpPr>
      <xdr:spPr>
        <a:xfrm flipV="1">
          <a:off x="14401800" y="2624032"/>
          <a:ext cx="889000" cy="10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7" name="フローチャート: 判断 446">
          <a:extLst>
            <a:ext uri="{FF2B5EF4-FFF2-40B4-BE49-F238E27FC236}">
              <a16:creationId xmlns:a16="http://schemas.microsoft.com/office/drawing/2014/main" id="{74634A40-7A15-43C2-A654-B310F3FF5249}"/>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156086</xdr:rowOff>
    </xdr:from>
    <xdr:ext cx="736600" cy="259045"/>
    <xdr:sp macro="" textlink="">
      <xdr:nvSpPr>
        <xdr:cNvPr id="448" name="テキスト ボックス 447">
          <a:extLst>
            <a:ext uri="{FF2B5EF4-FFF2-40B4-BE49-F238E27FC236}">
              <a16:creationId xmlns:a16="http://schemas.microsoft.com/office/drawing/2014/main" id="{E6F736BF-9A98-4FC4-A6AD-2C2CD8AC339F}"/>
            </a:ext>
          </a:extLst>
        </xdr:cNvPr>
        <xdr:cNvSpPr txBox="1"/>
      </xdr:nvSpPr>
      <xdr:spPr>
        <a:xfrm>
          <a:off x="15798800" y="2556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162207</xdr:rowOff>
    </xdr:from>
    <xdr:to>
      <xdr:col>68</xdr:col>
      <xdr:colOff>152400</xdr:colOff>
      <xdr:row>16</xdr:row>
      <xdr:rowOff>87277</xdr:rowOff>
    </xdr:to>
    <xdr:cxnSp macro="">
      <xdr:nvCxnSpPr>
        <xdr:cNvPr id="449" name="直線コネクタ 448">
          <a:extLst>
            <a:ext uri="{FF2B5EF4-FFF2-40B4-BE49-F238E27FC236}">
              <a16:creationId xmlns:a16="http://schemas.microsoft.com/office/drawing/2014/main" id="{53C346F9-E40F-4A55-B525-A1A1EC212530}"/>
            </a:ext>
          </a:extLst>
        </xdr:cNvPr>
        <xdr:cNvCxnSpPr/>
      </xdr:nvCxnSpPr>
      <xdr:spPr>
        <a:xfrm flipV="1">
          <a:off x="13512800" y="273395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0" name="フローチャート: 判断 449">
          <a:extLst>
            <a:ext uri="{FF2B5EF4-FFF2-40B4-BE49-F238E27FC236}">
              <a16:creationId xmlns:a16="http://schemas.microsoft.com/office/drawing/2014/main" id="{E5D666AB-C5B4-45A8-AA58-F715558A3A4C}"/>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107967</xdr:rowOff>
    </xdr:from>
    <xdr:ext cx="762000" cy="259045"/>
    <xdr:sp macro="" textlink="">
      <xdr:nvSpPr>
        <xdr:cNvPr id="451" name="テキスト ボックス 450">
          <a:extLst>
            <a:ext uri="{FF2B5EF4-FFF2-40B4-BE49-F238E27FC236}">
              <a16:creationId xmlns:a16="http://schemas.microsoft.com/office/drawing/2014/main" id="{1906E7AE-975F-4724-A1D9-F3CAFDD74849}"/>
            </a:ext>
          </a:extLst>
        </xdr:cNvPr>
        <xdr:cNvSpPr txBox="1"/>
      </xdr:nvSpPr>
      <xdr:spPr>
        <a:xfrm>
          <a:off x="14909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44379</xdr:rowOff>
    </xdr:from>
    <xdr:to>
      <xdr:col>68</xdr:col>
      <xdr:colOff>203200</xdr:colOff>
      <xdr:row>15</xdr:row>
      <xdr:rowOff>145979</xdr:rowOff>
    </xdr:to>
    <xdr:sp macro="" textlink="">
      <xdr:nvSpPr>
        <xdr:cNvPr id="452" name="フローチャート: 判断 451">
          <a:extLst>
            <a:ext uri="{FF2B5EF4-FFF2-40B4-BE49-F238E27FC236}">
              <a16:creationId xmlns:a16="http://schemas.microsoft.com/office/drawing/2014/main" id="{9F8BF9E8-3367-484C-8C91-1ACD74FE0B5D}"/>
            </a:ext>
          </a:extLst>
        </xdr:cNvPr>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3" name="テキスト ボックス 452">
          <a:extLst>
            <a:ext uri="{FF2B5EF4-FFF2-40B4-BE49-F238E27FC236}">
              <a16:creationId xmlns:a16="http://schemas.microsoft.com/office/drawing/2014/main" id="{9D751FDC-373E-45A4-8AA2-56C9628AF2FB}"/>
            </a:ext>
          </a:extLst>
        </xdr:cNvPr>
        <xdr:cNvSpPr txBox="1"/>
      </xdr:nvSpPr>
      <xdr:spPr>
        <a:xfrm>
          <a:off x="14020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4" name="フローチャート: 判断 453">
          <a:extLst>
            <a:ext uri="{FF2B5EF4-FFF2-40B4-BE49-F238E27FC236}">
              <a16:creationId xmlns:a16="http://schemas.microsoft.com/office/drawing/2014/main" id="{C32C2138-3170-4C98-8380-B5B08BBECDDF}"/>
            </a:ext>
          </a:extLst>
        </xdr:cNvPr>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55" name="テキスト ボックス 454">
          <a:extLst>
            <a:ext uri="{FF2B5EF4-FFF2-40B4-BE49-F238E27FC236}">
              <a16:creationId xmlns:a16="http://schemas.microsoft.com/office/drawing/2014/main" id="{891D4609-6F9E-4D17-8903-9AA91FD68F79}"/>
            </a:ext>
          </a:extLst>
        </xdr:cNvPr>
        <xdr:cNvSpPr txBox="1"/>
      </xdr:nvSpPr>
      <xdr:spPr>
        <a:xfrm>
          <a:off x="13131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7E1104AC-E5F7-413B-9EB5-65B81E1B1741}"/>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9F36ED20-0869-4771-A845-650ED4C73439}"/>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C2686604-4EC0-49CC-B792-DE63C383CFDA}"/>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4E0C568D-8297-42EB-B48C-5113D5615259}"/>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5D5BD4D6-9A7B-4692-A47F-FC232EC71028}"/>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155363</xdr:rowOff>
    </xdr:from>
    <xdr:to>
      <xdr:col>77</xdr:col>
      <xdr:colOff>95250</xdr:colOff>
      <xdr:row>14</xdr:row>
      <xdr:rowOff>85513</xdr:rowOff>
    </xdr:to>
    <xdr:sp macro="" textlink="">
      <xdr:nvSpPr>
        <xdr:cNvPr id="461" name="楕円 460">
          <a:extLst>
            <a:ext uri="{FF2B5EF4-FFF2-40B4-BE49-F238E27FC236}">
              <a16:creationId xmlns:a16="http://schemas.microsoft.com/office/drawing/2014/main" id="{4F55E3B2-80C9-4D4D-B9EC-DA533242652A}"/>
            </a:ext>
          </a:extLst>
        </xdr:cNvPr>
        <xdr:cNvSpPr/>
      </xdr:nvSpPr>
      <xdr:spPr>
        <a:xfrm>
          <a:off x="16129000" y="23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95690</xdr:rowOff>
    </xdr:from>
    <xdr:ext cx="736600" cy="259045"/>
    <xdr:sp macro="" textlink="">
      <xdr:nvSpPr>
        <xdr:cNvPr id="462" name="テキスト ボックス 461">
          <a:extLst>
            <a:ext uri="{FF2B5EF4-FFF2-40B4-BE49-F238E27FC236}">
              <a16:creationId xmlns:a16="http://schemas.microsoft.com/office/drawing/2014/main" id="{DBD26436-948B-40B6-BD68-38ACA6F4339E}"/>
            </a:ext>
          </a:extLst>
        </xdr:cNvPr>
        <xdr:cNvSpPr txBox="1"/>
      </xdr:nvSpPr>
      <xdr:spPr>
        <a:xfrm>
          <a:off x="15798800" y="215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1482</xdr:rowOff>
    </xdr:from>
    <xdr:to>
      <xdr:col>73</xdr:col>
      <xdr:colOff>44450</xdr:colOff>
      <xdr:row>15</xdr:row>
      <xdr:rowOff>103082</xdr:rowOff>
    </xdr:to>
    <xdr:sp macro="" textlink="">
      <xdr:nvSpPr>
        <xdr:cNvPr id="463" name="楕円 462">
          <a:extLst>
            <a:ext uri="{FF2B5EF4-FFF2-40B4-BE49-F238E27FC236}">
              <a16:creationId xmlns:a16="http://schemas.microsoft.com/office/drawing/2014/main" id="{768B6E62-2B8B-4610-9150-9031919C383F}"/>
            </a:ext>
          </a:extLst>
        </xdr:cNvPr>
        <xdr:cNvSpPr/>
      </xdr:nvSpPr>
      <xdr:spPr>
        <a:xfrm>
          <a:off x="15240000" y="257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113259</xdr:rowOff>
    </xdr:from>
    <xdr:ext cx="762000" cy="259045"/>
    <xdr:sp macro="" textlink="">
      <xdr:nvSpPr>
        <xdr:cNvPr id="464" name="テキスト ボックス 463">
          <a:extLst>
            <a:ext uri="{FF2B5EF4-FFF2-40B4-BE49-F238E27FC236}">
              <a16:creationId xmlns:a16="http://schemas.microsoft.com/office/drawing/2014/main" id="{9C3002A9-693F-47EA-B61E-86FB1A0FA343}"/>
            </a:ext>
          </a:extLst>
        </xdr:cNvPr>
        <xdr:cNvSpPr txBox="1"/>
      </xdr:nvSpPr>
      <xdr:spPr>
        <a:xfrm>
          <a:off x="14909800" y="2342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111407</xdr:rowOff>
    </xdr:from>
    <xdr:to>
      <xdr:col>68</xdr:col>
      <xdr:colOff>203200</xdr:colOff>
      <xdr:row>16</xdr:row>
      <xdr:rowOff>41557</xdr:rowOff>
    </xdr:to>
    <xdr:sp macro="" textlink="">
      <xdr:nvSpPr>
        <xdr:cNvPr id="465" name="楕円 464">
          <a:extLst>
            <a:ext uri="{FF2B5EF4-FFF2-40B4-BE49-F238E27FC236}">
              <a16:creationId xmlns:a16="http://schemas.microsoft.com/office/drawing/2014/main" id="{89637DEB-F0B9-4EE8-8E61-C6FEC0D68DA3}"/>
            </a:ext>
          </a:extLst>
        </xdr:cNvPr>
        <xdr:cNvSpPr/>
      </xdr:nvSpPr>
      <xdr:spPr>
        <a:xfrm>
          <a:off x="14351000" y="26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26334</xdr:rowOff>
    </xdr:from>
    <xdr:ext cx="762000" cy="259045"/>
    <xdr:sp macro="" textlink="">
      <xdr:nvSpPr>
        <xdr:cNvPr id="466" name="テキスト ボックス 465">
          <a:extLst>
            <a:ext uri="{FF2B5EF4-FFF2-40B4-BE49-F238E27FC236}">
              <a16:creationId xmlns:a16="http://schemas.microsoft.com/office/drawing/2014/main" id="{C9BA9725-A973-41ED-A52B-EF93E15CC82A}"/>
            </a:ext>
          </a:extLst>
        </xdr:cNvPr>
        <xdr:cNvSpPr txBox="1"/>
      </xdr:nvSpPr>
      <xdr:spPr>
        <a:xfrm>
          <a:off x="14020800" y="276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36477</xdr:rowOff>
    </xdr:from>
    <xdr:to>
      <xdr:col>64</xdr:col>
      <xdr:colOff>152400</xdr:colOff>
      <xdr:row>16</xdr:row>
      <xdr:rowOff>138077</xdr:rowOff>
    </xdr:to>
    <xdr:sp macro="" textlink="">
      <xdr:nvSpPr>
        <xdr:cNvPr id="467" name="楕円 466">
          <a:extLst>
            <a:ext uri="{FF2B5EF4-FFF2-40B4-BE49-F238E27FC236}">
              <a16:creationId xmlns:a16="http://schemas.microsoft.com/office/drawing/2014/main" id="{9B50A995-6709-42E2-AD0A-A29617221B5C}"/>
            </a:ext>
          </a:extLst>
        </xdr:cNvPr>
        <xdr:cNvSpPr/>
      </xdr:nvSpPr>
      <xdr:spPr>
        <a:xfrm>
          <a:off x="13462000" y="27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122854</xdr:rowOff>
    </xdr:from>
    <xdr:ext cx="762000" cy="259045"/>
    <xdr:sp macro="" textlink="">
      <xdr:nvSpPr>
        <xdr:cNvPr id="468" name="テキスト ボックス 467">
          <a:extLst>
            <a:ext uri="{FF2B5EF4-FFF2-40B4-BE49-F238E27FC236}">
              <a16:creationId xmlns:a16="http://schemas.microsoft.com/office/drawing/2014/main" id="{043292CE-A374-4EBC-B7DE-D2D45422E1A3}"/>
            </a:ext>
          </a:extLst>
        </xdr:cNvPr>
        <xdr:cNvSpPr txBox="1"/>
      </xdr:nvSpPr>
      <xdr:spPr>
        <a:xfrm>
          <a:off x="13131800" y="28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埼玉県北本市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65,751
64,969
19.82
25,614,985
24,089,888
1,273,554
13,404,419
19,410,617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２２．８％であり、類似団体内平均値を下回っている。前年度と比較すると、１．７ポイントの増となっている。これは、人事院勧告に伴う給与改定及び期末勤勉手当等の増により、人件費が約７，３１０万円増加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今後も引き続き事務事業の整理統合、行政組織の効率化、職員の適正配置、外部委託、Ｉ</a:t>
          </a:r>
          <a:r>
            <a:rPr kumimoji="1" lang="en-US" altLang="ja-JP" sz="1300">
              <a:latin typeface="ＭＳ Ｐゴシック" panose="020B0600070205080204" pitchFamily="50" charset="-128"/>
              <a:ea typeface="ＭＳ Ｐゴシック" panose="020B0600070205080204" pitchFamily="50" charset="-128"/>
            </a:rPr>
            <a:t>C</a:t>
          </a:r>
          <a:r>
            <a:rPr kumimoji="1" lang="ja-JP" altLang="en-US" sz="1300">
              <a:latin typeface="ＭＳ Ｐゴシック" panose="020B0600070205080204" pitchFamily="50" charset="-128"/>
              <a:ea typeface="ＭＳ Ｐゴシック" panose="020B0600070205080204" pitchFamily="50" charset="-128"/>
            </a:rPr>
            <a:t>Ｔ技術の活用等の推進により、職員数の適正化及び定員管理を図りたい。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36</xdr:row>
      <xdr:rowOff>73660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163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36</xdr:row>
      <xdr:rowOff>81280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1163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81280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53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96520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53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39387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64770</xdr:rowOff>
    </xdr:from>
    <xdr:to>
      <xdr:col>20</xdr:col>
      <xdr:colOff>38100</xdr:colOff>
      <xdr:row>35</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30480</xdr:rowOff>
    </xdr:from>
    <xdr:to>
      <xdr:col>15</xdr:col>
      <xdr:colOff>149225</xdr:colOff>
      <xdr:row>36</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45720</xdr:rowOff>
    </xdr:from>
    <xdr:to>
      <xdr:col>6</xdr:col>
      <xdr:colOff>171450</xdr:colOff>
      <xdr:row>36</xdr:row>
      <xdr:rowOff>147320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157497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１８．７％であり、類似団体内平均値を上回っている。前年度と比較すると、０．９ポイントの増となっている。これは、公共施設等電気料金が約４，１３０万円増加したこと等によるものである。</a:t>
          </a:r>
        </a:p>
        <a:p>
          <a:r>
            <a:rPr kumimoji="1" lang="ja-JP" altLang="en-US" sz="1300">
              <a:latin typeface="ＭＳ Ｐゴシック" panose="020B0600070205080204" pitchFamily="50" charset="-128"/>
              <a:ea typeface="ＭＳ Ｐゴシック" panose="020B0600070205080204" pitchFamily="50" charset="-128"/>
            </a:rPr>
            <a:t>　事務事業の見直し・統廃合や、施策・事務事業の継続的改善に努めたい。</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97282</xdr:rowOff>
    </xdr:from>
    <xdr:to>
      <xdr:col>82</xdr:col>
      <xdr:colOff>107950</xdr:colOff>
      <xdr:row>18</xdr:row>
      <xdr:rowOff>8128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01193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97282</xdr:rowOff>
    </xdr:from>
    <xdr:to>
      <xdr:col>78</xdr:col>
      <xdr:colOff>69850</xdr:colOff>
      <xdr:row>18</xdr:row>
      <xdr:rowOff>81280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01193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106426</xdr:rowOff>
    </xdr:from>
    <xdr:to>
      <xdr:col>73</xdr:col>
      <xdr:colOff>180975</xdr:colOff>
      <xdr:row>18</xdr:row>
      <xdr:rowOff>81280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02107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106426</xdr:rowOff>
    </xdr:from>
    <xdr:to>
      <xdr:col>69</xdr:col>
      <xdr:colOff>92075</xdr:colOff>
      <xdr:row>17</xdr:row>
      <xdr:rowOff>152146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0210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128778</xdr:rowOff>
    </xdr:from>
    <xdr:to>
      <xdr:col>82</xdr:col>
      <xdr:colOff>158750</xdr:colOff>
      <xdr:row>18</xdr:row>
      <xdr:rowOff>58928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100855</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46482</xdr:rowOff>
    </xdr:from>
    <xdr:to>
      <xdr:col>78</xdr:col>
      <xdr:colOff>120650</xdr:colOff>
      <xdr:row>17</xdr:row>
      <xdr:rowOff>148082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132859</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4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30480</xdr:rowOff>
    </xdr:from>
    <xdr:to>
      <xdr:col>74</xdr:col>
      <xdr:colOff>31750</xdr:colOff>
      <xdr:row>18</xdr:row>
      <xdr:rowOff>132080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116857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55626</xdr:rowOff>
    </xdr:from>
    <xdr:to>
      <xdr:col>69</xdr:col>
      <xdr:colOff>142875</xdr:colOff>
      <xdr:row>17</xdr:row>
      <xdr:rowOff>157226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101346</xdr:rowOff>
    </xdr:from>
    <xdr:to>
      <xdr:col>65</xdr:col>
      <xdr:colOff>53975</xdr:colOff>
      <xdr:row>18</xdr:row>
      <xdr:rowOff>31496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16273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0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令和４年度は９．６％であり、類似団体内平均値を下回っている。前年度と比較すると、０．７ポイントの増となっている。</a:t>
          </a:r>
        </a:p>
        <a:p>
          <a:r>
            <a:rPr kumimoji="1" lang="ja-JP" altLang="en-US" sz="1300">
              <a:latin typeface="ＭＳ Ｐゴシック" panose="020B0600070205080204" pitchFamily="50" charset="-128"/>
              <a:ea typeface="ＭＳ Ｐゴシック" panose="020B0600070205080204" pitchFamily="50" charset="-128"/>
            </a:rPr>
            <a:t>　これは、障がい福祉サービス費が約７，９４０万円増加したことが主な要因である。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今後も、健康寿命の延伸、生涯現役社会の実現及び自立を目指した支援の取組を推進したい。</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119380</xdr:rowOff>
    </xdr:from>
    <xdr:to>
      <xdr:col>24</xdr:col>
      <xdr:colOff>25400</xdr:colOff>
      <xdr:row>55</xdr:row>
      <xdr:rowOff>1270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3776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119380</xdr:rowOff>
    </xdr:from>
    <xdr:to>
      <xdr:col>19</xdr:col>
      <xdr:colOff>187325</xdr:colOff>
      <xdr:row>54</xdr:row>
      <xdr:rowOff>157480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377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157480</xdr:rowOff>
    </xdr:from>
    <xdr:to>
      <xdr:col>15</xdr:col>
      <xdr:colOff>98425</xdr:colOff>
      <xdr:row>55</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4157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71137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54610</xdr:rowOff>
    </xdr:from>
    <xdr:to>
      <xdr:col>11</xdr:col>
      <xdr:colOff>9525</xdr:colOff>
      <xdr:row>55</xdr:row>
      <xdr:rowOff>69850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484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116857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78757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121920</xdr:rowOff>
    </xdr:from>
    <xdr:to>
      <xdr:col>24</xdr:col>
      <xdr:colOff>76200</xdr:colOff>
      <xdr:row>55</xdr:row>
      <xdr:rowOff>52070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138447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68580</xdr:rowOff>
    </xdr:from>
    <xdr:to>
      <xdr:col>20</xdr:col>
      <xdr:colOff>38100</xdr:colOff>
      <xdr:row>54</xdr:row>
      <xdr:rowOff>170180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8907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9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106680</xdr:rowOff>
    </xdr:from>
    <xdr:to>
      <xdr:col>15</xdr:col>
      <xdr:colOff>149225</xdr:colOff>
      <xdr:row>55</xdr:row>
      <xdr:rowOff>36830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47007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xdr:rowOff>
    </xdr:from>
    <xdr:to>
      <xdr:col>6</xdr:col>
      <xdr:colOff>171450</xdr:colOff>
      <xdr:row>55</xdr:row>
      <xdr:rowOff>105410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115587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１２．４％であり、類似団体内平均値を下回っている。前年度と比較すると、１．４ポイントの増となっている。これは、国民健康保険特別会計繰出金が約８，８６０万円増加したこと等が主な要因である。</a:t>
          </a:r>
        </a:p>
        <a:p>
          <a:r>
            <a:rPr kumimoji="1" lang="ja-JP" altLang="en-US" sz="1300">
              <a:latin typeface="ＭＳ Ｐゴシック" panose="020B0600070205080204" pitchFamily="50" charset="-128"/>
              <a:ea typeface="ＭＳ Ｐゴシック" panose="020B0600070205080204" pitchFamily="50" charset="-128"/>
            </a:rPr>
            <a:t>　今後も、施策・事務事業の継続的改善や、各会計の経営努力による繰出金等の縮減に努めたい。</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114300</xdr:rowOff>
    </xdr:from>
    <xdr:to>
      <xdr:col>82</xdr:col>
      <xdr:colOff>107950</xdr:colOff>
      <xdr:row>57</xdr:row>
      <xdr:rowOff>120650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7155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56</xdr:row>
      <xdr:rowOff>114300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690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56</xdr:row>
      <xdr:rowOff>88900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38100</xdr:rowOff>
    </xdr:from>
    <xdr:to>
      <xdr:col>69</xdr:col>
      <xdr:colOff>92075</xdr:colOff>
      <xdr:row>56</xdr:row>
      <xdr:rowOff>50800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639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3827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69850</xdr:rowOff>
    </xdr:from>
    <xdr:to>
      <xdr:col>82</xdr:col>
      <xdr:colOff>158750</xdr:colOff>
      <xdr:row>58</xdr:row>
      <xdr:rowOff>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86377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63500</xdr:rowOff>
    </xdr:from>
    <xdr:to>
      <xdr:col>78</xdr:col>
      <xdr:colOff>120650</xdr:colOff>
      <xdr:row>56</xdr:row>
      <xdr:rowOff>165100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3827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149877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111777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99077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１０．３％であり、類似団体内平均値を下回っている。前年度と比較すると、０．９ポイントの増となっている。これは、中部環境保全組合負担金が約３，８６０万円増加したこと等によるものである。</a:t>
          </a:r>
        </a:p>
        <a:p>
          <a:r>
            <a:rPr kumimoji="1" lang="ja-JP" altLang="en-US" sz="1300">
              <a:latin typeface="ＭＳ Ｐゴシック" panose="020B0600070205080204" pitchFamily="50" charset="-128"/>
              <a:ea typeface="ＭＳ Ｐゴシック" panose="020B0600070205080204" pitchFamily="50" charset="-128"/>
            </a:rPr>
            <a:t>　平成２９年度に策定した補助金の見直しに関する指針に基づき、既存の補助金の見直し等を引き続き行いたい。</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36</xdr:row>
      <xdr:rowOff>26416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15746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156718</xdr:rowOff>
    </xdr:from>
    <xdr:to>
      <xdr:col>78</xdr:col>
      <xdr:colOff>69850</xdr:colOff>
      <xdr:row>36</xdr:row>
      <xdr:rowOff>40132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1574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36</xdr:row>
      <xdr:rowOff>81280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2123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94996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2534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147066</xdr:rowOff>
    </xdr:from>
    <xdr:to>
      <xdr:col>82</xdr:col>
      <xdr:colOff>158750</xdr:colOff>
      <xdr:row>36</xdr:row>
      <xdr:rowOff>77216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163593</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105918</xdr:rowOff>
    </xdr:from>
    <xdr:to>
      <xdr:col>78</xdr:col>
      <xdr:colOff>120650</xdr:colOff>
      <xdr:row>36</xdr:row>
      <xdr:rowOff>36068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44196</xdr:rowOff>
    </xdr:from>
    <xdr:to>
      <xdr:col>65</xdr:col>
      <xdr:colOff>53975</xdr:colOff>
      <xdr:row>36</xdr:row>
      <xdr:rowOff>145796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155973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令和４年度は１８．０％であり、類似団体内平均値を上回っている。前年度と比較すると、０．９ポイントの増となっている。</a:t>
          </a:r>
        </a:p>
        <a:p>
          <a:r>
            <a:rPr kumimoji="1" lang="ja-JP" altLang="en-US" sz="1300">
              <a:latin typeface="ＭＳ Ｐゴシック" panose="020B0600070205080204" pitchFamily="50" charset="-128"/>
              <a:ea typeface="ＭＳ Ｐゴシック" panose="020B0600070205080204" pitchFamily="50" charset="-128"/>
            </a:rPr>
            <a:t>　これは、公債費は一般財源ベースで約１，４６０万円減少したが、分母となる臨時財政対策債の減少がその減少幅を超える減となったことから、率としては増加したものである。</a:t>
          </a:r>
        </a:p>
        <a:p>
          <a:r>
            <a:rPr kumimoji="1" lang="ja-JP" altLang="en-US" sz="1300">
              <a:latin typeface="ＭＳ Ｐゴシック" panose="020B0600070205080204" pitchFamily="50" charset="-128"/>
              <a:ea typeface="ＭＳ Ｐゴシック" panose="020B0600070205080204" pitchFamily="50" charset="-128"/>
            </a:rPr>
            <a:t>　市債の発行に当たっては財政的に有利なものを優先して活用するとともに、市債の発行量や残高を適正に管理しながら健全な財政運営に努めていく。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165863</xdr:rowOff>
    </xdr:from>
    <xdr:to>
      <xdr:col>24</xdr:col>
      <xdr:colOff>25400</xdr:colOff>
      <xdr:row>78</xdr:row>
      <xdr:rowOff>35561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367513"/>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165863</xdr:rowOff>
    </xdr:from>
    <xdr:to>
      <xdr:col>19</xdr:col>
      <xdr:colOff>187325</xdr:colOff>
      <xdr:row>78</xdr:row>
      <xdr:rowOff>35561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36751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17272</xdr:rowOff>
    </xdr:from>
    <xdr:to>
      <xdr:col>15</xdr:col>
      <xdr:colOff>98425</xdr:colOff>
      <xdr:row>78</xdr:row>
      <xdr:rowOff>35561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3903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17272</xdr:rowOff>
    </xdr:from>
    <xdr:to>
      <xdr:col>11</xdr:col>
      <xdr:colOff>9525</xdr:colOff>
      <xdr:row>78</xdr:row>
      <xdr:rowOff>26415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3903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128288</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115063</xdr:rowOff>
    </xdr:from>
    <xdr:to>
      <xdr:col>20</xdr:col>
      <xdr:colOff>38100</xdr:colOff>
      <xdr:row>78</xdr:row>
      <xdr:rowOff>45213</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29990</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40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156211</xdr:rowOff>
    </xdr:from>
    <xdr:to>
      <xdr:col>15</xdr:col>
      <xdr:colOff>149225</xdr:colOff>
      <xdr:row>78</xdr:row>
      <xdr:rowOff>86361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71138</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137922</xdr:rowOff>
    </xdr:from>
    <xdr:to>
      <xdr:col>11</xdr:col>
      <xdr:colOff>60325</xdr:colOff>
      <xdr:row>78</xdr:row>
      <xdr:rowOff>68072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52849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147065</xdr:rowOff>
    </xdr:from>
    <xdr:to>
      <xdr:col>6</xdr:col>
      <xdr:colOff>171450</xdr:colOff>
      <xdr:row>78</xdr:row>
      <xdr:rowOff>77215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61992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令和４年度は７３．８％であり、類似団体内平均値を下回っている。前年度と比較すると、５．６ポイントの増となっている。</a:t>
          </a:r>
        </a:p>
        <a:p>
          <a:r>
            <a:rPr kumimoji="1" lang="ja-JP" altLang="en-US" sz="1300">
              <a:latin typeface="ＭＳ Ｐゴシック" panose="020B0600070205080204" pitchFamily="50" charset="-128"/>
              <a:ea typeface="ＭＳ Ｐゴシック" panose="020B0600070205080204" pitchFamily="50" charset="-128"/>
            </a:rPr>
            <a:t>　今後も、収納対策・市税の増収等による自主財源の確保や、事務事業の見直し・統廃合による財源の効果的な活用を推進したい。</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81280</xdr:rowOff>
    </xdr:from>
    <xdr:to>
      <xdr:col>82</xdr:col>
      <xdr:colOff>107950</xdr:colOff>
      <xdr:row>75</xdr:row>
      <xdr:rowOff>58420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2597130"/>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36847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67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81280</xdr:rowOff>
    </xdr:from>
    <xdr:to>
      <xdr:col>78</xdr:col>
      <xdr:colOff>69850</xdr:colOff>
      <xdr:row>75</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259713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139716</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998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24130</xdr:rowOff>
    </xdr:from>
    <xdr:to>
      <xdr:col>73</xdr:col>
      <xdr:colOff>180975</xdr:colOff>
      <xdr:row>75</xdr:row>
      <xdr:rowOff>29845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28828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29845</xdr:rowOff>
    </xdr:from>
    <xdr:to>
      <xdr:col>69</xdr:col>
      <xdr:colOff>92075</xdr:colOff>
      <xdr:row>75</xdr:row>
      <xdr:rowOff>69850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004800" y="128885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7620</xdr:rowOff>
    </xdr:from>
    <xdr:to>
      <xdr:col>82</xdr:col>
      <xdr:colOff>158750</xdr:colOff>
      <xdr:row>75</xdr:row>
      <xdr:rowOff>109220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24147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30480</xdr:rowOff>
    </xdr:from>
    <xdr:to>
      <xdr:col>78</xdr:col>
      <xdr:colOff>120650</xdr:colOff>
      <xdr:row>73</xdr:row>
      <xdr:rowOff>132080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254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142257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31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144780</xdr:rowOff>
    </xdr:from>
    <xdr:to>
      <xdr:col>74</xdr:col>
      <xdr:colOff>31750</xdr:colOff>
      <xdr:row>75</xdr:row>
      <xdr:rowOff>74930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85107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150495</xdr:rowOff>
    </xdr:from>
    <xdr:to>
      <xdr:col>69</xdr:col>
      <xdr:colOff>142875</xdr:colOff>
      <xdr:row>75</xdr:row>
      <xdr:rowOff>80645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90822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60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19050</xdr:rowOff>
    </xdr:from>
    <xdr:to>
      <xdr:col>65</xdr:col>
      <xdr:colOff>53975</xdr:colOff>
      <xdr:row>75</xdr:row>
      <xdr:rowOff>120650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130827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埼玉県北本市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171182</xdr:rowOff>
    </xdr:from>
    <xdr:to>
      <xdr:col>29</xdr:col>
      <xdr:colOff>127000</xdr:colOff>
      <xdr:row>19</xdr:row>
      <xdr:rowOff>16591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304907"/>
          <a:ext cx="647700" cy="16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977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16591</xdr:rowOff>
    </xdr:from>
    <xdr:to>
      <xdr:col>26</xdr:col>
      <xdr:colOff>50800</xdr:colOff>
      <xdr:row>19</xdr:row>
      <xdr:rowOff>28249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321766"/>
          <a:ext cx="698500" cy="11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112515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0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28249</xdr:rowOff>
    </xdr:from>
    <xdr:to>
      <xdr:col>22</xdr:col>
      <xdr:colOff>114300</xdr:colOff>
      <xdr:row>19</xdr:row>
      <xdr:rowOff>35722</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333424"/>
          <a:ext cx="698500" cy="7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133475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92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35722</xdr:rowOff>
    </xdr:from>
    <xdr:to>
      <xdr:col>18</xdr:col>
      <xdr:colOff>177800</xdr:colOff>
      <xdr:row>19</xdr:row>
      <xdr:rowOff>47795</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340897"/>
          <a:ext cx="698500" cy="12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158564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94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9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120382</xdr:rowOff>
    </xdr:from>
    <xdr:to>
      <xdr:col>29</xdr:col>
      <xdr:colOff>177800</xdr:colOff>
      <xdr:row>19</xdr:row>
      <xdr:rowOff>50532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254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92459</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22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137241</xdr:rowOff>
    </xdr:from>
    <xdr:to>
      <xdr:col>26</xdr:col>
      <xdr:colOff>101600</xdr:colOff>
      <xdr:row>19</xdr:row>
      <xdr:rowOff>67391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270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52168</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357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148899</xdr:rowOff>
    </xdr:from>
    <xdr:to>
      <xdr:col>22</xdr:col>
      <xdr:colOff>165100</xdr:colOff>
      <xdr:row>19</xdr:row>
      <xdr:rowOff>79049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282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63826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36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156372</xdr:rowOff>
    </xdr:from>
    <xdr:to>
      <xdr:col>19</xdr:col>
      <xdr:colOff>38100</xdr:colOff>
      <xdr:row>19</xdr:row>
      <xdr:rowOff>86522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290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71299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376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168445</xdr:rowOff>
    </xdr:from>
    <xdr:to>
      <xdr:col>15</xdr:col>
      <xdr:colOff>101600</xdr:colOff>
      <xdr:row>19</xdr:row>
      <xdr:rowOff>98595</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302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83372</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38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151819</xdr:rowOff>
    </xdr:from>
    <xdr:to>
      <xdr:col>29</xdr:col>
      <xdr:colOff>127000</xdr:colOff>
      <xdr:row>35</xdr:row>
      <xdr:rowOff>220595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5003800" y="6762169"/>
          <a:ext cx="647700" cy="68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191936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802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220595</xdr:rowOff>
    </xdr:from>
    <xdr:to>
      <xdr:col>26</xdr:col>
      <xdr:colOff>50800</xdr:colOff>
      <xdr:row>35</xdr:row>
      <xdr:rowOff>241365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4305300" y="6830945"/>
          <a:ext cx="698500" cy="20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320377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930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241365</xdr:rowOff>
    </xdr:from>
    <xdr:to>
      <xdr:col>22</xdr:col>
      <xdr:colOff>114300</xdr:colOff>
      <xdr:row>35</xdr:row>
      <xdr:rowOff>273467</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3606800" y="6851715"/>
          <a:ext cx="698500" cy="32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325145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93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238165</xdr:rowOff>
    </xdr:from>
    <xdr:to>
      <xdr:col>18</xdr:col>
      <xdr:colOff>177800</xdr:colOff>
      <xdr:row>35</xdr:row>
      <xdr:rowOff>273467</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a:off x="2908300" y="6848515"/>
          <a:ext cx="698500" cy="35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334027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339513</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101019</xdr:rowOff>
    </xdr:from>
    <xdr:to>
      <xdr:col>29</xdr:col>
      <xdr:colOff>177800</xdr:colOff>
      <xdr:row>35</xdr:row>
      <xdr:rowOff>202619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6711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288996</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655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169795</xdr:rowOff>
    </xdr:from>
    <xdr:to>
      <xdr:col>26</xdr:col>
      <xdr:colOff>101600</xdr:colOff>
      <xdr:row>35</xdr:row>
      <xdr:rowOff>271395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6780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281572</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654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190565</xdr:rowOff>
    </xdr:from>
    <xdr:to>
      <xdr:col>22</xdr:col>
      <xdr:colOff>165100</xdr:colOff>
      <xdr:row>35</xdr:row>
      <xdr:rowOff>292165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6800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302342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6569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222667</xdr:rowOff>
    </xdr:from>
    <xdr:to>
      <xdr:col>19</xdr:col>
      <xdr:colOff>38100</xdr:colOff>
      <xdr:row>35</xdr:row>
      <xdr:rowOff>324267</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6833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334444</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660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187365</xdr:rowOff>
    </xdr:from>
    <xdr:to>
      <xdr:col>15</xdr:col>
      <xdr:colOff>101600</xdr:colOff>
      <xdr:row>35</xdr:row>
      <xdr:rowOff>288965</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6797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299142</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656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埼玉県北本市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65,751
64,969
19.82
25,614,985
24,089,888
1,273,554
13,404,419
19,410,617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126974</xdr:rowOff>
    </xdr:from>
    <xdr:to>
      <xdr:col>24</xdr:col>
      <xdr:colOff>63500</xdr:colOff>
      <xdr:row>37</xdr:row>
      <xdr:rowOff>149149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70624"/>
          <a:ext cx="838200" cy="2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48607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9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149149</xdr:rowOff>
    </xdr:from>
    <xdr:to>
      <xdr:col>19</xdr:col>
      <xdr:colOff>177800</xdr:colOff>
      <xdr:row>37</xdr:row>
      <xdr:rowOff>165112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92799"/>
          <a:ext cx="889000" cy="1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149401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165112</xdr:rowOff>
    </xdr:from>
    <xdr:to>
      <xdr:col>15</xdr:col>
      <xdr:colOff>50800</xdr:colOff>
      <xdr:row>38</xdr:row>
      <xdr:rowOff>19780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08762"/>
          <a:ext cx="889000" cy="2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10545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19780</xdr:rowOff>
    </xdr:from>
    <xdr:to>
      <xdr:col>10</xdr:col>
      <xdr:colOff>114300</xdr:colOff>
      <xdr:row>38</xdr:row>
      <xdr:rowOff>24847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34880"/>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116463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128065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76174</xdr:rowOff>
    </xdr:from>
    <xdr:to>
      <xdr:col>24</xdr:col>
      <xdr:colOff>114300</xdr:colOff>
      <xdr:row>38</xdr:row>
      <xdr:rowOff>6324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1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54601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9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98349</xdr:rowOff>
    </xdr:from>
    <xdr:to>
      <xdr:col>20</xdr:col>
      <xdr:colOff>38100</xdr:colOff>
      <xdr:row>38</xdr:row>
      <xdr:rowOff>28499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4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19626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3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114313</xdr:rowOff>
    </xdr:from>
    <xdr:to>
      <xdr:col>15</xdr:col>
      <xdr:colOff>101600</xdr:colOff>
      <xdr:row>38</xdr:row>
      <xdr:rowOff>44462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579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35589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5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140430</xdr:rowOff>
    </xdr:from>
    <xdr:to>
      <xdr:col>10</xdr:col>
      <xdr:colOff>165100</xdr:colOff>
      <xdr:row>38</xdr:row>
      <xdr:rowOff>70580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61707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7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145498</xdr:rowOff>
    </xdr:from>
    <xdr:to>
      <xdr:col>6</xdr:col>
      <xdr:colOff>38100</xdr:colOff>
      <xdr:row>38</xdr:row>
      <xdr:rowOff>75648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66774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8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97551</xdr:rowOff>
    </xdr:from>
    <xdr:to>
      <xdr:col>24</xdr:col>
      <xdr:colOff>63500</xdr:colOff>
      <xdr:row>57</xdr:row>
      <xdr:rowOff>98313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870201"/>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86338</xdr:rowOff>
    </xdr:from>
    <xdr:to>
      <xdr:col>19</xdr:col>
      <xdr:colOff>177800</xdr:colOff>
      <xdr:row>57</xdr:row>
      <xdr:rowOff>97551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858988"/>
          <a:ext cx="889000" cy="1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86338</xdr:rowOff>
    </xdr:from>
    <xdr:to>
      <xdr:col>15</xdr:col>
      <xdr:colOff>50800</xdr:colOff>
      <xdr:row>58</xdr:row>
      <xdr:rowOff>45212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58988"/>
          <a:ext cx="889000" cy="13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165026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3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45212</xdr:rowOff>
    </xdr:from>
    <xdr:to>
      <xdr:col>10</xdr:col>
      <xdr:colOff>114300</xdr:colOff>
      <xdr:row>58</xdr:row>
      <xdr:rowOff>86251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89312"/>
          <a:ext cx="889000" cy="4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71369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103874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47513</xdr:rowOff>
    </xdr:from>
    <xdr:to>
      <xdr:col>24</xdr:col>
      <xdr:colOff>114300</xdr:colOff>
      <xdr:row>57</xdr:row>
      <xdr:rowOff>149113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2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25940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9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46751</xdr:rowOff>
    </xdr:from>
    <xdr:to>
      <xdr:col>20</xdr:col>
      <xdr:colOff>38100</xdr:colOff>
      <xdr:row>57</xdr:row>
      <xdr:rowOff>148351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1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139478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1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35538</xdr:rowOff>
    </xdr:from>
    <xdr:to>
      <xdr:col>15</xdr:col>
      <xdr:colOff>101600</xdr:colOff>
      <xdr:row>57</xdr:row>
      <xdr:rowOff>137138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0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153665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58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165862</xdr:rowOff>
    </xdr:from>
    <xdr:to>
      <xdr:col>10</xdr:col>
      <xdr:colOff>165100</xdr:colOff>
      <xdr:row>58</xdr:row>
      <xdr:rowOff>96012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3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87139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35451</xdr:rowOff>
    </xdr:from>
    <xdr:to>
      <xdr:col>6</xdr:col>
      <xdr:colOff>38100</xdr:colOff>
      <xdr:row>58</xdr:row>
      <xdr:rowOff>137051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7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128178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7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2311</xdr:rowOff>
    </xdr:from>
    <xdr:to>
      <xdr:col>24</xdr:col>
      <xdr:colOff>63500</xdr:colOff>
      <xdr:row>79</xdr:row>
      <xdr:rowOff>22428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46861"/>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22428</xdr:rowOff>
    </xdr:from>
    <xdr:to>
      <xdr:col>19</xdr:col>
      <xdr:colOff>177800</xdr:colOff>
      <xdr:row>79</xdr:row>
      <xdr:rowOff>26924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66978"/>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25439</xdr:rowOff>
    </xdr:from>
    <xdr:to>
      <xdr:col>15</xdr:col>
      <xdr:colOff>50800</xdr:colOff>
      <xdr:row>79</xdr:row>
      <xdr:rowOff>26924</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569989"/>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24637</xdr:rowOff>
    </xdr:from>
    <xdr:to>
      <xdr:col>10</xdr:col>
      <xdr:colOff>114300</xdr:colOff>
      <xdr:row>79</xdr:row>
      <xdr:rowOff>25439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69187"/>
          <a:ext cx="889000" cy="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122961</xdr:rowOff>
    </xdr:from>
    <xdr:to>
      <xdr:col>24</xdr:col>
      <xdr:colOff>114300</xdr:colOff>
      <xdr:row>79</xdr:row>
      <xdr:rowOff>53111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9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37888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1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143078</xdr:rowOff>
    </xdr:from>
    <xdr:to>
      <xdr:col>20</xdr:col>
      <xdr:colOff>38100</xdr:colOff>
      <xdr:row>79</xdr:row>
      <xdr:rowOff>73228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51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64355</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608017" y="13608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147574</xdr:rowOff>
    </xdr:from>
    <xdr:to>
      <xdr:col>15</xdr:col>
      <xdr:colOff>101600</xdr:colOff>
      <xdr:row>79</xdr:row>
      <xdr:rowOff>77724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52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68851</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719017" y="13613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146089</xdr:rowOff>
    </xdr:from>
    <xdr:to>
      <xdr:col>10</xdr:col>
      <xdr:colOff>165100</xdr:colOff>
      <xdr:row>79</xdr:row>
      <xdr:rowOff>76239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51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67366</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830017" y="13611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145287</xdr:rowOff>
    </xdr:from>
    <xdr:to>
      <xdr:col>6</xdr:col>
      <xdr:colOff>38100</xdr:colOff>
      <xdr:row>79</xdr:row>
      <xdr:rowOff>75437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1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66564</xdr:rowOff>
    </xdr:from>
    <xdr:ext cx="378565"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941017" y="13611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21416</xdr:rowOff>
    </xdr:from>
    <xdr:to>
      <xdr:col>24</xdr:col>
      <xdr:colOff>63500</xdr:colOff>
      <xdr:row>97</xdr:row>
      <xdr:rowOff>98769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652066"/>
          <a:ext cx="838200" cy="7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21416</xdr:rowOff>
    </xdr:from>
    <xdr:to>
      <xdr:col>19</xdr:col>
      <xdr:colOff>177800</xdr:colOff>
      <xdr:row>98</xdr:row>
      <xdr:rowOff>89974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652066"/>
          <a:ext cx="889000" cy="24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89974</xdr:rowOff>
    </xdr:from>
    <xdr:to>
      <xdr:col>15</xdr:col>
      <xdr:colOff>50800</xdr:colOff>
      <xdr:row>98</xdr:row>
      <xdr:rowOff>123971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92074"/>
          <a:ext cx="889000" cy="3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67646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123971</xdr:rowOff>
    </xdr:from>
    <xdr:to>
      <xdr:col>10</xdr:col>
      <xdr:colOff>114300</xdr:colOff>
      <xdr:row>99</xdr:row>
      <xdr:rowOff>16604</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926071"/>
          <a:ext cx="889000" cy="6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787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47969</xdr:rowOff>
    </xdr:from>
    <xdr:to>
      <xdr:col>24</xdr:col>
      <xdr:colOff>114300</xdr:colOff>
      <xdr:row>97</xdr:row>
      <xdr:rowOff>149569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67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26396</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65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142066</xdr:rowOff>
    </xdr:from>
    <xdr:to>
      <xdr:col>20</xdr:col>
      <xdr:colOff>38100</xdr:colOff>
      <xdr:row>97</xdr:row>
      <xdr:rowOff>72216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60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63343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69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39174</xdr:rowOff>
    </xdr:from>
    <xdr:to>
      <xdr:col>15</xdr:col>
      <xdr:colOff>101600</xdr:colOff>
      <xdr:row>98</xdr:row>
      <xdr:rowOff>140774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4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131901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3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73171</xdr:rowOff>
    </xdr:from>
    <xdr:to>
      <xdr:col>10</xdr:col>
      <xdr:colOff>165100</xdr:colOff>
      <xdr:row>99</xdr:row>
      <xdr:rowOff>3321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7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165898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6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137254</xdr:rowOff>
    </xdr:from>
    <xdr:to>
      <xdr:col>6</xdr:col>
      <xdr:colOff>38100</xdr:colOff>
      <xdr:row>99</xdr:row>
      <xdr:rowOff>67404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93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58531</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703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2451</xdr:rowOff>
    </xdr:from>
    <xdr:to>
      <xdr:col>54</xdr:col>
      <xdr:colOff>189865</xdr:colOff>
      <xdr:row>39</xdr:row>
      <xdr:rowOff>103035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45951"/>
          <a:ext cx="1270" cy="164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106862</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103035</xdr:rowOff>
    </xdr:from>
    <xdr:to>
      <xdr:col>55</xdr:col>
      <xdr:colOff>88900</xdr:colOff>
      <xdr:row>39</xdr:row>
      <xdr:rowOff>103035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8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120578</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2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2451</xdr:rowOff>
    </xdr:from>
    <xdr:to>
      <xdr:col>55</xdr:col>
      <xdr:colOff>88900</xdr:colOff>
      <xdr:row>30</xdr:row>
      <xdr:rowOff>2451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4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63805</xdr:rowOff>
    </xdr:from>
    <xdr:to>
      <xdr:col>55</xdr:col>
      <xdr:colOff>0</xdr:colOff>
      <xdr:row>38</xdr:row>
      <xdr:rowOff>109462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578905"/>
          <a:ext cx="838200" cy="4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16476</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88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165049</xdr:rowOff>
    </xdr:from>
    <xdr:to>
      <xdr:col>55</xdr:col>
      <xdr:colOff>50800</xdr:colOff>
      <xdr:row>37</xdr:row>
      <xdr:rowOff>95199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87630</xdr:rowOff>
    </xdr:from>
    <xdr:to>
      <xdr:col>50</xdr:col>
      <xdr:colOff>114300</xdr:colOff>
      <xdr:row>38</xdr:row>
      <xdr:rowOff>109462</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402580"/>
          <a:ext cx="889000" cy="122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59868</xdr:rowOff>
    </xdr:from>
    <xdr:to>
      <xdr:col>50</xdr:col>
      <xdr:colOff>165100</xdr:colOff>
      <xdr:row>37</xdr:row>
      <xdr:rowOff>161468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6545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1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87630</xdr:rowOff>
    </xdr:from>
    <xdr:to>
      <xdr:col>45</xdr:col>
      <xdr:colOff>177800</xdr:colOff>
      <xdr:row>38</xdr:row>
      <xdr:rowOff>136119</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402580"/>
          <a:ext cx="889000" cy="124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126238</xdr:rowOff>
    </xdr:from>
    <xdr:to>
      <xdr:col>46</xdr:col>
      <xdr:colOff>38100</xdr:colOff>
      <xdr:row>30</xdr:row>
      <xdr:rowOff>56388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09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72915</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487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136119</xdr:rowOff>
    </xdr:from>
    <xdr:to>
      <xdr:col>41</xdr:col>
      <xdr:colOff>50800</xdr:colOff>
      <xdr:row>38</xdr:row>
      <xdr:rowOff>156083</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651219"/>
          <a:ext cx="889000" cy="1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157531</xdr:rowOff>
    </xdr:from>
    <xdr:to>
      <xdr:col>41</xdr:col>
      <xdr:colOff>101600</xdr:colOff>
      <xdr:row>38</xdr:row>
      <xdr:rowOff>87681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104208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7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37656</xdr:rowOff>
    </xdr:from>
    <xdr:to>
      <xdr:col>36</xdr:col>
      <xdr:colOff>165100</xdr:colOff>
      <xdr:row>38</xdr:row>
      <xdr:rowOff>139256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5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155782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32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13005</xdr:rowOff>
    </xdr:from>
    <xdr:to>
      <xdr:col>55</xdr:col>
      <xdr:colOff>50800</xdr:colOff>
      <xdr:row>38</xdr:row>
      <xdr:rowOff>114605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5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162882</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50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58662</xdr:rowOff>
    </xdr:from>
    <xdr:to>
      <xdr:col>50</xdr:col>
      <xdr:colOff>165100</xdr:colOff>
      <xdr:row>38</xdr:row>
      <xdr:rowOff>160262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57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151389</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66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36830</xdr:rowOff>
    </xdr:from>
    <xdr:to>
      <xdr:col>46</xdr:col>
      <xdr:colOff>38100</xdr:colOff>
      <xdr:row>31</xdr:row>
      <xdr:rowOff>138430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35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129557</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444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85319</xdr:rowOff>
    </xdr:from>
    <xdr:to>
      <xdr:col>41</xdr:col>
      <xdr:colOff>101600</xdr:colOff>
      <xdr:row>39</xdr:row>
      <xdr:rowOff>15469</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60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6596</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9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105283</xdr:rowOff>
    </xdr:from>
    <xdr:to>
      <xdr:col>36</xdr:col>
      <xdr:colOff>165100</xdr:colOff>
      <xdr:row>39</xdr:row>
      <xdr:rowOff>35433</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62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26560</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71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85210</xdr:rowOff>
    </xdr:from>
    <xdr:to>
      <xdr:col>55</xdr:col>
      <xdr:colOff>0</xdr:colOff>
      <xdr:row>58</xdr:row>
      <xdr:rowOff>98323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10029310"/>
          <a:ext cx="838200" cy="1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98323</xdr:rowOff>
    </xdr:from>
    <xdr:to>
      <xdr:col>50</xdr:col>
      <xdr:colOff>114300</xdr:colOff>
      <xdr:row>58</xdr:row>
      <xdr:rowOff>122868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10042423"/>
          <a:ext cx="889000" cy="2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70015</xdr:rowOff>
    </xdr:from>
    <xdr:to>
      <xdr:col>45</xdr:col>
      <xdr:colOff>177800</xdr:colOff>
      <xdr:row>58</xdr:row>
      <xdr:rowOff>122868</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10014115"/>
          <a:ext cx="889000" cy="5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108097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53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70015</xdr:rowOff>
    </xdr:from>
    <xdr:to>
      <xdr:col>41</xdr:col>
      <xdr:colOff>50800</xdr:colOff>
      <xdr:row>58</xdr:row>
      <xdr:rowOff>110264</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10014115"/>
          <a:ext cx="889000" cy="4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107297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5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135140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34410</xdr:rowOff>
    </xdr:from>
    <xdr:to>
      <xdr:col>55</xdr:col>
      <xdr:colOff>50800</xdr:colOff>
      <xdr:row>58</xdr:row>
      <xdr:rowOff>136010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97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120787</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89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47523</xdr:rowOff>
    </xdr:from>
    <xdr:to>
      <xdr:col>50</xdr:col>
      <xdr:colOff>165100</xdr:colOff>
      <xdr:row>58</xdr:row>
      <xdr:rowOff>149123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99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140250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1008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72068</xdr:rowOff>
    </xdr:from>
    <xdr:to>
      <xdr:col>46</xdr:col>
      <xdr:colOff>38100</xdr:colOff>
      <xdr:row>59</xdr:row>
      <xdr:rowOff>2218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1001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164795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101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19215</xdr:rowOff>
    </xdr:from>
    <xdr:to>
      <xdr:col>41</xdr:col>
      <xdr:colOff>101600</xdr:colOff>
      <xdr:row>58</xdr:row>
      <xdr:rowOff>120815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96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111942</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1005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59464</xdr:rowOff>
    </xdr:from>
    <xdr:to>
      <xdr:col>36</xdr:col>
      <xdr:colOff>165100</xdr:colOff>
      <xdr:row>58</xdr:row>
      <xdr:rowOff>161064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1000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152191</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1009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17869</xdr:rowOff>
    </xdr:from>
    <xdr:to>
      <xdr:col>55</xdr:col>
      <xdr:colOff>0</xdr:colOff>
      <xdr:row>79</xdr:row>
      <xdr:rowOff>19622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3562419"/>
          <a:ext cx="8382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157620</xdr:rowOff>
    </xdr:from>
    <xdr:to>
      <xdr:col>50</xdr:col>
      <xdr:colOff>114300</xdr:colOff>
      <xdr:row>79</xdr:row>
      <xdr:rowOff>19622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530720"/>
          <a:ext cx="889000" cy="3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157620</xdr:rowOff>
    </xdr:from>
    <xdr:to>
      <xdr:col>45</xdr:col>
      <xdr:colOff>177800</xdr:colOff>
      <xdr:row>78</xdr:row>
      <xdr:rowOff>163894</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3530720"/>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145508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160020</xdr:rowOff>
    </xdr:from>
    <xdr:to>
      <xdr:col>41</xdr:col>
      <xdr:colOff>50800</xdr:colOff>
      <xdr:row>78</xdr:row>
      <xdr:rowOff>163894</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3533120"/>
          <a:ext cx="889000" cy="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110292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128846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138519</xdr:rowOff>
    </xdr:from>
    <xdr:to>
      <xdr:col>55</xdr:col>
      <xdr:colOff>50800</xdr:colOff>
      <xdr:row>79</xdr:row>
      <xdr:rowOff>68669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51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53446</xdr:rowOff>
    </xdr:from>
    <xdr:ext cx="469744"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42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140272</xdr:rowOff>
    </xdr:from>
    <xdr:to>
      <xdr:col>50</xdr:col>
      <xdr:colOff>165100</xdr:colOff>
      <xdr:row>79</xdr:row>
      <xdr:rowOff>70422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51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61549</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404428" y="13606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106820</xdr:rowOff>
    </xdr:from>
    <xdr:to>
      <xdr:col>46</xdr:col>
      <xdr:colOff>38100</xdr:colOff>
      <xdr:row>79</xdr:row>
      <xdr:rowOff>36970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4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28097</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515428" y="1357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113094</xdr:rowOff>
    </xdr:from>
    <xdr:to>
      <xdr:col>41</xdr:col>
      <xdr:colOff>101600</xdr:colOff>
      <xdr:row>79</xdr:row>
      <xdr:rowOff>43244</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48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34371</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626428" y="13578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109220</xdr:rowOff>
    </xdr:from>
    <xdr:to>
      <xdr:col>36</xdr:col>
      <xdr:colOff>165100</xdr:colOff>
      <xdr:row>79</xdr:row>
      <xdr:rowOff>39370</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30497</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37428" y="1357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70765</xdr:rowOff>
    </xdr:from>
    <xdr:to>
      <xdr:col>55</xdr:col>
      <xdr:colOff>0</xdr:colOff>
      <xdr:row>98</xdr:row>
      <xdr:rowOff>77851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9639300" y="16872865"/>
          <a:ext cx="8382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70765</xdr:rowOff>
    </xdr:from>
    <xdr:to>
      <xdr:col>50</xdr:col>
      <xdr:colOff>114300</xdr:colOff>
      <xdr:row>98</xdr:row>
      <xdr:rowOff>136437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872865"/>
          <a:ext cx="889000" cy="6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102006</xdr:rowOff>
    </xdr:from>
    <xdr:to>
      <xdr:col>45</xdr:col>
      <xdr:colOff>177800</xdr:colOff>
      <xdr:row>98</xdr:row>
      <xdr:rowOff>136437</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7861300" y="16904106"/>
          <a:ext cx="889000" cy="3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118560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4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101828</xdr:rowOff>
    </xdr:from>
    <xdr:to>
      <xdr:col>41</xdr:col>
      <xdr:colOff>50800</xdr:colOff>
      <xdr:row>98</xdr:row>
      <xdr:rowOff>102006</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6972300" y="16903928"/>
          <a:ext cx="8890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153280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6684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27051</xdr:rowOff>
    </xdr:from>
    <xdr:to>
      <xdr:col>55</xdr:col>
      <xdr:colOff>50800</xdr:colOff>
      <xdr:row>98</xdr:row>
      <xdr:rowOff>128651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82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113428</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74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19965</xdr:rowOff>
    </xdr:from>
    <xdr:to>
      <xdr:col>50</xdr:col>
      <xdr:colOff>165100</xdr:colOff>
      <xdr:row>98</xdr:row>
      <xdr:rowOff>121565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82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112692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91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85637</xdr:rowOff>
    </xdr:from>
    <xdr:to>
      <xdr:col>46</xdr:col>
      <xdr:colOff>38100</xdr:colOff>
      <xdr:row>99</xdr:row>
      <xdr:rowOff>15787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88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6914</xdr:rowOff>
    </xdr:from>
    <xdr:ext cx="469744"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515428" y="1698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51206</xdr:rowOff>
    </xdr:from>
    <xdr:to>
      <xdr:col>41</xdr:col>
      <xdr:colOff>101600</xdr:colOff>
      <xdr:row>98</xdr:row>
      <xdr:rowOff>152806</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85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143933</xdr:rowOff>
    </xdr:from>
    <xdr:ext cx="469744"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626428" y="1694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51028</xdr:rowOff>
    </xdr:from>
    <xdr:to>
      <xdr:col>36</xdr:col>
      <xdr:colOff>165100</xdr:colOff>
      <xdr:row>98</xdr:row>
      <xdr:rowOff>152628</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85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143755</xdr:rowOff>
    </xdr:from>
    <xdr:ext cx="469744"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37428" y="1694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78766</xdr:rowOff>
    </xdr:from>
    <xdr:to>
      <xdr:col>85</xdr:col>
      <xdr:colOff>127000</xdr:colOff>
      <xdr:row>76</xdr:row>
      <xdr:rowOff>78854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108966"/>
          <a:ext cx="8382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27081</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57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78766</xdr:rowOff>
    </xdr:from>
    <xdr:to>
      <xdr:col>81</xdr:col>
      <xdr:colOff>50800</xdr:colOff>
      <xdr:row>76</xdr:row>
      <xdr:rowOff>97206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108966"/>
          <a:ext cx="889000" cy="1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145814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17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97206</xdr:rowOff>
    </xdr:from>
    <xdr:to>
      <xdr:col>76</xdr:col>
      <xdr:colOff>114300</xdr:colOff>
      <xdr:row>76</xdr:row>
      <xdr:rowOff>116954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127406"/>
          <a:ext cx="889000" cy="1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142245</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17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113754</xdr:rowOff>
    </xdr:from>
    <xdr:to>
      <xdr:col>71</xdr:col>
      <xdr:colOff>177800</xdr:colOff>
      <xdr:row>76</xdr:row>
      <xdr:rowOff>116954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143954"/>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5580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157154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28054</xdr:rowOff>
    </xdr:from>
    <xdr:to>
      <xdr:col>85</xdr:col>
      <xdr:colOff>177800</xdr:colOff>
      <xdr:row>76</xdr:row>
      <xdr:rowOff>129654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05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50931</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90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27966</xdr:rowOff>
    </xdr:from>
    <xdr:to>
      <xdr:col>81</xdr:col>
      <xdr:colOff>101600</xdr:colOff>
      <xdr:row>76</xdr:row>
      <xdr:rowOff>129566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05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146093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83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46406</xdr:rowOff>
    </xdr:from>
    <xdr:to>
      <xdr:col>76</xdr:col>
      <xdr:colOff>165100</xdr:colOff>
      <xdr:row>76</xdr:row>
      <xdr:rowOff>148006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07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164533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285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66154</xdr:rowOff>
    </xdr:from>
    <xdr:to>
      <xdr:col>72</xdr:col>
      <xdr:colOff>38100</xdr:colOff>
      <xdr:row>76</xdr:row>
      <xdr:rowOff>167754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09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158881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18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62954</xdr:rowOff>
    </xdr:from>
    <xdr:to>
      <xdr:col>67</xdr:col>
      <xdr:colOff>101600</xdr:colOff>
      <xdr:row>76</xdr:row>
      <xdr:rowOff>164554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09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9631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286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145021</xdr:rowOff>
    </xdr:from>
    <xdr:to>
      <xdr:col>85</xdr:col>
      <xdr:colOff>127000</xdr:colOff>
      <xdr:row>97</xdr:row>
      <xdr:rowOff>22085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604221"/>
          <a:ext cx="838200" cy="4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50537</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681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145021</xdr:rowOff>
    </xdr:from>
    <xdr:to>
      <xdr:col>81</xdr:col>
      <xdr:colOff>50800</xdr:colOff>
      <xdr:row>97</xdr:row>
      <xdr:rowOff>160020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604221"/>
          <a:ext cx="889000" cy="18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140580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77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160020</xdr:rowOff>
    </xdr:from>
    <xdr:to>
      <xdr:col>76</xdr:col>
      <xdr:colOff>114300</xdr:colOff>
      <xdr:row>98</xdr:row>
      <xdr:rowOff>53187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790670"/>
          <a:ext cx="889000" cy="6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63771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86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53187</xdr:rowOff>
    </xdr:from>
    <xdr:to>
      <xdr:col>71</xdr:col>
      <xdr:colOff>177800</xdr:colOff>
      <xdr:row>98</xdr:row>
      <xdr:rowOff>98437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855287"/>
          <a:ext cx="889000" cy="4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114774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1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146411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142735</xdr:rowOff>
    </xdr:from>
    <xdr:to>
      <xdr:col>85</xdr:col>
      <xdr:colOff>177800</xdr:colOff>
      <xdr:row>97</xdr:row>
      <xdr:rowOff>72885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6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165612</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45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94221</xdr:rowOff>
    </xdr:from>
    <xdr:to>
      <xdr:col>81</xdr:col>
      <xdr:colOff>101600</xdr:colOff>
      <xdr:row>97</xdr:row>
      <xdr:rowOff>24371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55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40898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3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109220</xdr:rowOff>
    </xdr:from>
    <xdr:to>
      <xdr:col>76</xdr:col>
      <xdr:colOff>165100</xdr:colOff>
      <xdr:row>98</xdr:row>
      <xdr:rowOff>39370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73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55897</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51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2387</xdr:rowOff>
    </xdr:from>
    <xdr:to>
      <xdr:col>72</xdr:col>
      <xdr:colOff>38100</xdr:colOff>
      <xdr:row>98</xdr:row>
      <xdr:rowOff>103987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0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120514</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5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47637</xdr:rowOff>
    </xdr:from>
    <xdr:to>
      <xdr:col>67</xdr:col>
      <xdr:colOff>101600</xdr:colOff>
      <xdr:row>98</xdr:row>
      <xdr:rowOff>149237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4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140364</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694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132079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11737</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15003</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24867</xdr:rowOff>
    </xdr:from>
    <xdr:to>
      <xdr:col>116</xdr:col>
      <xdr:colOff>63500</xdr:colOff>
      <xdr:row>59</xdr:row>
      <xdr:rowOff>29705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40417"/>
          <a:ext cx="8382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12903</xdr:rowOff>
    </xdr:from>
    <xdr:to>
      <xdr:col>111</xdr:col>
      <xdr:colOff>177800</xdr:colOff>
      <xdr:row>59</xdr:row>
      <xdr:rowOff>24867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28453"/>
          <a:ext cx="8890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6731</xdr:rowOff>
    </xdr:from>
    <xdr:to>
      <xdr:col>107</xdr:col>
      <xdr:colOff>50800</xdr:colOff>
      <xdr:row>59</xdr:row>
      <xdr:rowOff>12903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22281"/>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6731</xdr:rowOff>
    </xdr:from>
    <xdr:to>
      <xdr:col>102</xdr:col>
      <xdr:colOff>114300</xdr:colOff>
      <xdr:row>59</xdr:row>
      <xdr:rowOff>27305</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122281"/>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150355</xdr:rowOff>
    </xdr:from>
    <xdr:to>
      <xdr:col>116</xdr:col>
      <xdr:colOff>114300</xdr:colOff>
      <xdr:row>59</xdr:row>
      <xdr:rowOff>80505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9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65282</xdr:rowOff>
    </xdr:from>
    <xdr:ext cx="378565"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09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145517</xdr:rowOff>
    </xdr:from>
    <xdr:to>
      <xdr:col>112</xdr:col>
      <xdr:colOff>38100</xdr:colOff>
      <xdr:row>59</xdr:row>
      <xdr:rowOff>75667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8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66794</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4017" y="10182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133553</xdr:rowOff>
    </xdr:from>
    <xdr:to>
      <xdr:col>107</xdr:col>
      <xdr:colOff>101600</xdr:colOff>
      <xdr:row>59</xdr:row>
      <xdr:rowOff>63703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7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54830</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245017" y="10170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127381</xdr:rowOff>
    </xdr:from>
    <xdr:to>
      <xdr:col>102</xdr:col>
      <xdr:colOff>165100</xdr:colOff>
      <xdr:row>59</xdr:row>
      <xdr:rowOff>57531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7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48658</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56017" y="10164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147955</xdr:rowOff>
    </xdr:from>
    <xdr:to>
      <xdr:col>98</xdr:col>
      <xdr:colOff>38100</xdr:colOff>
      <xdr:row>59</xdr:row>
      <xdr:rowOff>78105</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9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69232</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7017" y="10184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34251</xdr:rowOff>
    </xdr:from>
    <xdr:to>
      <xdr:col>116</xdr:col>
      <xdr:colOff>63500</xdr:colOff>
      <xdr:row>77</xdr:row>
      <xdr:rowOff>122425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235901"/>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42805</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0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122425</xdr:rowOff>
    </xdr:from>
    <xdr:to>
      <xdr:col>111</xdr:col>
      <xdr:colOff>177800</xdr:colOff>
      <xdr:row>77</xdr:row>
      <xdr:rowOff>137871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324075"/>
          <a:ext cx="889000" cy="1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166826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137871</xdr:rowOff>
    </xdr:from>
    <xdr:to>
      <xdr:col>107</xdr:col>
      <xdr:colOff>50800</xdr:colOff>
      <xdr:row>78</xdr:row>
      <xdr:rowOff>43002</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339521"/>
          <a:ext cx="8890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24996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43002</xdr:rowOff>
    </xdr:from>
    <xdr:to>
      <xdr:col>102</xdr:col>
      <xdr:colOff>114300</xdr:colOff>
      <xdr:row>78</xdr:row>
      <xdr:rowOff>72230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416102"/>
          <a:ext cx="889000" cy="2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127670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94719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154901</xdr:rowOff>
    </xdr:from>
    <xdr:to>
      <xdr:col>116</xdr:col>
      <xdr:colOff>114300</xdr:colOff>
      <xdr:row>77</xdr:row>
      <xdr:rowOff>85051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18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133328</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16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71625</xdr:rowOff>
    </xdr:from>
    <xdr:to>
      <xdr:col>112</xdr:col>
      <xdr:colOff>38100</xdr:colOff>
      <xdr:row>78</xdr:row>
      <xdr:rowOff>1775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27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164352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36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87071</xdr:rowOff>
    </xdr:from>
    <xdr:to>
      <xdr:col>107</xdr:col>
      <xdr:colOff>101600</xdr:colOff>
      <xdr:row>78</xdr:row>
      <xdr:rowOff>17221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28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8348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38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163652</xdr:rowOff>
    </xdr:from>
    <xdr:to>
      <xdr:col>102</xdr:col>
      <xdr:colOff>165100</xdr:colOff>
      <xdr:row>78</xdr:row>
      <xdr:rowOff>93802</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36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84929</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45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21430</xdr:rowOff>
    </xdr:from>
    <xdr:to>
      <xdr:col>98</xdr:col>
      <xdr:colOff>38100</xdr:colOff>
      <xdr:row>78</xdr:row>
      <xdr:rowOff>123030</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39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114157</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48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の扶助費について、住民一人当たりのコストは９１，５１０円、前年度比７，１０６円の減となっている。子育て世帯への臨時特別給付金等の減により扶助費の合計額は減少したが、施設型給付費等子ども・子育てに係る経費等は年々増加し続けており、今後も利用児童数の増加等に伴い引き続き増加していくことが見込まれる。公債費については、住民一人当たりのコストは３７，７９１円となっており、平成２６年度までに実施した庁舎建設事業等の建設事業債の元金償還等により、令和４年度まで高い水準が続くが、平成２７年度以降から市債の発行を抑えているため、令和５年度以降は下降傾向となる見通しである。令和９年度以降については、公共施設マネジメント実施計画に基づく事業の実施にあたり、再び上昇傾向に推移していくことが見込まれる。</a:t>
          </a:r>
        </a:p>
        <a:p>
          <a:r>
            <a:rPr kumimoji="1" lang="ja-JP" altLang="en-US" sz="1300">
              <a:latin typeface="ＭＳ Ｐゴシック" panose="020B0600070205080204" pitchFamily="50" charset="-128"/>
              <a:ea typeface="ＭＳ Ｐゴシック" panose="020B0600070205080204" pitchFamily="50" charset="-128"/>
            </a:rPr>
            <a:t>　健康寿命の延伸、生涯現役社会の実現及び自立を目指した支援の取組を推進するとともに、健全な財政を堅持するため、公共施設等の総合的かつ計画的な管理に関する基本方針を定めた公共施設等総合管理計画等を踏まえ、計画的に市債を発行し、その残高を抑制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埼玉県北本市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65,751
64,969
19.82
25,614,985
24,089,888
1,273,554
13,404,419
19,410,617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42316</xdr:rowOff>
    </xdr:from>
    <xdr:to>
      <xdr:col>24</xdr:col>
      <xdr:colOff>63500</xdr:colOff>
      <xdr:row>35</xdr:row>
      <xdr:rowOff>78435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43066"/>
          <a:ext cx="8382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78435</xdr:rowOff>
    </xdr:from>
    <xdr:to>
      <xdr:col>19</xdr:col>
      <xdr:colOff>177800</xdr:colOff>
      <xdr:row>35</xdr:row>
      <xdr:rowOff>101295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0791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134332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46431</xdr:rowOff>
    </xdr:from>
    <xdr:to>
      <xdr:col>15</xdr:col>
      <xdr:colOff>50800</xdr:colOff>
      <xdr:row>35</xdr:row>
      <xdr:rowOff>101295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047181"/>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154906</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40487</xdr:rowOff>
    </xdr:from>
    <xdr:to>
      <xdr:col>10</xdr:col>
      <xdr:colOff>114300</xdr:colOff>
      <xdr:row>35</xdr:row>
      <xdr:rowOff>46431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041237"/>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120362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93845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162966</xdr:rowOff>
    </xdr:from>
    <xdr:to>
      <xdr:col>24</xdr:col>
      <xdr:colOff>114300</xdr:colOff>
      <xdr:row>35</xdr:row>
      <xdr:rowOff>93116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14393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4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27635</xdr:rowOff>
    </xdr:from>
    <xdr:to>
      <xdr:col>20</xdr:col>
      <xdr:colOff>38100</xdr:colOff>
      <xdr:row>35</xdr:row>
      <xdr:rowOff>129235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120362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50495</xdr:rowOff>
    </xdr:from>
    <xdr:to>
      <xdr:col>15</xdr:col>
      <xdr:colOff>101600</xdr:colOff>
      <xdr:row>35</xdr:row>
      <xdr:rowOff>152095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143222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4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167081</xdr:rowOff>
    </xdr:from>
    <xdr:to>
      <xdr:col>10</xdr:col>
      <xdr:colOff>165100</xdr:colOff>
      <xdr:row>35</xdr:row>
      <xdr:rowOff>97231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9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113758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77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161137</xdr:rowOff>
    </xdr:from>
    <xdr:to>
      <xdr:col>6</xdr:col>
      <xdr:colOff>38100</xdr:colOff>
      <xdr:row>35</xdr:row>
      <xdr:rowOff>91287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107814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76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42256</xdr:rowOff>
    </xdr:from>
    <xdr:to>
      <xdr:col>24</xdr:col>
      <xdr:colOff>63500</xdr:colOff>
      <xdr:row>56</xdr:row>
      <xdr:rowOff>72766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643456"/>
          <a:ext cx="838200" cy="3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94544</xdr:rowOff>
    </xdr:from>
    <xdr:to>
      <xdr:col>19</xdr:col>
      <xdr:colOff>177800</xdr:colOff>
      <xdr:row>56</xdr:row>
      <xdr:rowOff>42256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009944"/>
          <a:ext cx="889000" cy="63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86827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8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94544</xdr:rowOff>
    </xdr:from>
    <xdr:to>
      <xdr:col>15</xdr:col>
      <xdr:colOff>50800</xdr:colOff>
      <xdr:row>57</xdr:row>
      <xdr:rowOff>69146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009944"/>
          <a:ext cx="889000" cy="83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117675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69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69146</xdr:rowOff>
    </xdr:from>
    <xdr:to>
      <xdr:col>10</xdr:col>
      <xdr:colOff>114300</xdr:colOff>
      <xdr:row>57</xdr:row>
      <xdr:rowOff>119683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41796"/>
          <a:ext cx="889000" cy="5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67360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21966</xdr:rowOff>
    </xdr:from>
    <xdr:to>
      <xdr:col>24</xdr:col>
      <xdr:colOff>114300</xdr:colOff>
      <xdr:row>56</xdr:row>
      <xdr:rowOff>123566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2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393</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0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162906</xdr:rowOff>
    </xdr:from>
    <xdr:to>
      <xdr:col>20</xdr:col>
      <xdr:colOff>38100</xdr:colOff>
      <xdr:row>56</xdr:row>
      <xdr:rowOff>93056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59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109583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36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43744</xdr:rowOff>
    </xdr:from>
    <xdr:to>
      <xdr:col>15</xdr:col>
      <xdr:colOff>101600</xdr:colOff>
      <xdr:row>52</xdr:row>
      <xdr:rowOff>145344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95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136471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051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18346</xdr:rowOff>
    </xdr:from>
    <xdr:to>
      <xdr:col>10</xdr:col>
      <xdr:colOff>165100</xdr:colOff>
      <xdr:row>57</xdr:row>
      <xdr:rowOff>119946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111073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8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68883</xdr:rowOff>
    </xdr:from>
    <xdr:to>
      <xdr:col>6</xdr:col>
      <xdr:colOff>38100</xdr:colOff>
      <xdr:row>57</xdr:row>
      <xdr:rowOff>170483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4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161610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3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162720</xdr:rowOff>
    </xdr:from>
    <xdr:to>
      <xdr:col>24</xdr:col>
      <xdr:colOff>63500</xdr:colOff>
      <xdr:row>76</xdr:row>
      <xdr:rowOff>166043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92920"/>
          <a:ext cx="838200" cy="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166043</xdr:rowOff>
    </xdr:from>
    <xdr:to>
      <xdr:col>19</xdr:col>
      <xdr:colOff>177800</xdr:colOff>
      <xdr:row>78</xdr:row>
      <xdr:rowOff>9871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96243"/>
          <a:ext cx="889000" cy="18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9871</xdr:rowOff>
    </xdr:from>
    <xdr:to>
      <xdr:col>15</xdr:col>
      <xdr:colOff>50800</xdr:colOff>
      <xdr:row>78</xdr:row>
      <xdr:rowOff>24974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82971"/>
          <a:ext cx="889000" cy="1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165048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24974</xdr:rowOff>
    </xdr:from>
    <xdr:to>
      <xdr:col>10</xdr:col>
      <xdr:colOff>114300</xdr:colOff>
      <xdr:row>78</xdr:row>
      <xdr:rowOff>74016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398074"/>
          <a:ext cx="889000" cy="4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50702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94342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111920</xdr:rowOff>
    </xdr:from>
    <xdr:to>
      <xdr:col>24</xdr:col>
      <xdr:colOff>114300</xdr:colOff>
      <xdr:row>77</xdr:row>
      <xdr:rowOff>42070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90347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2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115243</xdr:rowOff>
    </xdr:from>
    <xdr:to>
      <xdr:col>20</xdr:col>
      <xdr:colOff>38100</xdr:colOff>
      <xdr:row>77</xdr:row>
      <xdr:rowOff>45393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4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36520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3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130521</xdr:rowOff>
    </xdr:from>
    <xdr:to>
      <xdr:col>15</xdr:col>
      <xdr:colOff>101600</xdr:colOff>
      <xdr:row>78</xdr:row>
      <xdr:rowOff>60671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33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51798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424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145624</xdr:rowOff>
    </xdr:from>
    <xdr:to>
      <xdr:col>10</xdr:col>
      <xdr:colOff>165100</xdr:colOff>
      <xdr:row>78</xdr:row>
      <xdr:rowOff>75774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4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66901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4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23216</xdr:rowOff>
    </xdr:from>
    <xdr:to>
      <xdr:col>6</xdr:col>
      <xdr:colOff>38100</xdr:colOff>
      <xdr:row>78</xdr:row>
      <xdr:rowOff>124816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9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115943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89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113342</xdr:rowOff>
    </xdr:from>
    <xdr:to>
      <xdr:col>24</xdr:col>
      <xdr:colOff>62865</xdr:colOff>
      <xdr:row>98</xdr:row>
      <xdr:rowOff>32212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715292"/>
          <a:ext cx="1270" cy="111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36039</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3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32212</xdr:rowOff>
    </xdr:from>
    <xdr:to>
      <xdr:col>24</xdr:col>
      <xdr:colOff>152400</xdr:colOff>
      <xdr:row>98</xdr:row>
      <xdr:rowOff>32212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3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60019</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490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113342</xdr:rowOff>
    </xdr:from>
    <xdr:to>
      <xdr:col>24</xdr:col>
      <xdr:colOff>152400</xdr:colOff>
      <xdr:row>91</xdr:row>
      <xdr:rowOff>113342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71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153904</xdr:rowOff>
    </xdr:from>
    <xdr:to>
      <xdr:col>24</xdr:col>
      <xdr:colOff>63500</xdr:colOff>
      <xdr:row>97</xdr:row>
      <xdr:rowOff>163931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784554"/>
          <a:ext cx="838200" cy="1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17549</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76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166122</xdr:rowOff>
    </xdr:from>
    <xdr:to>
      <xdr:col>24</xdr:col>
      <xdr:colOff>114300</xdr:colOff>
      <xdr:row>97</xdr:row>
      <xdr:rowOff>96272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2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163931</xdr:rowOff>
    </xdr:from>
    <xdr:to>
      <xdr:col>19</xdr:col>
      <xdr:colOff>177800</xdr:colOff>
      <xdr:row>98</xdr:row>
      <xdr:rowOff>43307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794581"/>
          <a:ext cx="889000" cy="5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5271</xdr:rowOff>
    </xdr:from>
    <xdr:to>
      <xdr:col>20</xdr:col>
      <xdr:colOff>38100</xdr:colOff>
      <xdr:row>97</xdr:row>
      <xdr:rowOff>106871</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3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123398</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41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43307</xdr:rowOff>
    </xdr:from>
    <xdr:to>
      <xdr:col>15</xdr:col>
      <xdr:colOff>50800</xdr:colOff>
      <xdr:row>98</xdr:row>
      <xdr:rowOff>51651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845407"/>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64996</xdr:rowOff>
    </xdr:from>
    <xdr:to>
      <xdr:col>15</xdr:col>
      <xdr:colOff>101600</xdr:colOff>
      <xdr:row>97</xdr:row>
      <xdr:rowOff>166596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69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11673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7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51651</xdr:rowOff>
    </xdr:from>
    <xdr:to>
      <xdr:col>10</xdr:col>
      <xdr:colOff>114300</xdr:colOff>
      <xdr:row>98</xdr:row>
      <xdr:rowOff>57091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853751"/>
          <a:ext cx="8890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89433</xdr:rowOff>
    </xdr:from>
    <xdr:to>
      <xdr:col>10</xdr:col>
      <xdr:colOff>165100</xdr:colOff>
      <xdr:row>98</xdr:row>
      <xdr:rowOff>19583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7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36110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9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97845</xdr:rowOff>
    </xdr:from>
    <xdr:to>
      <xdr:col>6</xdr:col>
      <xdr:colOff>38100</xdr:colOff>
      <xdr:row>98</xdr:row>
      <xdr:rowOff>27995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72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44522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50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103104</xdr:rowOff>
    </xdr:from>
    <xdr:to>
      <xdr:col>24</xdr:col>
      <xdr:colOff>114300</xdr:colOff>
      <xdr:row>98</xdr:row>
      <xdr:rowOff>33254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3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18031</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113131</xdr:rowOff>
    </xdr:from>
    <xdr:to>
      <xdr:col>20</xdr:col>
      <xdr:colOff>38100</xdr:colOff>
      <xdr:row>98</xdr:row>
      <xdr:rowOff>43281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4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34408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83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163957</xdr:rowOff>
    </xdr:from>
    <xdr:to>
      <xdr:col>15</xdr:col>
      <xdr:colOff>101600</xdr:colOff>
      <xdr:row>98</xdr:row>
      <xdr:rowOff>94107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9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85234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851</xdr:rowOff>
    </xdr:from>
    <xdr:to>
      <xdr:col>10</xdr:col>
      <xdr:colOff>165100</xdr:colOff>
      <xdr:row>98</xdr:row>
      <xdr:rowOff>102451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80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93578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9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6291</xdr:rowOff>
    </xdr:from>
    <xdr:to>
      <xdr:col>6</xdr:col>
      <xdr:colOff>38100</xdr:colOff>
      <xdr:row>98</xdr:row>
      <xdr:rowOff>107891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8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99018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90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141605</xdr:rowOff>
    </xdr:from>
    <xdr:to>
      <xdr:col>55</xdr:col>
      <xdr:colOff>0</xdr:colOff>
      <xdr:row>38</xdr:row>
      <xdr:rowOff>149606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656705"/>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140843</xdr:rowOff>
    </xdr:from>
    <xdr:to>
      <xdr:col>50</xdr:col>
      <xdr:colOff>114300</xdr:colOff>
      <xdr:row>38</xdr:row>
      <xdr:rowOff>141605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655943"/>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137795</xdr:rowOff>
    </xdr:from>
    <xdr:to>
      <xdr:col>45</xdr:col>
      <xdr:colOff>177800</xdr:colOff>
      <xdr:row>38</xdr:row>
      <xdr:rowOff>140843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65289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46245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129032</xdr:rowOff>
    </xdr:from>
    <xdr:to>
      <xdr:col>41</xdr:col>
      <xdr:colOff>50800</xdr:colOff>
      <xdr:row>38</xdr:row>
      <xdr:rowOff>137795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644132"/>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46245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43578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98806</xdr:rowOff>
    </xdr:from>
    <xdr:to>
      <xdr:col>55</xdr:col>
      <xdr:colOff>50800</xdr:colOff>
      <xdr:row>39</xdr:row>
      <xdr:rowOff>28956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1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13733</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28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90805</xdr:rowOff>
    </xdr:from>
    <xdr:to>
      <xdr:col>50</xdr:col>
      <xdr:colOff>165100</xdr:colOff>
      <xdr:row>39</xdr:row>
      <xdr:rowOff>20955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0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12082</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69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90043</xdr:rowOff>
    </xdr:from>
    <xdr:to>
      <xdr:col>46</xdr:col>
      <xdr:colOff>38100</xdr:colOff>
      <xdr:row>39</xdr:row>
      <xdr:rowOff>20193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0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11320</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697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86995</xdr:rowOff>
    </xdr:from>
    <xdr:to>
      <xdr:col>41</xdr:col>
      <xdr:colOff>101600</xdr:colOff>
      <xdr:row>39</xdr:row>
      <xdr:rowOff>17145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0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8272</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694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78232</xdr:rowOff>
    </xdr:from>
    <xdr:to>
      <xdr:col>36</xdr:col>
      <xdr:colOff>165100</xdr:colOff>
      <xdr:row>39</xdr:row>
      <xdr:rowOff>8382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59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170959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686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14808</xdr:rowOff>
    </xdr:from>
    <xdr:to>
      <xdr:col>55</xdr:col>
      <xdr:colOff>0</xdr:colOff>
      <xdr:row>59</xdr:row>
      <xdr:rowOff>19456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10130358"/>
          <a:ext cx="8382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19456</xdr:rowOff>
    </xdr:from>
    <xdr:to>
      <xdr:col>50</xdr:col>
      <xdr:colOff>114300</xdr:colOff>
      <xdr:row>59</xdr:row>
      <xdr:rowOff>20066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10135006"/>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144272</xdr:rowOff>
    </xdr:from>
    <xdr:to>
      <xdr:col>45</xdr:col>
      <xdr:colOff>177800</xdr:colOff>
      <xdr:row>59</xdr:row>
      <xdr:rowOff>20066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10088372"/>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170699</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7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144272</xdr:rowOff>
    </xdr:from>
    <xdr:to>
      <xdr:col>41</xdr:col>
      <xdr:colOff>50800</xdr:colOff>
      <xdr:row>59</xdr:row>
      <xdr:rowOff>16866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10088372"/>
          <a:ext cx="889000" cy="4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167422</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26428" y="97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170337</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135458</xdr:rowOff>
    </xdr:from>
    <xdr:to>
      <xdr:col>55</xdr:col>
      <xdr:colOff>50800</xdr:colOff>
      <xdr:row>59</xdr:row>
      <xdr:rowOff>65608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100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50385</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9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140106</xdr:rowOff>
    </xdr:from>
    <xdr:to>
      <xdr:col>50</xdr:col>
      <xdr:colOff>165100</xdr:colOff>
      <xdr:row>59</xdr:row>
      <xdr:rowOff>70256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1008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61383</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10176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140716</xdr:rowOff>
    </xdr:from>
    <xdr:to>
      <xdr:col>46</xdr:col>
      <xdr:colOff>38100</xdr:colOff>
      <xdr:row>59</xdr:row>
      <xdr:rowOff>70866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1008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61993</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1017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93472</xdr:rowOff>
    </xdr:from>
    <xdr:to>
      <xdr:col>41</xdr:col>
      <xdr:colOff>101600</xdr:colOff>
      <xdr:row>59</xdr:row>
      <xdr:rowOff>23622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1003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14749</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1013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137516</xdr:rowOff>
    </xdr:from>
    <xdr:to>
      <xdr:col>36</xdr:col>
      <xdr:colOff>165100</xdr:colOff>
      <xdr:row>59</xdr:row>
      <xdr:rowOff>67666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1008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58793</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10174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52184</xdr:rowOff>
    </xdr:from>
    <xdr:to>
      <xdr:col>55</xdr:col>
      <xdr:colOff>0</xdr:colOff>
      <xdr:row>78</xdr:row>
      <xdr:rowOff>74816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425284"/>
          <a:ext cx="838200" cy="2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52184</xdr:rowOff>
    </xdr:from>
    <xdr:to>
      <xdr:col>50</xdr:col>
      <xdr:colOff>114300</xdr:colOff>
      <xdr:row>78</xdr:row>
      <xdr:rowOff>82626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425284"/>
          <a:ext cx="889000" cy="3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82626</xdr:rowOff>
    </xdr:from>
    <xdr:to>
      <xdr:col>45</xdr:col>
      <xdr:colOff>177800</xdr:colOff>
      <xdr:row>78</xdr:row>
      <xdr:rowOff>87961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455726"/>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87961</xdr:rowOff>
    </xdr:from>
    <xdr:to>
      <xdr:col>41</xdr:col>
      <xdr:colOff>50800</xdr:colOff>
      <xdr:row>78</xdr:row>
      <xdr:rowOff>131775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46106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15384</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8" y="130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48341</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24016</xdr:rowOff>
    </xdr:from>
    <xdr:to>
      <xdr:col>55</xdr:col>
      <xdr:colOff>50800</xdr:colOff>
      <xdr:row>78</xdr:row>
      <xdr:rowOff>125616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110393</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1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1384</xdr:rowOff>
    </xdr:from>
    <xdr:to>
      <xdr:col>50</xdr:col>
      <xdr:colOff>165100</xdr:colOff>
      <xdr:row>78</xdr:row>
      <xdr:rowOff>102984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7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94111</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46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31826</xdr:rowOff>
    </xdr:from>
    <xdr:to>
      <xdr:col>46</xdr:col>
      <xdr:colOff>38100</xdr:colOff>
      <xdr:row>78</xdr:row>
      <xdr:rowOff>133426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0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124553</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497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37161</xdr:rowOff>
    </xdr:from>
    <xdr:to>
      <xdr:col>41</xdr:col>
      <xdr:colOff>101600</xdr:colOff>
      <xdr:row>78</xdr:row>
      <xdr:rowOff>138761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129888</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502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80975</xdr:rowOff>
    </xdr:from>
    <xdr:to>
      <xdr:col>36</xdr:col>
      <xdr:colOff>165100</xdr:colOff>
      <xdr:row>79</xdr:row>
      <xdr:rowOff>11125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5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2252</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54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10018</xdr:rowOff>
    </xdr:from>
    <xdr:to>
      <xdr:col>55</xdr:col>
      <xdr:colOff>0</xdr:colOff>
      <xdr:row>99</xdr:row>
      <xdr:rowOff>96250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983568"/>
          <a:ext cx="838200" cy="8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81080</xdr:rowOff>
    </xdr:from>
    <xdr:to>
      <xdr:col>50</xdr:col>
      <xdr:colOff>114300</xdr:colOff>
      <xdr:row>99</xdr:row>
      <xdr:rowOff>96250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7054630"/>
          <a:ext cx="889000" cy="1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9333</xdr:rowOff>
    </xdr:from>
    <xdr:to>
      <xdr:col>45</xdr:col>
      <xdr:colOff>177800</xdr:colOff>
      <xdr:row>99</xdr:row>
      <xdr:rowOff>81080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982883"/>
          <a:ext cx="889000" cy="7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30221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4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9333</xdr:rowOff>
    </xdr:from>
    <xdr:to>
      <xdr:col>41</xdr:col>
      <xdr:colOff>50800</xdr:colOff>
      <xdr:row>99</xdr:row>
      <xdr:rowOff>72377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982883"/>
          <a:ext cx="889000" cy="6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40524</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4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45276</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5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130668</xdr:rowOff>
    </xdr:from>
    <xdr:to>
      <xdr:col>55</xdr:col>
      <xdr:colOff>50800</xdr:colOff>
      <xdr:row>99</xdr:row>
      <xdr:rowOff>60818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93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109095</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91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45450</xdr:rowOff>
    </xdr:from>
    <xdr:to>
      <xdr:col>50</xdr:col>
      <xdr:colOff>165100</xdr:colOff>
      <xdr:row>99</xdr:row>
      <xdr:rowOff>147050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701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138177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711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30280</xdr:rowOff>
    </xdr:from>
    <xdr:to>
      <xdr:col>46</xdr:col>
      <xdr:colOff>38100</xdr:colOff>
      <xdr:row>99</xdr:row>
      <xdr:rowOff>131880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700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123007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709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129983</xdr:rowOff>
    </xdr:from>
    <xdr:to>
      <xdr:col>41</xdr:col>
      <xdr:colOff>101600</xdr:colOff>
      <xdr:row>99</xdr:row>
      <xdr:rowOff>60133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93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51260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702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21577</xdr:rowOff>
    </xdr:from>
    <xdr:to>
      <xdr:col>36</xdr:col>
      <xdr:colOff>165100</xdr:colOff>
      <xdr:row>99</xdr:row>
      <xdr:rowOff>123177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99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114304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708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113000</xdr:rowOff>
    </xdr:from>
    <xdr:to>
      <xdr:col>85</xdr:col>
      <xdr:colOff>127000</xdr:colOff>
      <xdr:row>37</xdr:row>
      <xdr:rowOff>133893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456650"/>
          <a:ext cx="838200" cy="20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111537</xdr:rowOff>
    </xdr:from>
    <xdr:to>
      <xdr:col>81</xdr:col>
      <xdr:colOff>50800</xdr:colOff>
      <xdr:row>37</xdr:row>
      <xdr:rowOff>113000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455187"/>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155866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56993</xdr:rowOff>
    </xdr:from>
    <xdr:to>
      <xdr:col>76</xdr:col>
      <xdr:colOff>114300</xdr:colOff>
      <xdr:row>37</xdr:row>
      <xdr:rowOff>111537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400643"/>
          <a:ext cx="889000" cy="5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134195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56993</xdr:rowOff>
    </xdr:from>
    <xdr:to>
      <xdr:col>71</xdr:col>
      <xdr:colOff>177800</xdr:colOff>
      <xdr:row>37</xdr:row>
      <xdr:rowOff>97135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00643"/>
          <a:ext cx="889000" cy="4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128637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47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155109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83093</xdr:rowOff>
    </xdr:from>
    <xdr:to>
      <xdr:col>85</xdr:col>
      <xdr:colOff>177800</xdr:colOff>
      <xdr:row>38</xdr:row>
      <xdr:rowOff>13243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2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61520</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40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62200</xdr:rowOff>
    </xdr:from>
    <xdr:to>
      <xdr:col>81</xdr:col>
      <xdr:colOff>101600</xdr:colOff>
      <xdr:row>37</xdr:row>
      <xdr:rowOff>163799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058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154926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49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60737</xdr:rowOff>
    </xdr:from>
    <xdr:to>
      <xdr:col>76</xdr:col>
      <xdr:colOff>165100</xdr:colOff>
      <xdr:row>37</xdr:row>
      <xdr:rowOff>162337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0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153464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49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6193</xdr:rowOff>
    </xdr:from>
    <xdr:to>
      <xdr:col>72</xdr:col>
      <xdr:colOff>38100</xdr:colOff>
      <xdr:row>37</xdr:row>
      <xdr:rowOff>107793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4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124320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12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46335</xdr:rowOff>
    </xdr:from>
    <xdr:to>
      <xdr:col>67</xdr:col>
      <xdr:colOff>101600</xdr:colOff>
      <xdr:row>37</xdr:row>
      <xdr:rowOff>147935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8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164462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16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48298</xdr:rowOff>
    </xdr:from>
    <xdr:to>
      <xdr:col>85</xdr:col>
      <xdr:colOff>127000</xdr:colOff>
      <xdr:row>57</xdr:row>
      <xdr:rowOff>118821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820948"/>
          <a:ext cx="838200" cy="7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162336</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20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140957</xdr:rowOff>
    </xdr:from>
    <xdr:to>
      <xdr:col>81</xdr:col>
      <xdr:colOff>50800</xdr:colOff>
      <xdr:row>57</xdr:row>
      <xdr:rowOff>48298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742157"/>
          <a:ext cx="889000" cy="7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140957</xdr:rowOff>
    </xdr:from>
    <xdr:to>
      <xdr:col>76</xdr:col>
      <xdr:colOff>114300</xdr:colOff>
      <xdr:row>58</xdr:row>
      <xdr:rowOff>5531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742157"/>
          <a:ext cx="889000" cy="20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2411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2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1835</xdr:rowOff>
    </xdr:from>
    <xdr:to>
      <xdr:col>71</xdr:col>
      <xdr:colOff>177800</xdr:colOff>
      <xdr:row>58</xdr:row>
      <xdr:rowOff>5531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945935"/>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119911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6354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68021</xdr:rowOff>
    </xdr:from>
    <xdr:to>
      <xdr:col>85</xdr:col>
      <xdr:colOff>177800</xdr:colOff>
      <xdr:row>57</xdr:row>
      <xdr:rowOff>169621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4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46448</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1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168948</xdr:rowOff>
    </xdr:from>
    <xdr:to>
      <xdr:col>81</xdr:col>
      <xdr:colOff>101600</xdr:colOff>
      <xdr:row>57</xdr:row>
      <xdr:rowOff>99098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7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90225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86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90157</xdr:rowOff>
    </xdr:from>
    <xdr:to>
      <xdr:col>76</xdr:col>
      <xdr:colOff>165100</xdr:colOff>
      <xdr:row>57</xdr:row>
      <xdr:rowOff>20307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69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11434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78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126181</xdr:rowOff>
    </xdr:from>
    <xdr:to>
      <xdr:col>72</xdr:col>
      <xdr:colOff>38100</xdr:colOff>
      <xdr:row>58</xdr:row>
      <xdr:rowOff>56331</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89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47458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99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122485</xdr:rowOff>
    </xdr:from>
    <xdr:to>
      <xdr:col>67</xdr:col>
      <xdr:colOff>101600</xdr:colOff>
      <xdr:row>58</xdr:row>
      <xdr:rowOff>52635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89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43762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98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78766</xdr:rowOff>
    </xdr:from>
    <xdr:to>
      <xdr:col>85</xdr:col>
      <xdr:colOff>127000</xdr:colOff>
      <xdr:row>96</xdr:row>
      <xdr:rowOff>78817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537966"/>
          <a:ext cx="8382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27067</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8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78766</xdr:rowOff>
    </xdr:from>
    <xdr:to>
      <xdr:col>81</xdr:col>
      <xdr:colOff>50800</xdr:colOff>
      <xdr:row>96</xdr:row>
      <xdr:rowOff>97206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537966"/>
          <a:ext cx="889000" cy="1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145648</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6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97206</xdr:rowOff>
    </xdr:from>
    <xdr:to>
      <xdr:col>76</xdr:col>
      <xdr:colOff>114300</xdr:colOff>
      <xdr:row>96</xdr:row>
      <xdr:rowOff>116929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556406"/>
          <a:ext cx="889000" cy="1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142245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60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113742</xdr:rowOff>
    </xdr:from>
    <xdr:to>
      <xdr:col>71</xdr:col>
      <xdr:colOff>177800</xdr:colOff>
      <xdr:row>96</xdr:row>
      <xdr:rowOff>116929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572942"/>
          <a:ext cx="889000" cy="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5517</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157154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28017</xdr:rowOff>
    </xdr:from>
    <xdr:to>
      <xdr:col>85</xdr:col>
      <xdr:colOff>177800</xdr:colOff>
      <xdr:row>96</xdr:row>
      <xdr:rowOff>129617</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48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50894</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33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27966</xdr:rowOff>
    </xdr:from>
    <xdr:to>
      <xdr:col>81</xdr:col>
      <xdr:colOff>101600</xdr:colOff>
      <xdr:row>96</xdr:row>
      <xdr:rowOff>129566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48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146093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26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46406</xdr:rowOff>
    </xdr:from>
    <xdr:to>
      <xdr:col>76</xdr:col>
      <xdr:colOff>165100</xdr:colOff>
      <xdr:row>96</xdr:row>
      <xdr:rowOff>148006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50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164533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28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66129</xdr:rowOff>
    </xdr:from>
    <xdr:to>
      <xdr:col>72</xdr:col>
      <xdr:colOff>38100</xdr:colOff>
      <xdr:row>96</xdr:row>
      <xdr:rowOff>167729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52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158856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6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62942</xdr:rowOff>
    </xdr:from>
    <xdr:to>
      <xdr:col>67</xdr:col>
      <xdr:colOff>101600</xdr:colOff>
      <xdr:row>96</xdr:row>
      <xdr:rowOff>164542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52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9619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29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の民生費について、住民一人当たりのコストは１５１，９７９円となっており、障害福祉サービス費の増加等が影響している。さらに、今後も高齢化の進行に対応するための扶助費等が引き続き増加していくことが見込まれる。公債費についても、住民一人当たりのコストは３７，７９４円となっており、平成２６年度までに実施した庁舎建設事業等の建設事業債の元金償還等により、令和４年度まで高い水準が続いていたが、平成２７年度以降から市債の発行を抑えているため、令和５年度以降は下降傾向となる見通しである。令和９年度以降については、公共施設マネジメント実施計画に基づく事業の実施にあたり、再び上昇傾向に推移していくことが見込まれる。</a:t>
          </a:r>
        </a:p>
        <a:p>
          <a:r>
            <a:rPr kumimoji="1" lang="ja-JP" altLang="en-US" sz="1300">
              <a:latin typeface="ＭＳ Ｐゴシック" panose="020B0600070205080204" pitchFamily="50" charset="-128"/>
              <a:ea typeface="ＭＳ Ｐゴシック" panose="020B0600070205080204" pitchFamily="50" charset="-128"/>
            </a:rPr>
            <a:t>　健康寿命の延伸、生涯現役社会の実現及び自立を目指した支援の取組を推進するとともに、健全な財政を堅持するため、公共施設等の総合的かつ計画的な管理に関する基本方針を定めた公共施設等総合管理計画等を踏まえ、計画的に市債を発行し、その残高を抑制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埼玉県北本市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の財政調整基金残高については、標準財政規模比が前年度と比べ０．６４ポイントの増となっている。これは、決算見込に基づき、市税を２億１，０００万円の補正増をしたこと等によるものである。</a:t>
          </a:r>
        </a:p>
        <a:p>
          <a:r>
            <a:rPr kumimoji="1" lang="ja-JP" altLang="en-US" sz="1400">
              <a:latin typeface="ＭＳ ゴシック" pitchFamily="49" charset="-128"/>
              <a:ea typeface="ＭＳ ゴシック" pitchFamily="49" charset="-128"/>
            </a:rPr>
            <a:t>　基金残高が過度に減ることのないよう、また増大することのないよう適切に管理するとともに、事務事業の見直しや統廃合等により、限られた財源の効果的な活用に努めたい。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埼玉県北本市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令和４年度標準財政規模比が前年度より減少している会計は、一般会計、国民健康保険特別会計の２会計で、一般会計の標準財政規模比は９．３０％、前年度比１．４６ポイントの減となり、国民健康保険特別会計の標準財政規模比は１．４４％、前年度比０．４４ポイントの減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一方、令和４年度標準財政規模比が前年度より増加している会計は、介護保険特別会計、公共下水道事業会計、後期高齢者医療特別会計、北本都市計画事業久保特定土地区画整理事業特別会計の４会計で、介護保険特別会計の標準財政規模比は２．３８％、前年度比１．１２ポイントの増となり、公共下水道事業会計の標準財政規模比は１．６４％、前年度比０．３８ポイントの増、後期高齢者医療特別会計の標準財政規模比は０．２１％、前年度比０．０４ポイントの増、北本都市計画事業久保特定土地区画整理事業特別会計の標準財政規模比は０．１９％、前年度比０．１４ポイントの増となっている。</a:t>
          </a:r>
        </a:p>
        <a:p>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上記の状況から、令和４年度は全体で黒字額が減少した。特別会計及び企業会計においては、一般会計からの繰出金等によって会計収支の赤字分を補填しているものがあることから、一般会計の財政負担を抑制するため、各会計の経営努力による繰出金等の縮減が必要とな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 zeroHeight="1" x14ac:dyDescent="0.2"/>
  <cols>
    <col min="1" max="11" width="2.08984375" style="174" customWidth="1"/>
    <col min="12" max="12" width="2.26953125" style="174" customWidth="1"/>
    <col min="13" max="17" width="2.36328125" style="174" customWidth="1"/>
    <col min="18" max="119" width="2.08984375" style="174" customWidth="1"/>
    <col min="120" max="16384" width="0" style="174" hidden="1"/>
  </cols>
  <sheetData>
    <row r="1" spans="1:119" ht="33" customHeight="1" x14ac:dyDescent="0.2">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 thickBot="1" x14ac:dyDescent="0.25">
      <c r="B2" s="176" t="s">
        <v>83</v>
      </c>
      <c r="C2" s="176"/>
      <c r="D2" s="177"/>
    </row>
    <row r="3" spans="1:119" ht="18.75" customHeight="1" thickBot="1" x14ac:dyDescent="0.25">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2">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25614985</v>
      </c>
      <c r="BO4" s="358"/>
      <c r="BP4" s="358"/>
      <c r="BQ4" s="358"/>
      <c r="BR4" s="358"/>
      <c r="BS4" s="358"/>
      <c r="BT4" s="358"/>
      <c r="BU4" s="359"/>
      <c r="BV4" s="357">
        <v>25722999</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9.5</v>
      </c>
      <c r="CU4" s="364"/>
      <c r="CV4" s="364"/>
      <c r="CW4" s="364"/>
      <c r="CX4" s="364"/>
      <c r="CY4" s="364"/>
      <c r="CZ4" s="364"/>
      <c r="DA4" s="365"/>
      <c r="DB4" s="363">
        <v>10.8</v>
      </c>
      <c r="DC4" s="364"/>
      <c r="DD4" s="364"/>
      <c r="DE4" s="364"/>
      <c r="DF4" s="364"/>
      <c r="DG4" s="364"/>
      <c r="DH4" s="364"/>
      <c r="DI4" s="365"/>
    </row>
    <row r="5" spans="1:119" ht="18.75" customHeight="1" x14ac:dyDescent="0.2">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24089888</v>
      </c>
      <c r="BO5" s="395"/>
      <c r="BP5" s="395"/>
      <c r="BQ5" s="395"/>
      <c r="BR5" s="395"/>
      <c r="BS5" s="395"/>
      <c r="BT5" s="395"/>
      <c r="BU5" s="396"/>
      <c r="BV5" s="394">
        <v>24207852</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91.8</v>
      </c>
      <c r="CU5" s="392"/>
      <c r="CV5" s="392"/>
      <c r="CW5" s="392"/>
      <c r="CX5" s="392"/>
      <c r="CY5" s="392"/>
      <c r="CZ5" s="392"/>
      <c r="DA5" s="393"/>
      <c r="DB5" s="391">
        <v>85.3</v>
      </c>
      <c r="DC5" s="392"/>
      <c r="DD5" s="392"/>
      <c r="DE5" s="392"/>
      <c r="DF5" s="392"/>
      <c r="DG5" s="392"/>
      <c r="DH5" s="392"/>
      <c r="DI5" s="393"/>
    </row>
    <row r="6" spans="1:119" ht="18.75" customHeight="1" x14ac:dyDescent="0.2">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96</v>
      </c>
      <c r="AV6" s="427"/>
      <c r="AW6" s="427"/>
      <c r="AX6" s="427"/>
      <c r="AY6" s="428" t="s">
        <v>104</v>
      </c>
      <c r="AZ6" s="429"/>
      <c r="BA6" s="429"/>
      <c r="BB6" s="429"/>
      <c r="BC6" s="429"/>
      <c r="BD6" s="429"/>
      <c r="BE6" s="429"/>
      <c r="BF6" s="429"/>
      <c r="BG6" s="429"/>
      <c r="BH6" s="429"/>
      <c r="BI6" s="429"/>
      <c r="BJ6" s="429"/>
      <c r="BK6" s="429"/>
      <c r="BL6" s="429"/>
      <c r="BM6" s="430"/>
      <c r="BN6" s="394">
        <v>1525097</v>
      </c>
      <c r="BO6" s="395"/>
      <c r="BP6" s="395"/>
      <c r="BQ6" s="395"/>
      <c r="BR6" s="395"/>
      <c r="BS6" s="395"/>
      <c r="BT6" s="395"/>
      <c r="BU6" s="396"/>
      <c r="BV6" s="394">
        <v>1515147</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94</v>
      </c>
      <c r="CU6" s="432"/>
      <c r="CV6" s="432"/>
      <c r="CW6" s="432"/>
      <c r="CX6" s="432"/>
      <c r="CY6" s="432"/>
      <c r="CZ6" s="432"/>
      <c r="DA6" s="433"/>
      <c r="DB6" s="431">
        <v>93.6</v>
      </c>
      <c r="DC6" s="432"/>
      <c r="DD6" s="432"/>
      <c r="DE6" s="432"/>
      <c r="DF6" s="432"/>
      <c r="DG6" s="432"/>
      <c r="DH6" s="432"/>
      <c r="DI6" s="433"/>
    </row>
    <row r="7" spans="1:119" ht="18.75" customHeight="1" x14ac:dyDescent="0.2">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107</v>
      </c>
      <c r="AV7" s="427"/>
      <c r="AW7" s="427"/>
      <c r="AX7" s="427"/>
      <c r="AY7" s="428" t="s">
        <v>108</v>
      </c>
      <c r="AZ7" s="429"/>
      <c r="BA7" s="429"/>
      <c r="BB7" s="429"/>
      <c r="BC7" s="429"/>
      <c r="BD7" s="429"/>
      <c r="BE7" s="429"/>
      <c r="BF7" s="429"/>
      <c r="BG7" s="429"/>
      <c r="BH7" s="429"/>
      <c r="BI7" s="429"/>
      <c r="BJ7" s="429"/>
      <c r="BK7" s="429"/>
      <c r="BL7" s="429"/>
      <c r="BM7" s="430"/>
      <c r="BN7" s="394">
        <v>251543</v>
      </c>
      <c r="BO7" s="395"/>
      <c r="BP7" s="395"/>
      <c r="BQ7" s="395"/>
      <c r="BR7" s="395"/>
      <c r="BS7" s="395"/>
      <c r="BT7" s="395"/>
      <c r="BU7" s="396"/>
      <c r="BV7" s="394">
        <v>17138</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13404419</v>
      </c>
      <c r="CU7" s="395"/>
      <c r="CV7" s="395"/>
      <c r="CW7" s="395"/>
      <c r="CX7" s="395"/>
      <c r="CY7" s="395"/>
      <c r="CZ7" s="395"/>
      <c r="DA7" s="396"/>
      <c r="DB7" s="394">
        <v>13894041</v>
      </c>
      <c r="DC7" s="395"/>
      <c r="DD7" s="395"/>
      <c r="DE7" s="395"/>
      <c r="DF7" s="395"/>
      <c r="DG7" s="395"/>
      <c r="DH7" s="395"/>
      <c r="DI7" s="396"/>
    </row>
    <row r="8" spans="1:119" ht="18.75" customHeight="1" thickBot="1" x14ac:dyDescent="0.25">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111</v>
      </c>
      <c r="AV8" s="427"/>
      <c r="AW8" s="427"/>
      <c r="AX8" s="427"/>
      <c r="AY8" s="428" t="s">
        <v>112</v>
      </c>
      <c r="AZ8" s="429"/>
      <c r="BA8" s="429"/>
      <c r="BB8" s="429"/>
      <c r="BC8" s="429"/>
      <c r="BD8" s="429"/>
      <c r="BE8" s="429"/>
      <c r="BF8" s="429"/>
      <c r="BG8" s="429"/>
      <c r="BH8" s="429"/>
      <c r="BI8" s="429"/>
      <c r="BJ8" s="429"/>
      <c r="BK8" s="429"/>
      <c r="BL8" s="429"/>
      <c r="BM8" s="430"/>
      <c r="BN8" s="394">
        <v>1273554</v>
      </c>
      <c r="BO8" s="395"/>
      <c r="BP8" s="395"/>
      <c r="BQ8" s="395"/>
      <c r="BR8" s="395"/>
      <c r="BS8" s="395"/>
      <c r="BT8" s="395"/>
      <c r="BU8" s="396"/>
      <c r="BV8" s="394">
        <v>1498009</v>
      </c>
      <c r="BW8" s="395"/>
      <c r="BX8" s="395"/>
      <c r="BY8" s="395"/>
      <c r="BZ8" s="395"/>
      <c r="CA8" s="395"/>
      <c r="CB8" s="395"/>
      <c r="CC8" s="396"/>
      <c r="CD8" s="397" t="s">
        <v>113</v>
      </c>
      <c r="CE8" s="398"/>
      <c r="CF8" s="398"/>
      <c r="CG8" s="398"/>
      <c r="CH8" s="398"/>
      <c r="CI8" s="398"/>
      <c r="CJ8" s="398"/>
      <c r="CK8" s="398"/>
      <c r="CL8" s="398"/>
      <c r="CM8" s="398"/>
      <c r="CN8" s="398"/>
      <c r="CO8" s="398"/>
      <c r="CP8" s="398"/>
      <c r="CQ8" s="398"/>
      <c r="CR8" s="398"/>
      <c r="CS8" s="399"/>
      <c r="CT8" s="434">
        <v>0.75</v>
      </c>
      <c r="CU8" s="435"/>
      <c r="CV8" s="435"/>
      <c r="CW8" s="435"/>
      <c r="CX8" s="435"/>
      <c r="CY8" s="435"/>
      <c r="CZ8" s="435"/>
      <c r="DA8" s="436"/>
      <c r="DB8" s="434">
        <v>0.77</v>
      </c>
      <c r="DC8" s="435"/>
      <c r="DD8" s="435"/>
      <c r="DE8" s="435"/>
      <c r="DF8" s="435"/>
      <c r="DG8" s="435"/>
      <c r="DH8" s="435"/>
      <c r="DI8" s="436"/>
    </row>
    <row r="9" spans="1:119" ht="18.75" customHeight="1" thickBot="1" x14ac:dyDescent="0.25">
      <c r="A9" s="175"/>
      <c r="B9" s="388" t="s">
        <v>114</v>
      </c>
      <c r="C9" s="389"/>
      <c r="D9" s="389"/>
      <c r="E9" s="389"/>
      <c r="F9" s="389"/>
      <c r="G9" s="389"/>
      <c r="H9" s="389"/>
      <c r="I9" s="389"/>
      <c r="J9" s="389"/>
      <c r="K9" s="437"/>
      <c r="L9" s="438" t="s">
        <v>115</v>
      </c>
      <c r="M9" s="439"/>
      <c r="N9" s="439"/>
      <c r="O9" s="439"/>
      <c r="P9" s="439"/>
      <c r="Q9" s="440"/>
      <c r="R9" s="441">
        <v>65201</v>
      </c>
      <c r="S9" s="442"/>
      <c r="T9" s="442"/>
      <c r="U9" s="442"/>
      <c r="V9" s="443"/>
      <c r="W9" s="351" t="s">
        <v>116</v>
      </c>
      <c r="X9" s="352"/>
      <c r="Y9" s="352"/>
      <c r="Z9" s="352"/>
      <c r="AA9" s="352"/>
      <c r="AB9" s="352"/>
      <c r="AC9" s="352"/>
      <c r="AD9" s="352"/>
      <c r="AE9" s="352"/>
      <c r="AF9" s="352"/>
      <c r="AG9" s="352"/>
      <c r="AH9" s="352"/>
      <c r="AI9" s="352"/>
      <c r="AJ9" s="352"/>
      <c r="AK9" s="352"/>
      <c r="AL9" s="353"/>
      <c r="AM9" s="423" t="s">
        <v>117</v>
      </c>
      <c r="AN9" s="424"/>
      <c r="AO9" s="424"/>
      <c r="AP9" s="424"/>
      <c r="AQ9" s="424"/>
      <c r="AR9" s="424"/>
      <c r="AS9" s="424"/>
      <c r="AT9" s="425"/>
      <c r="AU9" s="426" t="s">
        <v>111</v>
      </c>
      <c r="AV9" s="427"/>
      <c r="AW9" s="427"/>
      <c r="AX9" s="427"/>
      <c r="AY9" s="428" t="s">
        <v>118</v>
      </c>
      <c r="AZ9" s="429"/>
      <c r="BA9" s="429"/>
      <c r="BB9" s="429"/>
      <c r="BC9" s="429"/>
      <c r="BD9" s="429"/>
      <c r="BE9" s="429"/>
      <c r="BF9" s="429"/>
      <c r="BG9" s="429"/>
      <c r="BH9" s="429"/>
      <c r="BI9" s="429"/>
      <c r="BJ9" s="429"/>
      <c r="BK9" s="429"/>
      <c r="BL9" s="429"/>
      <c r="BM9" s="430"/>
      <c r="BN9" s="394">
        <v>-224455</v>
      </c>
      <c r="BO9" s="395"/>
      <c r="BP9" s="395"/>
      <c r="BQ9" s="395"/>
      <c r="BR9" s="395"/>
      <c r="BS9" s="395"/>
      <c r="BT9" s="395"/>
      <c r="BU9" s="396"/>
      <c r="BV9" s="394">
        <v>332536</v>
      </c>
      <c r="BW9" s="395"/>
      <c r="BX9" s="395"/>
      <c r="BY9" s="395"/>
      <c r="BZ9" s="395"/>
      <c r="CA9" s="395"/>
      <c r="CB9" s="395"/>
      <c r="CC9" s="396"/>
      <c r="CD9" s="397" t="s">
        <v>119</v>
      </c>
      <c r="CE9" s="398"/>
      <c r="CF9" s="398"/>
      <c r="CG9" s="398"/>
      <c r="CH9" s="398"/>
      <c r="CI9" s="398"/>
      <c r="CJ9" s="398"/>
      <c r="CK9" s="398"/>
      <c r="CL9" s="398"/>
      <c r="CM9" s="398"/>
      <c r="CN9" s="398"/>
      <c r="CO9" s="398"/>
      <c r="CP9" s="398"/>
      <c r="CQ9" s="398"/>
      <c r="CR9" s="398"/>
      <c r="CS9" s="399"/>
      <c r="CT9" s="391">
        <v>13.9</v>
      </c>
      <c r="CU9" s="392"/>
      <c r="CV9" s="392"/>
      <c r="CW9" s="392"/>
      <c r="CX9" s="392"/>
      <c r="CY9" s="392"/>
      <c r="CZ9" s="392"/>
      <c r="DA9" s="393"/>
      <c r="DB9" s="391">
        <v>14.3</v>
      </c>
      <c r="DC9" s="392"/>
      <c r="DD9" s="392"/>
      <c r="DE9" s="392"/>
      <c r="DF9" s="392"/>
      <c r="DG9" s="392"/>
      <c r="DH9" s="392"/>
      <c r="DI9" s="393"/>
    </row>
    <row r="10" spans="1:119" ht="18.75" customHeight="1" thickBot="1" x14ac:dyDescent="0.25">
      <c r="A10" s="175"/>
      <c r="B10" s="388"/>
      <c r="C10" s="389"/>
      <c r="D10" s="389"/>
      <c r="E10" s="389"/>
      <c r="F10" s="389"/>
      <c r="G10" s="389"/>
      <c r="H10" s="389"/>
      <c r="I10" s="389"/>
      <c r="J10" s="389"/>
      <c r="K10" s="437"/>
      <c r="L10" s="444" t="s">
        <v>120</v>
      </c>
      <c r="M10" s="424"/>
      <c r="N10" s="424"/>
      <c r="O10" s="424"/>
      <c r="P10" s="424"/>
      <c r="Q10" s="425"/>
      <c r="R10" s="445">
        <v>67409</v>
      </c>
      <c r="S10" s="446"/>
      <c r="T10" s="446"/>
      <c r="U10" s="446"/>
      <c r="V10" s="447"/>
      <c r="W10" s="382"/>
      <c r="X10" s="383"/>
      <c r="Y10" s="383"/>
      <c r="Z10" s="383"/>
      <c r="AA10" s="383"/>
      <c r="AB10" s="383"/>
      <c r="AC10" s="383"/>
      <c r="AD10" s="383"/>
      <c r="AE10" s="383"/>
      <c r="AF10" s="383"/>
      <c r="AG10" s="383"/>
      <c r="AH10" s="383"/>
      <c r="AI10" s="383"/>
      <c r="AJ10" s="383"/>
      <c r="AK10" s="383"/>
      <c r="AL10" s="386"/>
      <c r="AM10" s="423" t="s">
        <v>121</v>
      </c>
      <c r="AN10" s="424"/>
      <c r="AO10" s="424"/>
      <c r="AP10" s="424"/>
      <c r="AQ10" s="424"/>
      <c r="AR10" s="424"/>
      <c r="AS10" s="424"/>
      <c r="AT10" s="425"/>
      <c r="AU10" s="426" t="s">
        <v>122</v>
      </c>
      <c r="AV10" s="427"/>
      <c r="AW10" s="427"/>
      <c r="AX10" s="427"/>
      <c r="AY10" s="428" t="s">
        <v>123</v>
      </c>
      <c r="AZ10" s="429"/>
      <c r="BA10" s="429"/>
      <c r="BB10" s="429"/>
      <c r="BC10" s="429"/>
      <c r="BD10" s="429"/>
      <c r="BE10" s="429"/>
      <c r="BF10" s="429"/>
      <c r="BG10" s="429"/>
      <c r="BH10" s="429"/>
      <c r="BI10" s="429"/>
      <c r="BJ10" s="429"/>
      <c r="BK10" s="429"/>
      <c r="BL10" s="429"/>
      <c r="BM10" s="430"/>
      <c r="BN10" s="394">
        <v>749652</v>
      </c>
      <c r="BO10" s="395"/>
      <c r="BP10" s="395"/>
      <c r="BQ10" s="395"/>
      <c r="BR10" s="395"/>
      <c r="BS10" s="395"/>
      <c r="BT10" s="395"/>
      <c r="BU10" s="396"/>
      <c r="BV10" s="394">
        <v>638061</v>
      </c>
      <c r="BW10" s="395"/>
      <c r="BX10" s="395"/>
      <c r="BY10" s="395"/>
      <c r="BZ10" s="395"/>
      <c r="CA10" s="395"/>
      <c r="CB10" s="395"/>
      <c r="CC10" s="396"/>
      <c r="CD10" s="181" t="s">
        <v>124</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75"/>
      <c r="B11" s="388"/>
      <c r="C11" s="389"/>
      <c r="D11" s="389"/>
      <c r="E11" s="389"/>
      <c r="F11" s="389"/>
      <c r="G11" s="389"/>
      <c r="H11" s="389"/>
      <c r="I11" s="389"/>
      <c r="J11" s="389"/>
      <c r="K11" s="437"/>
      <c r="L11" s="448" t="s">
        <v>125</v>
      </c>
      <c r="M11" s="449"/>
      <c r="N11" s="449"/>
      <c r="O11" s="449"/>
      <c r="P11" s="449"/>
      <c r="Q11" s="450"/>
      <c r="R11" s="451" t="s">
        <v>126</v>
      </c>
      <c r="S11" s="452"/>
      <c r="T11" s="452"/>
      <c r="U11" s="452"/>
      <c r="V11" s="453"/>
      <c r="W11" s="382"/>
      <c r="X11" s="383"/>
      <c r="Y11" s="383"/>
      <c r="Z11" s="383"/>
      <c r="AA11" s="383"/>
      <c r="AB11" s="383"/>
      <c r="AC11" s="383"/>
      <c r="AD11" s="383"/>
      <c r="AE11" s="383"/>
      <c r="AF11" s="383"/>
      <c r="AG11" s="383"/>
      <c r="AH11" s="383"/>
      <c r="AI11" s="383"/>
      <c r="AJ11" s="383"/>
      <c r="AK11" s="383"/>
      <c r="AL11" s="386"/>
      <c r="AM11" s="423" t="s">
        <v>127</v>
      </c>
      <c r="AN11" s="424"/>
      <c r="AO11" s="424"/>
      <c r="AP11" s="424"/>
      <c r="AQ11" s="424"/>
      <c r="AR11" s="424"/>
      <c r="AS11" s="424"/>
      <c r="AT11" s="425"/>
      <c r="AU11" s="426" t="s">
        <v>122</v>
      </c>
      <c r="AV11" s="427"/>
      <c r="AW11" s="427"/>
      <c r="AX11" s="427"/>
      <c r="AY11" s="428" t="s">
        <v>128</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129</v>
      </c>
      <c r="CE11" s="398"/>
      <c r="CF11" s="398"/>
      <c r="CG11" s="398"/>
      <c r="CH11" s="398"/>
      <c r="CI11" s="398"/>
      <c r="CJ11" s="398"/>
      <c r="CK11" s="398"/>
      <c r="CL11" s="398"/>
      <c r="CM11" s="398"/>
      <c r="CN11" s="398"/>
      <c r="CO11" s="398"/>
      <c r="CP11" s="398"/>
      <c r="CQ11" s="398"/>
      <c r="CR11" s="398"/>
      <c r="CS11" s="399"/>
      <c r="CT11" s="434" t="s">
        <v>130</v>
      </c>
      <c r="CU11" s="435"/>
      <c r="CV11" s="435"/>
      <c r="CW11" s="435"/>
      <c r="CX11" s="435"/>
      <c r="CY11" s="435"/>
      <c r="CZ11" s="435"/>
      <c r="DA11" s="436"/>
      <c r="DB11" s="434" t="s">
        <v>130</v>
      </c>
      <c r="DC11" s="435"/>
      <c r="DD11" s="435"/>
      <c r="DE11" s="435"/>
      <c r="DF11" s="435"/>
      <c r="DG11" s="435"/>
      <c r="DH11" s="435"/>
      <c r="DI11" s="436"/>
    </row>
    <row r="12" spans="1:119" ht="18.75" customHeight="1" x14ac:dyDescent="0.2">
      <c r="A12" s="175"/>
      <c r="B12" s="454" t="s">
        <v>131</v>
      </c>
      <c r="C12" s="455"/>
      <c r="D12" s="455"/>
      <c r="E12" s="455"/>
      <c r="F12" s="455"/>
      <c r="G12" s="455"/>
      <c r="H12" s="455"/>
      <c r="I12" s="455"/>
      <c r="J12" s="455"/>
      <c r="K12" s="456"/>
      <c r="L12" s="463" t="s">
        <v>132</v>
      </c>
      <c r="M12" s="464"/>
      <c r="N12" s="464"/>
      <c r="O12" s="464"/>
      <c r="P12" s="464"/>
      <c r="Q12" s="465"/>
      <c r="R12" s="466">
        <v>65751</v>
      </c>
      <c r="S12" s="467"/>
      <c r="T12" s="467"/>
      <c r="U12" s="467"/>
      <c r="V12" s="468"/>
      <c r="W12" s="469" t="s">
        <v>1</v>
      </c>
      <c r="X12" s="427"/>
      <c r="Y12" s="427"/>
      <c r="Z12" s="427"/>
      <c r="AA12" s="427"/>
      <c r="AB12" s="470"/>
      <c r="AC12" s="471" t="s">
        <v>133</v>
      </c>
      <c r="AD12" s="472"/>
      <c r="AE12" s="472"/>
      <c r="AF12" s="472"/>
      <c r="AG12" s="473"/>
      <c r="AH12" s="471" t="s">
        <v>134</v>
      </c>
      <c r="AI12" s="472"/>
      <c r="AJ12" s="472"/>
      <c r="AK12" s="472"/>
      <c r="AL12" s="474"/>
      <c r="AM12" s="423" t="s">
        <v>135</v>
      </c>
      <c r="AN12" s="424"/>
      <c r="AO12" s="424"/>
      <c r="AP12" s="424"/>
      <c r="AQ12" s="424"/>
      <c r="AR12" s="424"/>
      <c r="AS12" s="424"/>
      <c r="AT12" s="425"/>
      <c r="AU12" s="426" t="s">
        <v>136</v>
      </c>
      <c r="AV12" s="427"/>
      <c r="AW12" s="427"/>
      <c r="AX12" s="427"/>
      <c r="AY12" s="428" t="s">
        <v>137</v>
      </c>
      <c r="AZ12" s="429"/>
      <c r="BA12" s="429"/>
      <c r="BB12" s="429"/>
      <c r="BC12" s="429"/>
      <c r="BD12" s="429"/>
      <c r="BE12" s="429"/>
      <c r="BF12" s="429"/>
      <c r="BG12" s="429"/>
      <c r="BH12" s="429"/>
      <c r="BI12" s="429"/>
      <c r="BJ12" s="429"/>
      <c r="BK12" s="429"/>
      <c r="BL12" s="429"/>
      <c r="BM12" s="430"/>
      <c r="BN12" s="394">
        <v>736620</v>
      </c>
      <c r="BO12" s="395"/>
      <c r="BP12" s="395"/>
      <c r="BQ12" s="395"/>
      <c r="BR12" s="395"/>
      <c r="BS12" s="395"/>
      <c r="BT12" s="395"/>
      <c r="BU12" s="396"/>
      <c r="BV12" s="394">
        <v>0</v>
      </c>
      <c r="BW12" s="395"/>
      <c r="BX12" s="395"/>
      <c r="BY12" s="395"/>
      <c r="BZ12" s="395"/>
      <c r="CA12" s="395"/>
      <c r="CB12" s="395"/>
      <c r="CC12" s="396"/>
      <c r="CD12" s="397" t="s">
        <v>138</v>
      </c>
      <c r="CE12" s="398"/>
      <c r="CF12" s="398"/>
      <c r="CG12" s="398"/>
      <c r="CH12" s="398"/>
      <c r="CI12" s="398"/>
      <c r="CJ12" s="398"/>
      <c r="CK12" s="398"/>
      <c r="CL12" s="398"/>
      <c r="CM12" s="398"/>
      <c r="CN12" s="398"/>
      <c r="CO12" s="398"/>
      <c r="CP12" s="398"/>
      <c r="CQ12" s="398"/>
      <c r="CR12" s="398"/>
      <c r="CS12" s="399"/>
      <c r="CT12" s="434" t="s">
        <v>139</v>
      </c>
      <c r="CU12" s="435"/>
      <c r="CV12" s="435"/>
      <c r="CW12" s="435"/>
      <c r="CX12" s="435"/>
      <c r="CY12" s="435"/>
      <c r="CZ12" s="435"/>
      <c r="DA12" s="436"/>
      <c r="DB12" s="434" t="s">
        <v>139</v>
      </c>
      <c r="DC12" s="435"/>
      <c r="DD12" s="435"/>
      <c r="DE12" s="435"/>
      <c r="DF12" s="435"/>
      <c r="DG12" s="435"/>
      <c r="DH12" s="435"/>
      <c r="DI12" s="436"/>
    </row>
    <row r="13" spans="1:119" ht="18.75" customHeight="1" x14ac:dyDescent="0.2">
      <c r="A13" s="175"/>
      <c r="B13" s="457"/>
      <c r="C13" s="458"/>
      <c r="D13" s="458"/>
      <c r="E13" s="458"/>
      <c r="F13" s="458"/>
      <c r="G13" s="458"/>
      <c r="H13" s="458"/>
      <c r="I13" s="458"/>
      <c r="J13" s="458"/>
      <c r="K13" s="459"/>
      <c r="L13" s="190"/>
      <c r="M13" s="485" t="s">
        <v>140</v>
      </c>
      <c r="N13" s="486"/>
      <c r="O13" s="486"/>
      <c r="P13" s="486"/>
      <c r="Q13" s="487"/>
      <c r="R13" s="478">
        <v>64969</v>
      </c>
      <c r="S13" s="479"/>
      <c r="T13" s="479"/>
      <c r="U13" s="479"/>
      <c r="V13" s="480"/>
      <c r="W13" s="410" t="s">
        <v>141</v>
      </c>
      <c r="X13" s="411"/>
      <c r="Y13" s="411"/>
      <c r="Z13" s="411"/>
      <c r="AA13" s="411"/>
      <c r="AB13" s="401"/>
      <c r="AC13" s="445">
        <v>461</v>
      </c>
      <c r="AD13" s="446"/>
      <c r="AE13" s="446"/>
      <c r="AF13" s="446"/>
      <c r="AG13" s="488"/>
      <c r="AH13" s="445">
        <v>469</v>
      </c>
      <c r="AI13" s="446"/>
      <c r="AJ13" s="446"/>
      <c r="AK13" s="446"/>
      <c r="AL13" s="447"/>
      <c r="AM13" s="423" t="s">
        <v>142</v>
      </c>
      <c r="AN13" s="424"/>
      <c r="AO13" s="424"/>
      <c r="AP13" s="424"/>
      <c r="AQ13" s="424"/>
      <c r="AR13" s="424"/>
      <c r="AS13" s="424"/>
      <c r="AT13" s="425"/>
      <c r="AU13" s="426" t="s">
        <v>143</v>
      </c>
      <c r="AV13" s="427"/>
      <c r="AW13" s="427"/>
      <c r="AX13" s="427"/>
      <c r="AY13" s="428" t="s">
        <v>144</v>
      </c>
      <c r="AZ13" s="429"/>
      <c r="BA13" s="429"/>
      <c r="BB13" s="429"/>
      <c r="BC13" s="429"/>
      <c r="BD13" s="429"/>
      <c r="BE13" s="429"/>
      <c r="BF13" s="429"/>
      <c r="BG13" s="429"/>
      <c r="BH13" s="429"/>
      <c r="BI13" s="429"/>
      <c r="BJ13" s="429"/>
      <c r="BK13" s="429"/>
      <c r="BL13" s="429"/>
      <c r="BM13" s="430"/>
      <c r="BN13" s="394">
        <v>-211423</v>
      </c>
      <c r="BO13" s="395"/>
      <c r="BP13" s="395"/>
      <c r="BQ13" s="395"/>
      <c r="BR13" s="395"/>
      <c r="BS13" s="395"/>
      <c r="BT13" s="395"/>
      <c r="BU13" s="396"/>
      <c r="BV13" s="394">
        <v>970597</v>
      </c>
      <c r="BW13" s="395"/>
      <c r="BX13" s="395"/>
      <c r="BY13" s="395"/>
      <c r="BZ13" s="395"/>
      <c r="CA13" s="395"/>
      <c r="CB13" s="395"/>
      <c r="CC13" s="396"/>
      <c r="CD13" s="397" t="s">
        <v>145</v>
      </c>
      <c r="CE13" s="398"/>
      <c r="CF13" s="398"/>
      <c r="CG13" s="398"/>
      <c r="CH13" s="398"/>
      <c r="CI13" s="398"/>
      <c r="CJ13" s="398"/>
      <c r="CK13" s="398"/>
      <c r="CL13" s="398"/>
      <c r="CM13" s="398"/>
      <c r="CN13" s="398"/>
      <c r="CO13" s="398"/>
      <c r="CP13" s="398"/>
      <c r="CQ13" s="398"/>
      <c r="CR13" s="398"/>
      <c r="CS13" s="399"/>
      <c r="CT13" s="391">
        <v>7.9</v>
      </c>
      <c r="CU13" s="392"/>
      <c r="CV13" s="392"/>
      <c r="CW13" s="392"/>
      <c r="CX13" s="392"/>
      <c r="CY13" s="392"/>
      <c r="CZ13" s="392"/>
      <c r="DA13" s="393"/>
      <c r="DB13" s="391">
        <v>7.3</v>
      </c>
      <c r="DC13" s="392"/>
      <c r="DD13" s="392"/>
      <c r="DE13" s="392"/>
      <c r="DF13" s="392"/>
      <c r="DG13" s="392"/>
      <c r="DH13" s="392"/>
      <c r="DI13" s="393"/>
    </row>
    <row r="14" spans="1:119" ht="18.75" customHeight="1" thickBot="1" x14ac:dyDescent="0.25">
      <c r="A14" s="175"/>
      <c r="B14" s="457"/>
      <c r="C14" s="458"/>
      <c r="D14" s="458"/>
      <c r="E14" s="458"/>
      <c r="F14" s="458"/>
      <c r="G14" s="458"/>
      <c r="H14" s="458"/>
      <c r="I14" s="458"/>
      <c r="J14" s="458"/>
      <c r="K14" s="459"/>
      <c r="L14" s="475" t="s">
        <v>146</v>
      </c>
      <c r="M14" s="476"/>
      <c r="N14" s="476"/>
      <c r="O14" s="476"/>
      <c r="P14" s="476"/>
      <c r="Q14" s="477"/>
      <c r="R14" s="478">
        <v>65817</v>
      </c>
      <c r="S14" s="479"/>
      <c r="T14" s="479"/>
      <c r="U14" s="479"/>
      <c r="V14" s="480"/>
      <c r="W14" s="384"/>
      <c r="X14" s="385"/>
      <c r="Y14" s="385"/>
      <c r="Z14" s="385"/>
      <c r="AA14" s="385"/>
      <c r="AB14" s="374"/>
      <c r="AC14" s="481">
        <v>1.6</v>
      </c>
      <c r="AD14" s="482"/>
      <c r="AE14" s="482"/>
      <c r="AF14" s="482"/>
      <c r="AG14" s="483"/>
      <c r="AH14" s="481">
        <v>1.5</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147</v>
      </c>
      <c r="CE14" s="490"/>
      <c r="CF14" s="490"/>
      <c r="CG14" s="490"/>
      <c r="CH14" s="490"/>
      <c r="CI14" s="490"/>
      <c r="CJ14" s="490"/>
      <c r="CK14" s="490"/>
      <c r="CL14" s="490"/>
      <c r="CM14" s="490"/>
      <c r="CN14" s="490"/>
      <c r="CO14" s="490"/>
      <c r="CP14" s="490"/>
      <c r="CQ14" s="490"/>
      <c r="CR14" s="490"/>
      <c r="CS14" s="491"/>
      <c r="CT14" s="492" t="s">
        <v>139</v>
      </c>
      <c r="CU14" s="493"/>
      <c r="CV14" s="493"/>
      <c r="CW14" s="493"/>
      <c r="CX14" s="493"/>
      <c r="CY14" s="493"/>
      <c r="CZ14" s="493"/>
      <c r="DA14" s="494"/>
      <c r="DB14" s="492">
        <v>4.8</v>
      </c>
      <c r="DC14" s="493"/>
      <c r="DD14" s="493"/>
      <c r="DE14" s="493"/>
      <c r="DF14" s="493"/>
      <c r="DG14" s="493"/>
      <c r="DH14" s="493"/>
      <c r="DI14" s="494"/>
    </row>
    <row r="15" spans="1:119" ht="18.75" customHeight="1" x14ac:dyDescent="0.2">
      <c r="A15" s="175"/>
      <c r="B15" s="457"/>
      <c r="C15" s="458"/>
      <c r="D15" s="458"/>
      <c r="E15" s="458"/>
      <c r="F15" s="458"/>
      <c r="G15" s="458"/>
      <c r="H15" s="458"/>
      <c r="I15" s="458"/>
      <c r="J15" s="458"/>
      <c r="K15" s="459"/>
      <c r="L15" s="190"/>
      <c r="M15" s="485" t="s">
        <v>140</v>
      </c>
      <c r="N15" s="486"/>
      <c r="O15" s="486"/>
      <c r="P15" s="486"/>
      <c r="Q15" s="487"/>
      <c r="R15" s="478">
        <v>65178</v>
      </c>
      <c r="S15" s="479"/>
      <c r="T15" s="479"/>
      <c r="U15" s="479"/>
      <c r="V15" s="480"/>
      <c r="W15" s="410" t="s">
        <v>148</v>
      </c>
      <c r="X15" s="411"/>
      <c r="Y15" s="411"/>
      <c r="Z15" s="411"/>
      <c r="AA15" s="411"/>
      <c r="AB15" s="401"/>
      <c r="AC15" s="445">
        <v>6733</v>
      </c>
      <c r="AD15" s="446"/>
      <c r="AE15" s="446"/>
      <c r="AF15" s="446"/>
      <c r="AG15" s="488"/>
      <c r="AH15" s="445">
        <v>7587</v>
      </c>
      <c r="AI15" s="446"/>
      <c r="AJ15" s="446"/>
      <c r="AK15" s="446"/>
      <c r="AL15" s="447"/>
      <c r="AM15" s="423"/>
      <c r="AN15" s="424"/>
      <c r="AO15" s="424"/>
      <c r="AP15" s="424"/>
      <c r="AQ15" s="424"/>
      <c r="AR15" s="424"/>
      <c r="AS15" s="424"/>
      <c r="AT15" s="425"/>
      <c r="AU15" s="426"/>
      <c r="AV15" s="427"/>
      <c r="AW15" s="427"/>
      <c r="AX15" s="427"/>
      <c r="AY15" s="354" t="s">
        <v>149</v>
      </c>
      <c r="AZ15" s="355"/>
      <c r="BA15" s="355"/>
      <c r="BB15" s="355"/>
      <c r="BC15" s="355"/>
      <c r="BD15" s="355"/>
      <c r="BE15" s="355"/>
      <c r="BF15" s="355"/>
      <c r="BG15" s="355"/>
      <c r="BH15" s="355"/>
      <c r="BI15" s="355"/>
      <c r="BJ15" s="355"/>
      <c r="BK15" s="355"/>
      <c r="BL15" s="355"/>
      <c r="BM15" s="356"/>
      <c r="BN15" s="357">
        <v>8085226</v>
      </c>
      <c r="BO15" s="358"/>
      <c r="BP15" s="358"/>
      <c r="BQ15" s="358"/>
      <c r="BR15" s="358"/>
      <c r="BS15" s="358"/>
      <c r="BT15" s="358"/>
      <c r="BU15" s="359"/>
      <c r="BV15" s="357">
        <v>7729306</v>
      </c>
      <c r="BW15" s="358"/>
      <c r="BX15" s="358"/>
      <c r="BY15" s="358"/>
      <c r="BZ15" s="358"/>
      <c r="CA15" s="358"/>
      <c r="CB15" s="358"/>
      <c r="CC15" s="359"/>
      <c r="CD15" s="495" t="s">
        <v>150</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2">
      <c r="A16" s="175"/>
      <c r="B16" s="457"/>
      <c r="C16" s="458"/>
      <c r="D16" s="458"/>
      <c r="E16" s="458"/>
      <c r="F16" s="458"/>
      <c r="G16" s="458"/>
      <c r="H16" s="458"/>
      <c r="I16" s="458"/>
      <c r="J16" s="458"/>
      <c r="K16" s="459"/>
      <c r="L16" s="475" t="s">
        <v>151</v>
      </c>
      <c r="M16" s="498"/>
      <c r="N16" s="498"/>
      <c r="O16" s="498"/>
      <c r="P16" s="498"/>
      <c r="Q16" s="499"/>
      <c r="R16" s="500" t="s">
        <v>152</v>
      </c>
      <c r="S16" s="501"/>
      <c r="T16" s="501"/>
      <c r="U16" s="501"/>
      <c r="V16" s="502"/>
      <c r="W16" s="384"/>
      <c r="X16" s="385"/>
      <c r="Y16" s="385"/>
      <c r="Z16" s="385"/>
      <c r="AA16" s="385"/>
      <c r="AB16" s="374"/>
      <c r="AC16" s="481">
        <v>22.9</v>
      </c>
      <c r="AD16" s="482"/>
      <c r="AE16" s="482"/>
      <c r="AF16" s="482"/>
      <c r="AG16" s="483"/>
      <c r="AH16" s="481">
        <v>24.5</v>
      </c>
      <c r="AI16" s="482"/>
      <c r="AJ16" s="482"/>
      <c r="AK16" s="482"/>
      <c r="AL16" s="484"/>
      <c r="AM16" s="423"/>
      <c r="AN16" s="424"/>
      <c r="AO16" s="424"/>
      <c r="AP16" s="424"/>
      <c r="AQ16" s="424"/>
      <c r="AR16" s="424"/>
      <c r="AS16" s="424"/>
      <c r="AT16" s="425"/>
      <c r="AU16" s="426"/>
      <c r="AV16" s="427"/>
      <c r="AW16" s="427"/>
      <c r="AX16" s="427"/>
      <c r="AY16" s="428" t="s">
        <v>153</v>
      </c>
      <c r="AZ16" s="429"/>
      <c r="BA16" s="429"/>
      <c r="BB16" s="429"/>
      <c r="BC16" s="429"/>
      <c r="BD16" s="429"/>
      <c r="BE16" s="429"/>
      <c r="BF16" s="429"/>
      <c r="BG16" s="429"/>
      <c r="BH16" s="429"/>
      <c r="BI16" s="429"/>
      <c r="BJ16" s="429"/>
      <c r="BK16" s="429"/>
      <c r="BL16" s="429"/>
      <c r="BM16" s="430"/>
      <c r="BN16" s="394">
        <v>10923660</v>
      </c>
      <c r="BO16" s="395"/>
      <c r="BP16" s="395"/>
      <c r="BQ16" s="395"/>
      <c r="BR16" s="395"/>
      <c r="BS16" s="395"/>
      <c r="BT16" s="395"/>
      <c r="BU16" s="396"/>
      <c r="BV16" s="394">
        <v>10547334</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5">
      <c r="A17" s="175"/>
      <c r="B17" s="460"/>
      <c r="C17" s="461"/>
      <c r="D17" s="461"/>
      <c r="E17" s="461"/>
      <c r="F17" s="461"/>
      <c r="G17" s="461"/>
      <c r="H17" s="461"/>
      <c r="I17" s="461"/>
      <c r="J17" s="461"/>
      <c r="K17" s="462"/>
      <c r="L17" s="194"/>
      <c r="M17" s="505" t="s">
        <v>154</v>
      </c>
      <c r="N17" s="506"/>
      <c r="O17" s="506"/>
      <c r="P17" s="506"/>
      <c r="Q17" s="507"/>
      <c r="R17" s="500" t="s">
        <v>155</v>
      </c>
      <c r="S17" s="501"/>
      <c r="T17" s="501"/>
      <c r="U17" s="501"/>
      <c r="V17" s="502"/>
      <c r="W17" s="410" t="s">
        <v>156</v>
      </c>
      <c r="X17" s="411"/>
      <c r="Y17" s="411"/>
      <c r="Z17" s="411"/>
      <c r="AA17" s="411"/>
      <c r="AB17" s="401"/>
      <c r="AC17" s="445">
        <v>22182</v>
      </c>
      <c r="AD17" s="446"/>
      <c r="AE17" s="446"/>
      <c r="AF17" s="446"/>
      <c r="AG17" s="488"/>
      <c r="AH17" s="445">
        <v>22861</v>
      </c>
      <c r="AI17" s="446"/>
      <c r="AJ17" s="446"/>
      <c r="AK17" s="446"/>
      <c r="AL17" s="447"/>
      <c r="AM17" s="423"/>
      <c r="AN17" s="424"/>
      <c r="AO17" s="424"/>
      <c r="AP17" s="424"/>
      <c r="AQ17" s="424"/>
      <c r="AR17" s="424"/>
      <c r="AS17" s="424"/>
      <c r="AT17" s="425"/>
      <c r="AU17" s="426"/>
      <c r="AV17" s="427"/>
      <c r="AW17" s="427"/>
      <c r="AX17" s="427"/>
      <c r="AY17" s="428" t="s">
        <v>157</v>
      </c>
      <c r="AZ17" s="429"/>
      <c r="BA17" s="429"/>
      <c r="BB17" s="429"/>
      <c r="BC17" s="429"/>
      <c r="BD17" s="429"/>
      <c r="BE17" s="429"/>
      <c r="BF17" s="429"/>
      <c r="BG17" s="429"/>
      <c r="BH17" s="429"/>
      <c r="BI17" s="429"/>
      <c r="BJ17" s="429"/>
      <c r="BK17" s="429"/>
      <c r="BL17" s="429"/>
      <c r="BM17" s="430"/>
      <c r="BN17" s="394">
        <v>10240318</v>
      </c>
      <c r="BO17" s="395"/>
      <c r="BP17" s="395"/>
      <c r="BQ17" s="395"/>
      <c r="BR17" s="395"/>
      <c r="BS17" s="395"/>
      <c r="BT17" s="395"/>
      <c r="BU17" s="396"/>
      <c r="BV17" s="394">
        <v>9794266</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5">
      <c r="A18" s="175"/>
      <c r="B18" s="516" t="s">
        <v>158</v>
      </c>
      <c r="C18" s="437"/>
      <c r="D18" s="437"/>
      <c r="E18" s="517"/>
      <c r="F18" s="517"/>
      <c r="G18" s="517"/>
      <c r="H18" s="517"/>
      <c r="I18" s="517"/>
      <c r="J18" s="517"/>
      <c r="K18" s="517"/>
      <c r="L18" s="518">
        <v>19.82</v>
      </c>
      <c r="M18" s="518"/>
      <c r="N18" s="518"/>
      <c r="O18" s="518"/>
      <c r="P18" s="518"/>
      <c r="Q18" s="518"/>
      <c r="R18" s="519"/>
      <c r="S18" s="519"/>
      <c r="T18" s="519"/>
      <c r="U18" s="519"/>
      <c r="V18" s="520"/>
      <c r="W18" s="412"/>
      <c r="X18" s="413"/>
      <c r="Y18" s="413"/>
      <c r="Z18" s="413"/>
      <c r="AA18" s="413"/>
      <c r="AB18" s="404"/>
      <c r="AC18" s="521">
        <v>75.5</v>
      </c>
      <c r="AD18" s="522"/>
      <c r="AE18" s="522"/>
      <c r="AF18" s="522"/>
      <c r="AG18" s="523"/>
      <c r="AH18" s="521">
        <v>73.900000000000006</v>
      </c>
      <c r="AI18" s="522"/>
      <c r="AJ18" s="522"/>
      <c r="AK18" s="522"/>
      <c r="AL18" s="524"/>
      <c r="AM18" s="423"/>
      <c r="AN18" s="424"/>
      <c r="AO18" s="424"/>
      <c r="AP18" s="424"/>
      <c r="AQ18" s="424"/>
      <c r="AR18" s="424"/>
      <c r="AS18" s="424"/>
      <c r="AT18" s="425"/>
      <c r="AU18" s="426"/>
      <c r="AV18" s="427"/>
      <c r="AW18" s="427"/>
      <c r="AX18" s="427"/>
      <c r="AY18" s="428" t="s">
        <v>159</v>
      </c>
      <c r="AZ18" s="429"/>
      <c r="BA18" s="429"/>
      <c r="BB18" s="429"/>
      <c r="BC18" s="429"/>
      <c r="BD18" s="429"/>
      <c r="BE18" s="429"/>
      <c r="BF18" s="429"/>
      <c r="BG18" s="429"/>
      <c r="BH18" s="429"/>
      <c r="BI18" s="429"/>
      <c r="BJ18" s="429"/>
      <c r="BK18" s="429"/>
      <c r="BL18" s="429"/>
      <c r="BM18" s="430"/>
      <c r="BN18" s="394">
        <v>12585679</v>
      </c>
      <c r="BO18" s="395"/>
      <c r="BP18" s="395"/>
      <c r="BQ18" s="395"/>
      <c r="BR18" s="395"/>
      <c r="BS18" s="395"/>
      <c r="BT18" s="395"/>
      <c r="BU18" s="396"/>
      <c r="BV18" s="394">
        <v>12422139</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5">
      <c r="A19" s="175"/>
      <c r="B19" s="516" t="s">
        <v>160</v>
      </c>
      <c r="C19" s="437"/>
      <c r="D19" s="437"/>
      <c r="E19" s="517"/>
      <c r="F19" s="517"/>
      <c r="G19" s="517"/>
      <c r="H19" s="517"/>
      <c r="I19" s="517"/>
      <c r="J19" s="517"/>
      <c r="K19" s="517"/>
      <c r="L19" s="525">
        <v>3290</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161</v>
      </c>
      <c r="AZ19" s="429"/>
      <c r="BA19" s="429"/>
      <c r="BB19" s="429"/>
      <c r="BC19" s="429"/>
      <c r="BD19" s="429"/>
      <c r="BE19" s="429"/>
      <c r="BF19" s="429"/>
      <c r="BG19" s="429"/>
      <c r="BH19" s="429"/>
      <c r="BI19" s="429"/>
      <c r="BJ19" s="429"/>
      <c r="BK19" s="429"/>
      <c r="BL19" s="429"/>
      <c r="BM19" s="430"/>
      <c r="BN19" s="394">
        <v>17821586</v>
      </c>
      <c r="BO19" s="395"/>
      <c r="BP19" s="395"/>
      <c r="BQ19" s="395"/>
      <c r="BR19" s="395"/>
      <c r="BS19" s="395"/>
      <c r="BT19" s="395"/>
      <c r="BU19" s="396"/>
      <c r="BV19" s="394">
        <v>17433979</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5">
      <c r="A20" s="175"/>
      <c r="B20" s="516" t="s">
        <v>162</v>
      </c>
      <c r="C20" s="437"/>
      <c r="D20" s="437"/>
      <c r="E20" s="517"/>
      <c r="F20" s="517"/>
      <c r="G20" s="517"/>
      <c r="H20" s="517"/>
      <c r="I20" s="517"/>
      <c r="J20" s="517"/>
      <c r="K20" s="517"/>
      <c r="L20" s="525">
        <v>27403</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5">
      <c r="A21" s="175"/>
      <c r="B21" s="534" t="s">
        <v>163</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2">
      <c r="A22" s="175"/>
      <c r="B22" s="564" t="s">
        <v>164</v>
      </c>
      <c r="C22" s="538"/>
      <c r="D22" s="539"/>
      <c r="E22" s="406" t="s">
        <v>1</v>
      </c>
      <c r="F22" s="411"/>
      <c r="G22" s="411"/>
      <c r="H22" s="411"/>
      <c r="I22" s="411"/>
      <c r="J22" s="411"/>
      <c r="K22" s="401"/>
      <c r="L22" s="406" t="s">
        <v>165</v>
      </c>
      <c r="M22" s="411"/>
      <c r="N22" s="411"/>
      <c r="O22" s="411"/>
      <c r="P22" s="401"/>
      <c r="Q22" s="569" t="s">
        <v>166</v>
      </c>
      <c r="R22" s="570"/>
      <c r="S22" s="570"/>
      <c r="T22" s="570"/>
      <c r="U22" s="570"/>
      <c r="V22" s="571"/>
      <c r="W22" s="537" t="s">
        <v>167</v>
      </c>
      <c r="X22" s="538"/>
      <c r="Y22" s="539"/>
      <c r="Z22" s="406" t="s">
        <v>1</v>
      </c>
      <c r="AA22" s="411"/>
      <c r="AB22" s="411"/>
      <c r="AC22" s="411"/>
      <c r="AD22" s="411"/>
      <c r="AE22" s="411"/>
      <c r="AF22" s="411"/>
      <c r="AG22" s="401"/>
      <c r="AH22" s="575" t="s">
        <v>168</v>
      </c>
      <c r="AI22" s="411"/>
      <c r="AJ22" s="411"/>
      <c r="AK22" s="411"/>
      <c r="AL22" s="401"/>
      <c r="AM22" s="575" t="s">
        <v>169</v>
      </c>
      <c r="AN22" s="576"/>
      <c r="AO22" s="576"/>
      <c r="AP22" s="576"/>
      <c r="AQ22" s="576"/>
      <c r="AR22" s="577"/>
      <c r="AS22" s="569" t="s">
        <v>166</v>
      </c>
      <c r="AT22" s="570"/>
      <c r="AU22" s="570"/>
      <c r="AV22" s="570"/>
      <c r="AW22" s="570"/>
      <c r="AX22" s="581"/>
      <c r="AY22" s="354" t="s">
        <v>170</v>
      </c>
      <c r="AZ22" s="355"/>
      <c r="BA22" s="355"/>
      <c r="BB22" s="355"/>
      <c r="BC22" s="355"/>
      <c r="BD22" s="355"/>
      <c r="BE22" s="355"/>
      <c r="BF22" s="355"/>
      <c r="BG22" s="355"/>
      <c r="BH22" s="355"/>
      <c r="BI22" s="355"/>
      <c r="BJ22" s="355"/>
      <c r="BK22" s="355"/>
      <c r="BL22" s="355"/>
      <c r="BM22" s="356"/>
      <c r="BN22" s="357">
        <v>19410617</v>
      </c>
      <c r="BO22" s="358"/>
      <c r="BP22" s="358"/>
      <c r="BQ22" s="358"/>
      <c r="BR22" s="358"/>
      <c r="BS22" s="358"/>
      <c r="BT22" s="358"/>
      <c r="BU22" s="359"/>
      <c r="BV22" s="357">
        <v>20946596</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2">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171</v>
      </c>
      <c r="AZ23" s="429"/>
      <c r="BA23" s="429"/>
      <c r="BB23" s="429"/>
      <c r="BC23" s="429"/>
      <c r="BD23" s="429"/>
      <c r="BE23" s="429"/>
      <c r="BF23" s="429"/>
      <c r="BG23" s="429"/>
      <c r="BH23" s="429"/>
      <c r="BI23" s="429"/>
      <c r="BJ23" s="429"/>
      <c r="BK23" s="429"/>
      <c r="BL23" s="429"/>
      <c r="BM23" s="430"/>
      <c r="BN23" s="394">
        <v>16405698</v>
      </c>
      <c r="BO23" s="395"/>
      <c r="BP23" s="395"/>
      <c r="BQ23" s="395"/>
      <c r="BR23" s="395"/>
      <c r="BS23" s="395"/>
      <c r="BT23" s="395"/>
      <c r="BU23" s="396"/>
      <c r="BV23" s="394">
        <v>17929505</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5">
      <c r="A24" s="175"/>
      <c r="B24" s="565"/>
      <c r="C24" s="541"/>
      <c r="D24" s="542"/>
      <c r="E24" s="444" t="s">
        <v>172</v>
      </c>
      <c r="F24" s="424"/>
      <c r="G24" s="424"/>
      <c r="H24" s="424"/>
      <c r="I24" s="424"/>
      <c r="J24" s="424"/>
      <c r="K24" s="425"/>
      <c r="L24" s="445">
        <v>1</v>
      </c>
      <c r="M24" s="446"/>
      <c r="N24" s="446"/>
      <c r="O24" s="446"/>
      <c r="P24" s="488"/>
      <c r="Q24" s="445">
        <v>9000</v>
      </c>
      <c r="R24" s="446"/>
      <c r="S24" s="446"/>
      <c r="T24" s="446"/>
      <c r="U24" s="446"/>
      <c r="V24" s="488"/>
      <c r="W24" s="540"/>
      <c r="X24" s="541"/>
      <c r="Y24" s="542"/>
      <c r="Z24" s="444" t="s">
        <v>173</v>
      </c>
      <c r="AA24" s="424"/>
      <c r="AB24" s="424"/>
      <c r="AC24" s="424"/>
      <c r="AD24" s="424"/>
      <c r="AE24" s="424"/>
      <c r="AF24" s="424"/>
      <c r="AG24" s="425"/>
      <c r="AH24" s="445">
        <v>386</v>
      </c>
      <c r="AI24" s="446"/>
      <c r="AJ24" s="446"/>
      <c r="AK24" s="446"/>
      <c r="AL24" s="488"/>
      <c r="AM24" s="445">
        <v>1155684</v>
      </c>
      <c r="AN24" s="446"/>
      <c r="AO24" s="446"/>
      <c r="AP24" s="446"/>
      <c r="AQ24" s="446"/>
      <c r="AR24" s="488"/>
      <c r="AS24" s="445">
        <v>2994</v>
      </c>
      <c r="AT24" s="446"/>
      <c r="AU24" s="446"/>
      <c r="AV24" s="446"/>
      <c r="AW24" s="446"/>
      <c r="AX24" s="447"/>
      <c r="AY24" s="510" t="s">
        <v>174</v>
      </c>
      <c r="AZ24" s="511"/>
      <c r="BA24" s="511"/>
      <c r="BB24" s="511"/>
      <c r="BC24" s="511"/>
      <c r="BD24" s="511"/>
      <c r="BE24" s="511"/>
      <c r="BF24" s="511"/>
      <c r="BG24" s="511"/>
      <c r="BH24" s="511"/>
      <c r="BI24" s="511"/>
      <c r="BJ24" s="511"/>
      <c r="BK24" s="511"/>
      <c r="BL24" s="511"/>
      <c r="BM24" s="512"/>
      <c r="BN24" s="394">
        <v>8311699</v>
      </c>
      <c r="BO24" s="395"/>
      <c r="BP24" s="395"/>
      <c r="BQ24" s="395"/>
      <c r="BR24" s="395"/>
      <c r="BS24" s="395"/>
      <c r="BT24" s="395"/>
      <c r="BU24" s="396"/>
      <c r="BV24" s="394">
        <v>9203129</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2">
      <c r="A25" s="175"/>
      <c r="B25" s="565"/>
      <c r="C25" s="541"/>
      <c r="D25" s="542"/>
      <c r="E25" s="444" t="s">
        <v>175</v>
      </c>
      <c r="F25" s="424"/>
      <c r="G25" s="424"/>
      <c r="H25" s="424"/>
      <c r="I25" s="424"/>
      <c r="J25" s="424"/>
      <c r="K25" s="425"/>
      <c r="L25" s="445">
        <v>1</v>
      </c>
      <c r="M25" s="446"/>
      <c r="N25" s="446"/>
      <c r="O25" s="446"/>
      <c r="P25" s="488"/>
      <c r="Q25" s="445">
        <v>7600</v>
      </c>
      <c r="R25" s="446"/>
      <c r="S25" s="446"/>
      <c r="T25" s="446"/>
      <c r="U25" s="446"/>
      <c r="V25" s="488"/>
      <c r="W25" s="540"/>
      <c r="X25" s="541"/>
      <c r="Y25" s="542"/>
      <c r="Z25" s="444" t="s">
        <v>176</v>
      </c>
      <c r="AA25" s="424"/>
      <c r="AB25" s="424"/>
      <c r="AC25" s="424"/>
      <c r="AD25" s="424"/>
      <c r="AE25" s="424"/>
      <c r="AF25" s="424"/>
      <c r="AG25" s="425"/>
      <c r="AH25" s="445" t="s">
        <v>139</v>
      </c>
      <c r="AI25" s="446"/>
      <c r="AJ25" s="446"/>
      <c r="AK25" s="446"/>
      <c r="AL25" s="488"/>
      <c r="AM25" s="445" t="s">
        <v>177</v>
      </c>
      <c r="AN25" s="446"/>
      <c r="AO25" s="446"/>
      <c r="AP25" s="446"/>
      <c r="AQ25" s="446"/>
      <c r="AR25" s="488"/>
      <c r="AS25" s="445" t="s">
        <v>178</v>
      </c>
      <c r="AT25" s="446"/>
      <c r="AU25" s="446"/>
      <c r="AV25" s="446"/>
      <c r="AW25" s="446"/>
      <c r="AX25" s="447"/>
      <c r="AY25" s="354" t="s">
        <v>179</v>
      </c>
      <c r="AZ25" s="355"/>
      <c r="BA25" s="355"/>
      <c r="BB25" s="355"/>
      <c r="BC25" s="355"/>
      <c r="BD25" s="355"/>
      <c r="BE25" s="355"/>
      <c r="BF25" s="355"/>
      <c r="BG25" s="355"/>
      <c r="BH25" s="355"/>
      <c r="BI25" s="355"/>
      <c r="BJ25" s="355"/>
      <c r="BK25" s="355"/>
      <c r="BL25" s="355"/>
      <c r="BM25" s="356"/>
      <c r="BN25" s="357">
        <v>5737081</v>
      </c>
      <c r="BO25" s="358"/>
      <c r="BP25" s="358"/>
      <c r="BQ25" s="358"/>
      <c r="BR25" s="358"/>
      <c r="BS25" s="358"/>
      <c r="BT25" s="358"/>
      <c r="BU25" s="359"/>
      <c r="BV25" s="357">
        <v>4552095</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2">
      <c r="A26" s="175"/>
      <c r="B26" s="565"/>
      <c r="C26" s="541"/>
      <c r="D26" s="542"/>
      <c r="E26" s="444" t="s">
        <v>180</v>
      </c>
      <c r="F26" s="424"/>
      <c r="G26" s="424"/>
      <c r="H26" s="424"/>
      <c r="I26" s="424"/>
      <c r="J26" s="424"/>
      <c r="K26" s="425"/>
      <c r="L26" s="445">
        <v>1</v>
      </c>
      <c r="M26" s="446"/>
      <c r="N26" s="446"/>
      <c r="O26" s="446"/>
      <c r="P26" s="488"/>
      <c r="Q26" s="445">
        <v>7030</v>
      </c>
      <c r="R26" s="446"/>
      <c r="S26" s="446"/>
      <c r="T26" s="446"/>
      <c r="U26" s="446"/>
      <c r="V26" s="488"/>
      <c r="W26" s="540"/>
      <c r="X26" s="541"/>
      <c r="Y26" s="542"/>
      <c r="Z26" s="444" t="s">
        <v>181</v>
      </c>
      <c r="AA26" s="546"/>
      <c r="AB26" s="546"/>
      <c r="AC26" s="546"/>
      <c r="AD26" s="546"/>
      <c r="AE26" s="546"/>
      <c r="AF26" s="546"/>
      <c r="AG26" s="547"/>
      <c r="AH26" s="445">
        <v>15</v>
      </c>
      <c r="AI26" s="446"/>
      <c r="AJ26" s="446"/>
      <c r="AK26" s="446"/>
      <c r="AL26" s="488"/>
      <c r="AM26" s="445">
        <v>44490</v>
      </c>
      <c r="AN26" s="446"/>
      <c r="AO26" s="446"/>
      <c r="AP26" s="446"/>
      <c r="AQ26" s="446"/>
      <c r="AR26" s="488"/>
      <c r="AS26" s="445">
        <v>2966</v>
      </c>
      <c r="AT26" s="446"/>
      <c r="AU26" s="446"/>
      <c r="AV26" s="446"/>
      <c r="AW26" s="446"/>
      <c r="AX26" s="447"/>
      <c r="AY26" s="397" t="s">
        <v>182</v>
      </c>
      <c r="AZ26" s="398"/>
      <c r="BA26" s="398"/>
      <c r="BB26" s="398"/>
      <c r="BC26" s="398"/>
      <c r="BD26" s="398"/>
      <c r="BE26" s="398"/>
      <c r="BF26" s="398"/>
      <c r="BG26" s="398"/>
      <c r="BH26" s="398"/>
      <c r="BI26" s="398"/>
      <c r="BJ26" s="398"/>
      <c r="BK26" s="398"/>
      <c r="BL26" s="398"/>
      <c r="BM26" s="399"/>
      <c r="BN26" s="394" t="s">
        <v>177</v>
      </c>
      <c r="BO26" s="395"/>
      <c r="BP26" s="395"/>
      <c r="BQ26" s="395"/>
      <c r="BR26" s="395"/>
      <c r="BS26" s="395"/>
      <c r="BT26" s="395"/>
      <c r="BU26" s="396"/>
      <c r="BV26" s="394" t="s">
        <v>177</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5">
      <c r="A27" s="175"/>
      <c r="B27" s="565"/>
      <c r="C27" s="541"/>
      <c r="D27" s="542"/>
      <c r="E27" s="444" t="s">
        <v>183</v>
      </c>
      <c r="F27" s="424"/>
      <c r="G27" s="424"/>
      <c r="H27" s="424"/>
      <c r="I27" s="424"/>
      <c r="J27" s="424"/>
      <c r="K27" s="425"/>
      <c r="L27" s="445">
        <v>1</v>
      </c>
      <c r="M27" s="446"/>
      <c r="N27" s="446"/>
      <c r="O27" s="446"/>
      <c r="P27" s="488"/>
      <c r="Q27" s="445">
        <v>4330</v>
      </c>
      <c r="R27" s="446"/>
      <c r="S27" s="446"/>
      <c r="T27" s="446"/>
      <c r="U27" s="446"/>
      <c r="V27" s="488"/>
      <c r="W27" s="540"/>
      <c r="X27" s="541"/>
      <c r="Y27" s="542"/>
      <c r="Z27" s="444" t="s">
        <v>184</v>
      </c>
      <c r="AA27" s="424"/>
      <c r="AB27" s="424"/>
      <c r="AC27" s="424"/>
      <c r="AD27" s="424"/>
      <c r="AE27" s="424"/>
      <c r="AF27" s="424"/>
      <c r="AG27" s="425"/>
      <c r="AH27" s="445">
        <v>11</v>
      </c>
      <c r="AI27" s="446"/>
      <c r="AJ27" s="446"/>
      <c r="AK27" s="446"/>
      <c r="AL27" s="488"/>
      <c r="AM27" s="445">
        <v>43109</v>
      </c>
      <c r="AN27" s="446"/>
      <c r="AO27" s="446"/>
      <c r="AP27" s="446"/>
      <c r="AQ27" s="446"/>
      <c r="AR27" s="488"/>
      <c r="AS27" s="445">
        <v>3919</v>
      </c>
      <c r="AT27" s="446"/>
      <c r="AU27" s="446"/>
      <c r="AV27" s="446"/>
      <c r="AW27" s="446"/>
      <c r="AX27" s="447"/>
      <c r="AY27" s="489" t="s">
        <v>185</v>
      </c>
      <c r="AZ27" s="490"/>
      <c r="BA27" s="490"/>
      <c r="BB27" s="490"/>
      <c r="BC27" s="490"/>
      <c r="BD27" s="490"/>
      <c r="BE27" s="490"/>
      <c r="BF27" s="490"/>
      <c r="BG27" s="490"/>
      <c r="BH27" s="490"/>
      <c r="BI27" s="490"/>
      <c r="BJ27" s="490"/>
      <c r="BK27" s="490"/>
      <c r="BL27" s="490"/>
      <c r="BM27" s="491"/>
      <c r="BN27" s="513" t="s">
        <v>177</v>
      </c>
      <c r="BO27" s="514"/>
      <c r="BP27" s="514"/>
      <c r="BQ27" s="514"/>
      <c r="BR27" s="514"/>
      <c r="BS27" s="514"/>
      <c r="BT27" s="514"/>
      <c r="BU27" s="515"/>
      <c r="BV27" s="513" t="s">
        <v>178</v>
      </c>
      <c r="BW27" s="514"/>
      <c r="BX27" s="514"/>
      <c r="BY27" s="514"/>
      <c r="BZ27" s="514"/>
      <c r="CA27" s="514"/>
      <c r="CB27" s="514"/>
      <c r="CC27" s="515"/>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2">
      <c r="A28" s="175"/>
      <c r="B28" s="565"/>
      <c r="C28" s="541"/>
      <c r="D28" s="542"/>
      <c r="E28" s="444" t="s">
        <v>186</v>
      </c>
      <c r="F28" s="424"/>
      <c r="G28" s="424"/>
      <c r="H28" s="424"/>
      <c r="I28" s="424"/>
      <c r="J28" s="424"/>
      <c r="K28" s="425"/>
      <c r="L28" s="445">
        <v>1</v>
      </c>
      <c r="M28" s="446"/>
      <c r="N28" s="446"/>
      <c r="O28" s="446"/>
      <c r="P28" s="488"/>
      <c r="Q28" s="445">
        <v>3730</v>
      </c>
      <c r="R28" s="446"/>
      <c r="S28" s="446"/>
      <c r="T28" s="446"/>
      <c r="U28" s="446"/>
      <c r="V28" s="488"/>
      <c r="W28" s="540"/>
      <c r="X28" s="541"/>
      <c r="Y28" s="542"/>
      <c r="Z28" s="444" t="s">
        <v>187</v>
      </c>
      <c r="AA28" s="424"/>
      <c r="AB28" s="424"/>
      <c r="AC28" s="424"/>
      <c r="AD28" s="424"/>
      <c r="AE28" s="424"/>
      <c r="AF28" s="424"/>
      <c r="AG28" s="425"/>
      <c r="AH28" s="445" t="s">
        <v>178</v>
      </c>
      <c r="AI28" s="446"/>
      <c r="AJ28" s="446"/>
      <c r="AK28" s="446"/>
      <c r="AL28" s="488"/>
      <c r="AM28" s="445" t="s">
        <v>177</v>
      </c>
      <c r="AN28" s="446"/>
      <c r="AO28" s="446"/>
      <c r="AP28" s="446"/>
      <c r="AQ28" s="446"/>
      <c r="AR28" s="488"/>
      <c r="AS28" s="445" t="s">
        <v>178</v>
      </c>
      <c r="AT28" s="446"/>
      <c r="AU28" s="446"/>
      <c r="AV28" s="446"/>
      <c r="AW28" s="446"/>
      <c r="AX28" s="447"/>
      <c r="AY28" s="548" t="s">
        <v>188</v>
      </c>
      <c r="AZ28" s="549"/>
      <c r="BA28" s="549"/>
      <c r="BB28" s="550"/>
      <c r="BC28" s="354" t="s">
        <v>50</v>
      </c>
      <c r="BD28" s="355"/>
      <c r="BE28" s="355"/>
      <c r="BF28" s="355"/>
      <c r="BG28" s="355"/>
      <c r="BH28" s="355"/>
      <c r="BI28" s="355"/>
      <c r="BJ28" s="355"/>
      <c r="BK28" s="355"/>
      <c r="BL28" s="355"/>
      <c r="BM28" s="356"/>
      <c r="BN28" s="357">
        <v>2073698</v>
      </c>
      <c r="BO28" s="358"/>
      <c r="BP28" s="358"/>
      <c r="BQ28" s="358"/>
      <c r="BR28" s="358"/>
      <c r="BS28" s="358"/>
      <c r="BT28" s="358"/>
      <c r="BU28" s="359"/>
      <c r="BV28" s="357">
        <v>2060666</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2">
      <c r="A29" s="175"/>
      <c r="B29" s="565"/>
      <c r="C29" s="541"/>
      <c r="D29" s="542"/>
      <c r="E29" s="444" t="s">
        <v>189</v>
      </c>
      <c r="F29" s="424"/>
      <c r="G29" s="424"/>
      <c r="H29" s="424"/>
      <c r="I29" s="424"/>
      <c r="J29" s="424"/>
      <c r="K29" s="425"/>
      <c r="L29" s="445">
        <v>18</v>
      </c>
      <c r="M29" s="446"/>
      <c r="N29" s="446"/>
      <c r="O29" s="446"/>
      <c r="P29" s="488"/>
      <c r="Q29" s="445">
        <v>3550</v>
      </c>
      <c r="R29" s="446"/>
      <c r="S29" s="446"/>
      <c r="T29" s="446"/>
      <c r="U29" s="446"/>
      <c r="V29" s="488"/>
      <c r="W29" s="543"/>
      <c r="X29" s="544"/>
      <c r="Y29" s="545"/>
      <c r="Z29" s="444" t="s">
        <v>190</v>
      </c>
      <c r="AA29" s="424"/>
      <c r="AB29" s="424"/>
      <c r="AC29" s="424"/>
      <c r="AD29" s="424"/>
      <c r="AE29" s="424"/>
      <c r="AF29" s="424"/>
      <c r="AG29" s="425"/>
      <c r="AH29" s="445">
        <v>397</v>
      </c>
      <c r="AI29" s="446"/>
      <c r="AJ29" s="446"/>
      <c r="AK29" s="446"/>
      <c r="AL29" s="488"/>
      <c r="AM29" s="445">
        <v>1198793</v>
      </c>
      <c r="AN29" s="446"/>
      <c r="AO29" s="446"/>
      <c r="AP29" s="446"/>
      <c r="AQ29" s="446"/>
      <c r="AR29" s="488"/>
      <c r="AS29" s="445">
        <v>3020</v>
      </c>
      <c r="AT29" s="446"/>
      <c r="AU29" s="446"/>
      <c r="AV29" s="446"/>
      <c r="AW29" s="446"/>
      <c r="AX29" s="447"/>
      <c r="AY29" s="551"/>
      <c r="AZ29" s="552"/>
      <c r="BA29" s="552"/>
      <c r="BB29" s="553"/>
      <c r="BC29" s="428" t="s">
        <v>191</v>
      </c>
      <c r="BD29" s="429"/>
      <c r="BE29" s="429"/>
      <c r="BF29" s="429"/>
      <c r="BG29" s="429"/>
      <c r="BH29" s="429"/>
      <c r="BI29" s="429"/>
      <c r="BJ29" s="429"/>
      <c r="BK29" s="429"/>
      <c r="BL29" s="429"/>
      <c r="BM29" s="430"/>
      <c r="BN29" s="394">
        <v>864300</v>
      </c>
      <c r="BO29" s="395"/>
      <c r="BP29" s="395"/>
      <c r="BQ29" s="395"/>
      <c r="BR29" s="395"/>
      <c r="BS29" s="395"/>
      <c r="BT29" s="395"/>
      <c r="BU29" s="396"/>
      <c r="BV29" s="394">
        <v>944082</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5">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192</v>
      </c>
      <c r="X30" s="562"/>
      <c r="Y30" s="562"/>
      <c r="Z30" s="562"/>
      <c r="AA30" s="562"/>
      <c r="AB30" s="562"/>
      <c r="AC30" s="562"/>
      <c r="AD30" s="562"/>
      <c r="AE30" s="562"/>
      <c r="AF30" s="562"/>
      <c r="AG30" s="563"/>
      <c r="AH30" s="521">
        <v>100.5</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3403003</v>
      </c>
      <c r="BO30" s="514"/>
      <c r="BP30" s="514"/>
      <c r="BQ30" s="514"/>
      <c r="BR30" s="514"/>
      <c r="BS30" s="514"/>
      <c r="BT30" s="514"/>
      <c r="BU30" s="515"/>
      <c r="BV30" s="513">
        <v>2728591</v>
      </c>
      <c r="BW30" s="514"/>
      <c r="BX30" s="514"/>
      <c r="BY30" s="514"/>
      <c r="BZ30" s="514"/>
      <c r="CA30" s="514"/>
      <c r="CB30" s="514"/>
      <c r="CC30" s="515"/>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5"/>
      <c r="B31" s="200"/>
      <c r="DI31" s="201"/>
    </row>
    <row r="32" spans="1:113" ht="13.5" customHeight="1" x14ac:dyDescent="0.2">
      <c r="A32" s="175"/>
      <c r="B32" s="202"/>
      <c r="C32" s="557" t="s">
        <v>193</v>
      </c>
      <c r="D32" s="557"/>
      <c r="E32" s="557"/>
      <c r="F32" s="557"/>
      <c r="G32" s="557"/>
      <c r="H32" s="557"/>
      <c r="I32" s="557"/>
      <c r="J32" s="557"/>
      <c r="K32" s="557"/>
      <c r="L32" s="557"/>
      <c r="M32" s="557"/>
      <c r="N32" s="557"/>
      <c r="O32" s="557"/>
      <c r="P32" s="557"/>
      <c r="Q32" s="557"/>
      <c r="R32" s="557"/>
      <c r="S32" s="557"/>
      <c r="U32" s="398" t="s">
        <v>194</v>
      </c>
      <c r="V32" s="398"/>
      <c r="W32" s="398"/>
      <c r="X32" s="398"/>
      <c r="Y32" s="398"/>
      <c r="Z32" s="398"/>
      <c r="AA32" s="398"/>
      <c r="AB32" s="398"/>
      <c r="AC32" s="398"/>
      <c r="AD32" s="398"/>
      <c r="AE32" s="398"/>
      <c r="AF32" s="398"/>
      <c r="AG32" s="398"/>
      <c r="AH32" s="398"/>
      <c r="AI32" s="398"/>
      <c r="AJ32" s="398"/>
      <c r="AK32" s="398"/>
      <c r="AM32" s="398" t="s">
        <v>195</v>
      </c>
      <c r="AN32" s="398"/>
      <c r="AO32" s="398"/>
      <c r="AP32" s="398"/>
      <c r="AQ32" s="398"/>
      <c r="AR32" s="398"/>
      <c r="AS32" s="398"/>
      <c r="AT32" s="398"/>
      <c r="AU32" s="398"/>
      <c r="AV32" s="398"/>
      <c r="AW32" s="398"/>
      <c r="AX32" s="398"/>
      <c r="AY32" s="398"/>
      <c r="AZ32" s="398"/>
      <c r="BA32" s="398"/>
      <c r="BB32" s="398"/>
      <c r="BC32" s="398"/>
      <c r="BE32" s="398" t="s">
        <v>196</v>
      </c>
      <c r="BF32" s="398"/>
      <c r="BG32" s="398"/>
      <c r="BH32" s="398"/>
      <c r="BI32" s="398"/>
      <c r="BJ32" s="398"/>
      <c r="BK32" s="398"/>
      <c r="BL32" s="398"/>
      <c r="BM32" s="398"/>
      <c r="BN32" s="398"/>
      <c r="BO32" s="398"/>
      <c r="BP32" s="398"/>
      <c r="BQ32" s="398"/>
      <c r="BR32" s="398"/>
      <c r="BS32" s="398"/>
      <c r="BT32" s="398"/>
      <c r="BU32" s="398"/>
      <c r="BW32" s="398" t="s">
        <v>197</v>
      </c>
      <c r="BX32" s="398"/>
      <c r="BY32" s="398"/>
      <c r="BZ32" s="398"/>
      <c r="CA32" s="398"/>
      <c r="CB32" s="398"/>
      <c r="CC32" s="398"/>
      <c r="CD32" s="398"/>
      <c r="CE32" s="398"/>
      <c r="CF32" s="398"/>
      <c r="CG32" s="398"/>
      <c r="CH32" s="398"/>
      <c r="CI32" s="398"/>
      <c r="CJ32" s="398"/>
      <c r="CK32" s="398"/>
      <c r="CL32" s="398"/>
      <c r="CM32" s="398"/>
      <c r="CO32" s="398" t="s">
        <v>198</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2">
      <c r="A33" s="175"/>
      <c r="B33" s="202"/>
      <c r="C33" s="418" t="s">
        <v>199</v>
      </c>
      <c r="D33" s="418"/>
      <c r="E33" s="383" t="s">
        <v>200</v>
      </c>
      <c r="F33" s="383"/>
      <c r="G33" s="383"/>
      <c r="H33" s="383"/>
      <c r="I33" s="383"/>
      <c r="J33" s="383"/>
      <c r="K33" s="383"/>
      <c r="L33" s="383"/>
      <c r="M33" s="383"/>
      <c r="N33" s="383"/>
      <c r="O33" s="383"/>
      <c r="P33" s="383"/>
      <c r="Q33" s="383"/>
      <c r="R33" s="383"/>
      <c r="S33" s="383"/>
      <c r="T33" s="179"/>
      <c r="U33" s="418" t="s">
        <v>199</v>
      </c>
      <c r="V33" s="418"/>
      <c r="W33" s="383" t="s">
        <v>201</v>
      </c>
      <c r="X33" s="383"/>
      <c r="Y33" s="383"/>
      <c r="Z33" s="383"/>
      <c r="AA33" s="383"/>
      <c r="AB33" s="383"/>
      <c r="AC33" s="383"/>
      <c r="AD33" s="383"/>
      <c r="AE33" s="383"/>
      <c r="AF33" s="383"/>
      <c r="AG33" s="383"/>
      <c r="AH33" s="383"/>
      <c r="AI33" s="383"/>
      <c r="AJ33" s="383"/>
      <c r="AK33" s="383"/>
      <c r="AL33" s="179"/>
      <c r="AM33" s="418" t="s">
        <v>202</v>
      </c>
      <c r="AN33" s="418"/>
      <c r="AO33" s="383" t="s">
        <v>203</v>
      </c>
      <c r="AP33" s="383"/>
      <c r="AQ33" s="383"/>
      <c r="AR33" s="383"/>
      <c r="AS33" s="383"/>
      <c r="AT33" s="383"/>
      <c r="AU33" s="383"/>
      <c r="AV33" s="383"/>
      <c r="AW33" s="383"/>
      <c r="AX33" s="383"/>
      <c r="AY33" s="383"/>
      <c r="AZ33" s="383"/>
      <c r="BA33" s="383"/>
      <c r="BB33" s="383"/>
      <c r="BC33" s="383"/>
      <c r="BD33" s="185"/>
      <c r="BE33" s="383" t="s">
        <v>204</v>
      </c>
      <c r="BF33" s="383"/>
      <c r="BG33" s="383" t="s">
        <v>205</v>
      </c>
      <c r="BH33" s="383"/>
      <c r="BI33" s="383"/>
      <c r="BJ33" s="383"/>
      <c r="BK33" s="383"/>
      <c r="BL33" s="383"/>
      <c r="BM33" s="383"/>
      <c r="BN33" s="383"/>
      <c r="BO33" s="383"/>
      <c r="BP33" s="383"/>
      <c r="BQ33" s="383"/>
      <c r="BR33" s="383"/>
      <c r="BS33" s="383"/>
      <c r="BT33" s="383"/>
      <c r="BU33" s="383"/>
      <c r="BV33" s="185"/>
      <c r="BW33" s="418" t="s">
        <v>204</v>
      </c>
      <c r="BX33" s="418"/>
      <c r="BY33" s="383" t="s">
        <v>206</v>
      </c>
      <c r="BZ33" s="383"/>
      <c r="CA33" s="383"/>
      <c r="CB33" s="383"/>
      <c r="CC33" s="383"/>
      <c r="CD33" s="383"/>
      <c r="CE33" s="383"/>
      <c r="CF33" s="383"/>
      <c r="CG33" s="383"/>
      <c r="CH33" s="383"/>
      <c r="CI33" s="383"/>
      <c r="CJ33" s="383"/>
      <c r="CK33" s="383"/>
      <c r="CL33" s="383"/>
      <c r="CM33" s="383"/>
      <c r="CN33" s="179"/>
      <c r="CO33" s="418" t="s">
        <v>199</v>
      </c>
      <c r="CP33" s="418"/>
      <c r="CQ33" s="383" t="s">
        <v>207</v>
      </c>
      <c r="CR33" s="383"/>
      <c r="CS33" s="383"/>
      <c r="CT33" s="383"/>
      <c r="CU33" s="383"/>
      <c r="CV33" s="383"/>
      <c r="CW33" s="383"/>
      <c r="CX33" s="383"/>
      <c r="CY33" s="383"/>
      <c r="CZ33" s="383"/>
      <c r="DA33" s="383"/>
      <c r="DB33" s="383"/>
      <c r="DC33" s="383"/>
      <c r="DD33" s="383"/>
      <c r="DE33" s="383"/>
      <c r="DF33" s="179"/>
      <c r="DG33" s="583" t="s">
        <v>208</v>
      </c>
      <c r="DH33" s="583"/>
      <c r="DI33" s="180"/>
    </row>
    <row r="34" spans="1:113" ht="32.25" customHeight="1" x14ac:dyDescent="0.2">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4</v>
      </c>
      <c r="V34" s="584"/>
      <c r="W34" s="585" t="str">
        <f>IF('各会計、関係団体の財政状況及び健全化判断比率'!B28="","",'各会計、関係団体の財政状況及び健全化判断比率'!B28)</f>
        <v>国民健康保険特別会計</v>
      </c>
      <c r="X34" s="585"/>
      <c r="Y34" s="585"/>
      <c r="Z34" s="585"/>
      <c r="AA34" s="585"/>
      <c r="AB34" s="585"/>
      <c r="AC34" s="585"/>
      <c r="AD34" s="585"/>
      <c r="AE34" s="585"/>
      <c r="AF34" s="585"/>
      <c r="AG34" s="585"/>
      <c r="AH34" s="585"/>
      <c r="AI34" s="585"/>
      <c r="AJ34" s="585"/>
      <c r="AK34" s="585"/>
      <c r="AL34" s="175"/>
      <c r="AM34" s="584">
        <f>IF(AO34="","",MAX(C34:D43,U34:V43)+1)</f>
        <v>7</v>
      </c>
      <c r="AN34" s="584"/>
      <c r="AO34" s="585" t="str">
        <f>IF('各会計、関係団体の財政状況及び健全化判断比率'!B31="","",'各会計、関係団体の財政状況及び健全化判断比率'!B31)</f>
        <v>公共下水道事業会計</v>
      </c>
      <c r="AP34" s="585"/>
      <c r="AQ34" s="585"/>
      <c r="AR34" s="585"/>
      <c r="AS34" s="585"/>
      <c r="AT34" s="585"/>
      <c r="AU34" s="585"/>
      <c r="AV34" s="585"/>
      <c r="AW34" s="585"/>
      <c r="AX34" s="585"/>
      <c r="AY34" s="585"/>
      <c r="AZ34" s="585"/>
      <c r="BA34" s="585"/>
      <c r="BB34" s="585"/>
      <c r="BC34" s="585"/>
      <c r="BD34" s="175"/>
      <c r="BE34" s="584" t="str">
        <f>IF(BG34="","",MAX(C34:D43,U34:V43,AM34:AN43)+1)</f>
        <v/>
      </c>
      <c r="BF34" s="584"/>
      <c r="BG34" s="585"/>
      <c r="BH34" s="585"/>
      <c r="BI34" s="585"/>
      <c r="BJ34" s="585"/>
      <c r="BK34" s="585"/>
      <c r="BL34" s="585"/>
      <c r="BM34" s="585"/>
      <c r="BN34" s="585"/>
      <c r="BO34" s="585"/>
      <c r="BP34" s="585"/>
      <c r="BQ34" s="585"/>
      <c r="BR34" s="585"/>
      <c r="BS34" s="585"/>
      <c r="BT34" s="585"/>
      <c r="BU34" s="585"/>
      <c r="BV34" s="175"/>
      <c r="BW34" s="584">
        <f>IF(BY34="","",MAX(C34:D43,U34:V43,AM34:AN43,BE34:BF43)+1)</f>
        <v>8</v>
      </c>
      <c r="BX34" s="584"/>
      <c r="BY34" s="585" t="str">
        <f>IF('各会計、関係団体の財政状況及び健全化判断比率'!B68="","",'各会計、関係団体の財政状況及び健全化判断比率'!B68)</f>
        <v>埼玉県央広域事務組合</v>
      </c>
      <c r="BZ34" s="585"/>
      <c r="CA34" s="585"/>
      <c r="CB34" s="585"/>
      <c r="CC34" s="585"/>
      <c r="CD34" s="585"/>
      <c r="CE34" s="585"/>
      <c r="CF34" s="585"/>
      <c r="CG34" s="585"/>
      <c r="CH34" s="585"/>
      <c r="CI34" s="585"/>
      <c r="CJ34" s="585"/>
      <c r="CK34" s="585"/>
      <c r="CL34" s="585"/>
      <c r="CM34" s="585"/>
      <c r="CN34" s="175"/>
      <c r="CO34" s="584">
        <f>IF(CQ34="","",MAX(C34:D43,U34:V43,AM34:AN43,BE34:BF43,BW34:BX43)+1)</f>
        <v>18</v>
      </c>
      <c r="CP34" s="584"/>
      <c r="CQ34" s="585" t="str">
        <f>IF('各会計、関係団体の財政状況及び健全化判断比率'!BS7="","",'各会計、関係団体の財政状況及び健全化判断比率'!BS7)</f>
        <v>北本市土地開発公社</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2">
      <c r="A35" s="175"/>
      <c r="B35" s="202"/>
      <c r="C35" s="584">
        <f>IF(E35="","",C34+1)</f>
        <v>2</v>
      </c>
      <c r="D35" s="584"/>
      <c r="E35" s="585" t="str">
        <f>IF('各会計、関係団体の財政状況及び健全化判断比率'!B8="","",'各会計、関係団体の財政状況及び健全化判断比率'!B8)</f>
        <v>北本都市計画事業久保特定土地区画整理事業特別会計</v>
      </c>
      <c r="F35" s="585"/>
      <c r="G35" s="585"/>
      <c r="H35" s="585"/>
      <c r="I35" s="585"/>
      <c r="J35" s="585"/>
      <c r="K35" s="585"/>
      <c r="L35" s="585"/>
      <c r="M35" s="585"/>
      <c r="N35" s="585"/>
      <c r="O35" s="585"/>
      <c r="P35" s="585"/>
      <c r="Q35" s="585"/>
      <c r="R35" s="585"/>
      <c r="S35" s="585"/>
      <c r="T35" s="175"/>
      <c r="U35" s="584">
        <f>IF(W35="","",U34+1)</f>
        <v>5</v>
      </c>
      <c r="V35" s="584"/>
      <c r="W35" s="585" t="str">
        <f>IF('各会計、関係団体の財政状況及び健全化判断比率'!B29="","",'各会計、関係団体の財政状況及び健全化判断比率'!B29)</f>
        <v>介護保険特別会計</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9</v>
      </c>
      <c r="BX35" s="584"/>
      <c r="BY35" s="585" t="str">
        <f>IF('各会計、関係団体の財政状況及び健全化判断比率'!B69="","",'各会計、関係団体の財政状況及び健全化判断比率'!B69)</f>
        <v>埼玉県央広域事務組合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2">
      <c r="A36" s="175"/>
      <c r="B36" s="202"/>
      <c r="C36" s="584">
        <f>IF(E36="","",C35+1)</f>
        <v>3</v>
      </c>
      <c r="D36" s="584"/>
      <c r="E36" s="585" t="str">
        <f>IF('各会計、関係団体の財政状況及び健全化判断比率'!B9="","",'各会計、関係団体の財政状況及び健全化判断比率'!B9)</f>
        <v>埼玉県央広域公平委員会特別会計</v>
      </c>
      <c r="F36" s="585"/>
      <c r="G36" s="585"/>
      <c r="H36" s="585"/>
      <c r="I36" s="585"/>
      <c r="J36" s="585"/>
      <c r="K36" s="585"/>
      <c r="L36" s="585"/>
      <c r="M36" s="585"/>
      <c r="N36" s="585"/>
      <c r="O36" s="585"/>
      <c r="P36" s="585"/>
      <c r="Q36" s="585"/>
      <c r="R36" s="585"/>
      <c r="S36" s="585"/>
      <c r="T36" s="175"/>
      <c r="U36" s="584">
        <f t="shared" ref="U36:U43" si="4">IF(W36="","",U35+1)</f>
        <v>6</v>
      </c>
      <c r="V36" s="584"/>
      <c r="W36" s="585" t="str">
        <f>IF('各会計、関係団体の財政状況及び健全化判断比率'!B30="","",'各会計、関係団体の財政状況及び健全化判断比率'!B30)</f>
        <v>後期高齢者医療特別会計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10</v>
      </c>
      <c r="BX36" s="584"/>
      <c r="BY36" s="585" t="str">
        <f>IF('各会計、関係団体の財政状況及び健全化判断比率'!B70="","",'各会計、関係団体の財政状況及び健全化判断比率'!B70)</f>
        <v>埼玉中部環境保全組合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2">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11</v>
      </c>
      <c r="BX37" s="584"/>
      <c r="BY37" s="585" t="str">
        <f>IF('各会計、関係団体の財政状況及び健全化判断比率'!B71="","",'各会計、関係団体の財政状況及び健全化判断比率'!B71)</f>
        <v>北本地区衛生組合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2">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12</v>
      </c>
      <c r="BX38" s="584"/>
      <c r="BY38" s="585" t="str">
        <f>IF('各会計、関係団体の財政状況及び健全化判断比率'!B72="","",'各会計、関係団体の財政状況及び健全化判断比率'!B72)</f>
        <v>桶川北本水道企業団</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2">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13</v>
      </c>
      <c r="BX39" s="584"/>
      <c r="BY39" s="585" t="str">
        <f>IF('各会計、関係団体の財政状況及び健全化判断比率'!B73="","",'各会計、関係団体の財政状況及び健全化判断比率'!B73)</f>
        <v>埼玉県後期高齢者医療広域連合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2">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14</v>
      </c>
      <c r="BX40" s="584"/>
      <c r="BY40" s="585" t="str">
        <f>IF('各会計、関係団体の財政状況及び健全化判断比率'!B74="","",'各会計、関係団体の財政状況及び健全化判断比率'!B74)</f>
        <v>埼玉県後期高齢者医療広域連合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2">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15</v>
      </c>
      <c r="BX41" s="584"/>
      <c r="BY41" s="585" t="str">
        <f>IF('各会計、関係団体の財政状況及び健全化判断比率'!B75="","",'各会計、関係団体の財政状況及び健全化判断比率'!B75)</f>
        <v>彩の国さいたま人づくり広域連合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2">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16</v>
      </c>
      <c r="BX42" s="584"/>
      <c r="BY42" s="585" t="str">
        <f>IF('各会計、関係団体の財政状況及び健全化判断比率'!B76="","",'各会計、関係団体の財政状況及び健全化判断比率'!B76)</f>
        <v>埼玉県市町村総合事務組合</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2">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f t="shared" si="2"/>
        <v>17</v>
      </c>
      <c r="BX43" s="584"/>
      <c r="BY43" s="585" t="str">
        <f>IF('各会計、関係団体の財政状況及び健全化判断比率'!B77="","",'各会計、関係団体の財政状況及び健全化判断比率'!B77)</f>
        <v>埼玉県市町村総合事務組合</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209</v>
      </c>
      <c r="E46" s="587" t="s">
        <v>210</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2">
      <c r="E47" s="587" t="s">
        <v>211</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2">
      <c r="E48" s="587" t="s">
        <v>212</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2">
      <c r="E49" s="588" t="s">
        <v>213</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2">
      <c r="E50" s="587" t="s">
        <v>214</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2">
      <c r="E51" s="587" t="s">
        <v>215</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2">
      <c r="E52" s="587" t="s">
        <v>216</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2">
      <c r="E53" s="587" t="s">
        <v>217</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2"/>
    <row r="55" spans="5:113" x14ac:dyDescent="0.2"/>
    <row r="56" spans="5:113" x14ac:dyDescent="0.2"/>
  </sheetData>
  <sheetProtection algorithmName="SHA-512" hashValue="D5BRnaYPNfsACZjA9DJq8YU445uPwZu8RRO57fjkjTZ2kCq7Hb8NeW1eQGjvUN4AM7W48ja43a4GaU1h/FZV1A==" saltValue="roHWvVSG2xf4MwqAl5zog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90" zoomScaleNormal="9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2">
      <c r="A34" s="22"/>
      <c r="B34" s="31"/>
      <c r="C34" s="1136" t="s">
        <v>561</v>
      </c>
      <c r="D34" s="1136"/>
      <c r="E34" s="1137"/>
      <c r="F34" s="32">
        <v>6.46</v>
      </c>
      <c r="G34" s="33">
        <v>7.94</v>
      </c>
      <c r="H34" s="33">
        <v>8.83</v>
      </c>
      <c r="I34" s="33">
        <v>10.76</v>
      </c>
      <c r="J34" s="34">
        <v>9.3000000000000007</v>
      </c>
      <c r="K34" s="22"/>
      <c r="L34" s="22"/>
      <c r="M34" s="22"/>
      <c r="N34" s="22"/>
      <c r="O34" s="22"/>
      <c r="P34" s="22"/>
    </row>
    <row r="35" spans="1:16" ht="39" customHeight="1" x14ac:dyDescent="0.2">
      <c r="A35" s="22"/>
      <c r="B35" s="35"/>
      <c r="C35" s="1132" t="s">
        <v>562</v>
      </c>
      <c r="D35" s="1132"/>
      <c r="E35" s="1133"/>
      <c r="F35" s="36">
        <v>1.1200000000000001</v>
      </c>
      <c r="G35" s="37">
        <v>0.2</v>
      </c>
      <c r="H35" s="37">
        <v>0.54</v>
      </c>
      <c r="I35" s="37">
        <v>1.26</v>
      </c>
      <c r="J35" s="38">
        <v>2.38</v>
      </c>
      <c r="K35" s="22"/>
      <c r="L35" s="22"/>
      <c r="M35" s="22"/>
      <c r="N35" s="22"/>
      <c r="O35" s="22"/>
      <c r="P35" s="22"/>
    </row>
    <row r="36" spans="1:16" ht="39" customHeight="1" x14ac:dyDescent="0.2">
      <c r="A36" s="22"/>
      <c r="B36" s="35"/>
      <c r="C36" s="1132" t="s">
        <v>563</v>
      </c>
      <c r="D36" s="1132"/>
      <c r="E36" s="1133"/>
      <c r="F36" s="36">
        <v>1.17</v>
      </c>
      <c r="G36" s="37">
        <v>1.1100000000000001</v>
      </c>
      <c r="H36" s="37">
        <v>1.1299999999999999</v>
      </c>
      <c r="I36" s="37">
        <v>1.26</v>
      </c>
      <c r="J36" s="38">
        <v>1.64</v>
      </c>
      <c r="K36" s="22"/>
      <c r="L36" s="22"/>
      <c r="M36" s="22"/>
      <c r="N36" s="22"/>
      <c r="O36" s="22"/>
      <c r="P36" s="22"/>
    </row>
    <row r="37" spans="1:16" ht="39" customHeight="1" x14ac:dyDescent="0.2">
      <c r="A37" s="22"/>
      <c r="B37" s="35"/>
      <c r="C37" s="1132" t="s">
        <v>564</v>
      </c>
      <c r="D37" s="1132"/>
      <c r="E37" s="1133"/>
      <c r="F37" s="36">
        <v>1.27</v>
      </c>
      <c r="G37" s="37">
        <v>1.29</v>
      </c>
      <c r="H37" s="37">
        <v>1.7</v>
      </c>
      <c r="I37" s="37">
        <v>1.88</v>
      </c>
      <c r="J37" s="38">
        <v>1.44</v>
      </c>
      <c r="K37" s="22"/>
      <c r="L37" s="22"/>
      <c r="M37" s="22"/>
      <c r="N37" s="22"/>
      <c r="O37" s="22"/>
      <c r="P37" s="22"/>
    </row>
    <row r="38" spans="1:16" ht="39" customHeight="1" x14ac:dyDescent="0.2">
      <c r="A38" s="22"/>
      <c r="B38" s="35"/>
      <c r="C38" s="1132" t="s">
        <v>565</v>
      </c>
      <c r="D38" s="1132"/>
      <c r="E38" s="1133"/>
      <c r="F38" s="36">
        <v>0</v>
      </c>
      <c r="G38" s="37">
        <v>0.02</v>
      </c>
      <c r="H38" s="37">
        <v>0.19</v>
      </c>
      <c r="I38" s="37">
        <v>0.17</v>
      </c>
      <c r="J38" s="38">
        <v>0.21</v>
      </c>
      <c r="K38" s="22"/>
      <c r="L38" s="22"/>
      <c r="M38" s="22"/>
      <c r="N38" s="22"/>
      <c r="O38" s="22"/>
      <c r="P38" s="22"/>
    </row>
    <row r="39" spans="1:16" ht="39" customHeight="1" x14ac:dyDescent="0.2">
      <c r="A39" s="22"/>
      <c r="B39" s="35"/>
      <c r="C39" s="1132" t="s">
        <v>566</v>
      </c>
      <c r="D39" s="1132"/>
      <c r="E39" s="1133"/>
      <c r="F39" s="36">
        <v>0.06</v>
      </c>
      <c r="G39" s="37">
        <v>0.09</v>
      </c>
      <c r="H39" s="37">
        <v>0.11</v>
      </c>
      <c r="I39" s="37">
        <v>0.05</v>
      </c>
      <c r="J39" s="38">
        <v>0.19</v>
      </c>
      <c r="K39" s="22"/>
      <c r="L39" s="22"/>
      <c r="M39" s="22"/>
      <c r="N39" s="22"/>
      <c r="O39" s="22"/>
      <c r="P39" s="22"/>
    </row>
    <row r="40" spans="1:16" ht="39" customHeight="1" x14ac:dyDescent="0.2">
      <c r="A40" s="22"/>
      <c r="B40" s="35"/>
      <c r="C40" s="1132" t="s">
        <v>567</v>
      </c>
      <c r="D40" s="1132"/>
      <c r="E40" s="1133"/>
      <c r="F40" s="36">
        <v>0</v>
      </c>
      <c r="G40" s="37">
        <v>0</v>
      </c>
      <c r="H40" s="37">
        <v>0</v>
      </c>
      <c r="I40" s="37">
        <v>0</v>
      </c>
      <c r="J40" s="38">
        <v>0</v>
      </c>
      <c r="K40" s="22"/>
      <c r="L40" s="22"/>
      <c r="M40" s="22"/>
      <c r="N40" s="22"/>
      <c r="O40" s="22"/>
      <c r="P40" s="22"/>
    </row>
    <row r="41" spans="1:16" ht="39" customHeight="1" x14ac:dyDescent="0.2">
      <c r="A41" s="22"/>
      <c r="B41" s="35"/>
      <c r="C41" s="1132"/>
      <c r="D41" s="1132"/>
      <c r="E41" s="1133"/>
      <c r="F41" s="36"/>
      <c r="G41" s="37"/>
      <c r="H41" s="37"/>
      <c r="I41" s="37"/>
      <c r="J41" s="38"/>
      <c r="K41" s="22"/>
      <c r="L41" s="22"/>
      <c r="M41" s="22"/>
      <c r="N41" s="22"/>
      <c r="O41" s="22"/>
      <c r="P41" s="22"/>
    </row>
    <row r="42" spans="1:16" ht="39" customHeight="1" x14ac:dyDescent="0.2">
      <c r="A42" s="22"/>
      <c r="B42" s="39"/>
      <c r="C42" s="1132" t="s">
        <v>568</v>
      </c>
      <c r="D42" s="1132"/>
      <c r="E42" s="1133"/>
      <c r="F42" s="36" t="s">
        <v>514</v>
      </c>
      <c r="G42" s="37" t="s">
        <v>514</v>
      </c>
      <c r="H42" s="37" t="s">
        <v>514</v>
      </c>
      <c r="I42" s="37" t="s">
        <v>514</v>
      </c>
      <c r="J42" s="38" t="s">
        <v>514</v>
      </c>
      <c r="K42" s="22"/>
      <c r="L42" s="22"/>
      <c r="M42" s="22"/>
      <c r="N42" s="22"/>
      <c r="O42" s="22"/>
      <c r="P42" s="22"/>
    </row>
    <row r="43" spans="1:16" ht="39" customHeight="1" thickBot="1" x14ac:dyDescent="0.25">
      <c r="A43" s="22"/>
      <c r="B43" s="40"/>
      <c r="C43" s="1134" t="s">
        <v>569</v>
      </c>
      <c r="D43" s="1134"/>
      <c r="E43" s="1135"/>
      <c r="F43" s="41" t="s">
        <v>514</v>
      </c>
      <c r="G43" s="42" t="s">
        <v>514</v>
      </c>
      <c r="H43" s="42" t="s">
        <v>514</v>
      </c>
      <c r="I43" s="42" t="s">
        <v>514</v>
      </c>
      <c r="J43" s="43" t="s">
        <v>514</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wpXv9VIwuYPB7YpA/983bOJwgGJ1++DpO2ModSkOanLPp76iQ2CRB548T2qNi5saZP40ScZbrfIUIJ6MPXSR8g==" saltValue="G2KfDc5eJZNkoV5gWXD1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5" customHeight="1" zeroHeight="1" x14ac:dyDescent="0.2"/>
  <cols>
    <col min="1" max="1" width="6.6328125" style="47" customWidth="1"/>
    <col min="2" max="3" width="10.90625" style="47" customWidth="1"/>
    <col min="4" max="4" width="10" style="47" customWidth="1"/>
    <col min="5" max="10" width="11" style="47" customWidth="1"/>
    <col min="11" max="15" width="13.08984375" style="47" customWidth="1"/>
    <col min="16" max="21" width="11.4531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3">
      <c r="A44" s="46"/>
      <c r="B44" s="49" t="s">
        <v>10</v>
      </c>
      <c r="C44" s="50"/>
      <c r="D44" s="50"/>
      <c r="E44" s="51"/>
      <c r="F44" s="51"/>
      <c r="G44" s="51"/>
      <c r="H44" s="51"/>
      <c r="I44" s="51"/>
      <c r="J44" s="52" t="s">
        <v>2</v>
      </c>
      <c r="K44" s="53" t="s">
        <v>555</v>
      </c>
      <c r="L44" s="54" t="s">
        <v>556</v>
      </c>
      <c r="M44" s="54" t="s">
        <v>557</v>
      </c>
      <c r="N44" s="54" t="s">
        <v>558</v>
      </c>
      <c r="O44" s="55" t="s">
        <v>559</v>
      </c>
      <c r="P44" s="46"/>
      <c r="Q44" s="46"/>
      <c r="R44" s="46"/>
      <c r="S44" s="46"/>
      <c r="T44" s="46"/>
      <c r="U44" s="46"/>
    </row>
    <row r="45" spans="1:21" ht="30.75" customHeight="1" x14ac:dyDescent="0.2">
      <c r="A45" s="46"/>
      <c r="B45" s="1138" t="s">
        <v>11</v>
      </c>
      <c r="C45" s="1139"/>
      <c r="D45" s="56"/>
      <c r="E45" s="1144" t="s">
        <v>12</v>
      </c>
      <c r="F45" s="1144"/>
      <c r="G45" s="1144"/>
      <c r="H45" s="1144"/>
      <c r="I45" s="1144"/>
      <c r="J45" s="1145"/>
      <c r="K45" s="57">
        <v>2356</v>
      </c>
      <c r="L45" s="58">
        <v>2300</v>
      </c>
      <c r="M45" s="58">
        <v>2400</v>
      </c>
      <c r="N45" s="58">
        <v>2489</v>
      </c>
      <c r="O45" s="59">
        <v>2486</v>
      </c>
      <c r="P45" s="46"/>
      <c r="Q45" s="46"/>
      <c r="R45" s="46"/>
      <c r="S45" s="46"/>
      <c r="T45" s="46"/>
      <c r="U45" s="46"/>
    </row>
    <row r="46" spans="1:21" ht="30.75" customHeight="1" x14ac:dyDescent="0.2">
      <c r="A46" s="46"/>
      <c r="B46" s="1140"/>
      <c r="C46" s="1141"/>
      <c r="D46" s="60"/>
      <c r="E46" s="1146" t="s">
        <v>13</v>
      </c>
      <c r="F46" s="1146"/>
      <c r="G46" s="1146"/>
      <c r="H46" s="1146"/>
      <c r="I46" s="1146"/>
      <c r="J46" s="1147"/>
      <c r="K46" s="61" t="s">
        <v>514</v>
      </c>
      <c r="L46" s="62" t="s">
        <v>514</v>
      </c>
      <c r="M46" s="62" t="s">
        <v>514</v>
      </c>
      <c r="N46" s="62" t="s">
        <v>514</v>
      </c>
      <c r="O46" s="63" t="s">
        <v>514</v>
      </c>
      <c r="P46" s="46"/>
      <c r="Q46" s="46"/>
      <c r="R46" s="46"/>
      <c r="S46" s="46"/>
      <c r="T46" s="46"/>
      <c r="U46" s="46"/>
    </row>
    <row r="47" spans="1:21" ht="30.75" customHeight="1" x14ac:dyDescent="0.2">
      <c r="A47" s="46"/>
      <c r="B47" s="1140"/>
      <c r="C47" s="1141"/>
      <c r="D47" s="60"/>
      <c r="E47" s="1146" t="s">
        <v>14</v>
      </c>
      <c r="F47" s="1146"/>
      <c r="G47" s="1146"/>
      <c r="H47" s="1146"/>
      <c r="I47" s="1146"/>
      <c r="J47" s="1147"/>
      <c r="K47" s="61">
        <v>5</v>
      </c>
      <c r="L47" s="62">
        <v>3</v>
      </c>
      <c r="M47" s="62" t="s">
        <v>514</v>
      </c>
      <c r="N47" s="62" t="s">
        <v>514</v>
      </c>
      <c r="O47" s="63" t="s">
        <v>514</v>
      </c>
      <c r="P47" s="46"/>
      <c r="Q47" s="46"/>
      <c r="R47" s="46"/>
      <c r="S47" s="46"/>
      <c r="T47" s="46"/>
      <c r="U47" s="46"/>
    </row>
    <row r="48" spans="1:21" ht="30.75" customHeight="1" x14ac:dyDescent="0.2">
      <c r="A48" s="46"/>
      <c r="B48" s="1140"/>
      <c r="C48" s="1141"/>
      <c r="D48" s="60"/>
      <c r="E48" s="1146" t="s">
        <v>15</v>
      </c>
      <c r="F48" s="1146"/>
      <c r="G48" s="1146"/>
      <c r="H48" s="1146"/>
      <c r="I48" s="1146"/>
      <c r="J48" s="1147"/>
      <c r="K48" s="61">
        <v>291</v>
      </c>
      <c r="L48" s="62">
        <v>281</v>
      </c>
      <c r="M48" s="62">
        <v>242</v>
      </c>
      <c r="N48" s="62">
        <v>199</v>
      </c>
      <c r="O48" s="63">
        <v>195</v>
      </c>
      <c r="P48" s="46"/>
      <c r="Q48" s="46"/>
      <c r="R48" s="46"/>
      <c r="S48" s="46"/>
      <c r="T48" s="46"/>
      <c r="U48" s="46"/>
    </row>
    <row r="49" spans="1:21" ht="30.75" customHeight="1" x14ac:dyDescent="0.2">
      <c r="A49" s="46"/>
      <c r="B49" s="1140"/>
      <c r="C49" s="1141"/>
      <c r="D49" s="60"/>
      <c r="E49" s="1146" t="s">
        <v>16</v>
      </c>
      <c r="F49" s="1146"/>
      <c r="G49" s="1146"/>
      <c r="H49" s="1146"/>
      <c r="I49" s="1146"/>
      <c r="J49" s="1147"/>
      <c r="K49" s="61">
        <v>77</v>
      </c>
      <c r="L49" s="62">
        <v>48</v>
      </c>
      <c r="M49" s="62">
        <v>42</v>
      </c>
      <c r="N49" s="62">
        <v>34</v>
      </c>
      <c r="O49" s="63">
        <v>31</v>
      </c>
      <c r="P49" s="46"/>
      <c r="Q49" s="46"/>
      <c r="R49" s="46"/>
      <c r="S49" s="46"/>
      <c r="T49" s="46"/>
      <c r="U49" s="46"/>
    </row>
    <row r="50" spans="1:21" ht="30.75" customHeight="1" x14ac:dyDescent="0.2">
      <c r="A50" s="46"/>
      <c r="B50" s="1140"/>
      <c r="C50" s="1141"/>
      <c r="D50" s="60"/>
      <c r="E50" s="1146" t="s">
        <v>17</v>
      </c>
      <c r="F50" s="1146"/>
      <c r="G50" s="1146"/>
      <c r="H50" s="1146"/>
      <c r="I50" s="1146"/>
      <c r="J50" s="1147"/>
      <c r="K50" s="61">
        <v>25</v>
      </c>
      <c r="L50" s="62">
        <v>19</v>
      </c>
      <c r="M50" s="62">
        <v>16</v>
      </c>
      <c r="N50" s="62">
        <v>11</v>
      </c>
      <c r="O50" s="63">
        <v>10</v>
      </c>
      <c r="P50" s="46"/>
      <c r="Q50" s="46"/>
      <c r="R50" s="46"/>
      <c r="S50" s="46"/>
      <c r="T50" s="46"/>
      <c r="U50" s="46"/>
    </row>
    <row r="51" spans="1:21" ht="30.75" customHeight="1" x14ac:dyDescent="0.2">
      <c r="A51" s="46"/>
      <c r="B51" s="1142"/>
      <c r="C51" s="1143"/>
      <c r="D51" s="64"/>
      <c r="E51" s="1146" t="s">
        <v>18</v>
      </c>
      <c r="F51" s="1146"/>
      <c r="G51" s="1146"/>
      <c r="H51" s="1146"/>
      <c r="I51" s="1146"/>
      <c r="J51" s="1147"/>
      <c r="K51" s="61" t="s">
        <v>514</v>
      </c>
      <c r="L51" s="62">
        <v>0</v>
      </c>
      <c r="M51" s="62" t="s">
        <v>514</v>
      </c>
      <c r="N51" s="62" t="s">
        <v>514</v>
      </c>
      <c r="O51" s="63" t="s">
        <v>514</v>
      </c>
      <c r="P51" s="46"/>
      <c r="Q51" s="46"/>
      <c r="R51" s="46"/>
      <c r="S51" s="46"/>
      <c r="T51" s="46"/>
      <c r="U51" s="46"/>
    </row>
    <row r="52" spans="1:21" ht="30.75" customHeight="1" x14ac:dyDescent="0.2">
      <c r="A52" s="46"/>
      <c r="B52" s="1148" t="s">
        <v>19</v>
      </c>
      <c r="C52" s="1149"/>
      <c r="D52" s="64"/>
      <c r="E52" s="1146" t="s">
        <v>20</v>
      </c>
      <c r="F52" s="1146"/>
      <c r="G52" s="1146"/>
      <c r="H52" s="1146"/>
      <c r="I52" s="1146"/>
      <c r="J52" s="1147"/>
      <c r="K52" s="61">
        <v>1865</v>
      </c>
      <c r="L52" s="62">
        <v>1839</v>
      </c>
      <c r="M52" s="62">
        <v>1824</v>
      </c>
      <c r="N52" s="62">
        <v>1820</v>
      </c>
      <c r="O52" s="63">
        <v>1670</v>
      </c>
      <c r="P52" s="46"/>
      <c r="Q52" s="46"/>
      <c r="R52" s="46"/>
      <c r="S52" s="46"/>
      <c r="T52" s="46"/>
      <c r="U52" s="46"/>
    </row>
    <row r="53" spans="1:21" ht="30.75" customHeight="1" thickBot="1" x14ac:dyDescent="0.25">
      <c r="A53" s="46"/>
      <c r="B53" s="1150" t="s">
        <v>21</v>
      </c>
      <c r="C53" s="1151"/>
      <c r="D53" s="65"/>
      <c r="E53" s="1152" t="s">
        <v>22</v>
      </c>
      <c r="F53" s="1152"/>
      <c r="G53" s="1152"/>
      <c r="H53" s="1152"/>
      <c r="I53" s="1152"/>
      <c r="J53" s="1153"/>
      <c r="K53" s="66">
        <v>889</v>
      </c>
      <c r="L53" s="67">
        <v>812</v>
      </c>
      <c r="M53" s="67">
        <v>876</v>
      </c>
      <c r="N53" s="67">
        <v>913</v>
      </c>
      <c r="O53" s="68">
        <v>1052</v>
      </c>
      <c r="P53" s="46"/>
      <c r="Q53" s="46"/>
      <c r="R53" s="46"/>
      <c r="S53" s="46"/>
      <c r="T53" s="46"/>
      <c r="U53" s="46"/>
    </row>
    <row r="54" spans="1:21" ht="24" customHeight="1" x14ac:dyDescent="0.2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3">
      <c r="A56" s="46"/>
      <c r="B56" s="70" t="s">
        <v>25</v>
      </c>
      <c r="C56" s="71"/>
      <c r="D56" s="71"/>
      <c r="E56" s="71"/>
      <c r="F56" s="71"/>
      <c r="G56" s="71"/>
      <c r="H56" s="71"/>
      <c r="I56" s="71"/>
      <c r="J56" s="71"/>
      <c r="K56" s="72"/>
      <c r="L56" s="72"/>
      <c r="M56" s="72"/>
      <c r="N56" s="72"/>
      <c r="O56" s="73" t="s">
        <v>570</v>
      </c>
      <c r="P56" s="46"/>
      <c r="Q56" s="46"/>
      <c r="R56" s="46"/>
      <c r="S56" s="46"/>
      <c r="T56" s="46"/>
      <c r="U56" s="46"/>
    </row>
    <row r="57" spans="1:21" ht="31.5" customHeight="1" thickBot="1" x14ac:dyDescent="0.3">
      <c r="A57" s="46"/>
      <c r="B57" s="74"/>
      <c r="C57" s="75"/>
      <c r="D57" s="75"/>
      <c r="E57" s="76"/>
      <c r="F57" s="76"/>
      <c r="G57" s="76"/>
      <c r="H57" s="76"/>
      <c r="I57" s="76"/>
      <c r="J57" s="77" t="s">
        <v>2</v>
      </c>
      <c r="K57" s="78" t="s">
        <v>571</v>
      </c>
      <c r="L57" s="79" t="s">
        <v>572</v>
      </c>
      <c r="M57" s="79" t="s">
        <v>573</v>
      </c>
      <c r="N57" s="79" t="s">
        <v>574</v>
      </c>
      <c r="O57" s="80" t="s">
        <v>575</v>
      </c>
      <c r="P57" s="46"/>
      <c r="Q57" s="46"/>
      <c r="R57" s="46"/>
      <c r="S57" s="46"/>
      <c r="T57" s="46"/>
      <c r="U57" s="46"/>
    </row>
    <row r="58" spans="1:21" ht="31.5" customHeight="1" x14ac:dyDescent="0.2">
      <c r="B58" s="1154" t="s">
        <v>26</v>
      </c>
      <c r="C58" s="1155"/>
      <c r="D58" s="1160" t="s">
        <v>27</v>
      </c>
      <c r="E58" s="1161"/>
      <c r="F58" s="1161"/>
      <c r="G58" s="1161"/>
      <c r="H58" s="1161"/>
      <c r="I58" s="1161"/>
      <c r="J58" s="1162"/>
      <c r="K58" s="81">
        <v>8</v>
      </c>
      <c r="L58" s="82">
        <v>17</v>
      </c>
      <c r="M58" s="82" t="s">
        <v>514</v>
      </c>
      <c r="N58" s="82" t="s">
        <v>514</v>
      </c>
      <c r="O58" s="83" t="s">
        <v>514</v>
      </c>
    </row>
    <row r="59" spans="1:21" ht="31.5" customHeight="1" x14ac:dyDescent="0.2">
      <c r="B59" s="1156"/>
      <c r="C59" s="1157"/>
      <c r="D59" s="1163" t="s">
        <v>28</v>
      </c>
      <c r="E59" s="1164"/>
      <c r="F59" s="1164"/>
      <c r="G59" s="1164"/>
      <c r="H59" s="1164"/>
      <c r="I59" s="1164"/>
      <c r="J59" s="1165"/>
      <c r="K59" s="84">
        <v>120</v>
      </c>
      <c r="L59" s="85">
        <v>100</v>
      </c>
      <c r="M59" s="85" t="s">
        <v>590</v>
      </c>
      <c r="N59" s="85" t="s">
        <v>590</v>
      </c>
      <c r="O59" s="86" t="s">
        <v>590</v>
      </c>
    </row>
    <row r="60" spans="1:21" ht="31.5" customHeight="1" thickBot="1" x14ac:dyDescent="0.25">
      <c r="B60" s="1158"/>
      <c r="C60" s="1159"/>
      <c r="D60" s="1166" t="s">
        <v>29</v>
      </c>
      <c r="E60" s="1167"/>
      <c r="F60" s="1167"/>
      <c r="G60" s="1167"/>
      <c r="H60" s="1167"/>
      <c r="I60" s="1167"/>
      <c r="J60" s="1168"/>
      <c r="K60" s="87">
        <v>17</v>
      </c>
      <c r="L60" s="88">
        <v>13</v>
      </c>
      <c r="M60" s="88" t="s">
        <v>514</v>
      </c>
      <c r="N60" s="88" t="s">
        <v>514</v>
      </c>
      <c r="O60" s="89" t="s">
        <v>514</v>
      </c>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HbQhHs9dmfkGopNqNGWub8cZKOP39WJSOFHFR5jn/aZBj1RSuscMDQ/WLrP+UKn5CqV+Xh1uz9xlHuLZQlKx6Q==" saltValue="dTK/ArTTOUAKNhEH1BOfI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2"/>
  <cols>
    <col min="1" max="1" width="6.6328125" style="94" customWidth="1"/>
    <col min="2" max="3" width="12.6328125" style="94" customWidth="1"/>
    <col min="4" max="4" width="11.6328125" style="94" customWidth="1"/>
    <col min="5" max="8" width="10.36328125" style="94" customWidth="1"/>
    <col min="9" max="13" width="16.36328125" style="94" customWidth="1"/>
    <col min="14" max="19" width="12.63281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3">
      <c r="B40" s="96" t="s">
        <v>10</v>
      </c>
      <c r="C40" s="97"/>
      <c r="D40" s="97"/>
      <c r="E40" s="98"/>
      <c r="F40" s="98"/>
      <c r="G40" s="98"/>
      <c r="H40" s="99" t="s">
        <v>2</v>
      </c>
      <c r="I40" s="100" t="s">
        <v>555</v>
      </c>
      <c r="J40" s="101" t="s">
        <v>556</v>
      </c>
      <c r="K40" s="101" t="s">
        <v>557</v>
      </c>
      <c r="L40" s="101" t="s">
        <v>558</v>
      </c>
      <c r="M40" s="102" t="s">
        <v>559</v>
      </c>
    </row>
    <row r="41" spans="2:13" ht="27.75" customHeight="1" x14ac:dyDescent="0.2">
      <c r="B41" s="1169" t="s">
        <v>32</v>
      </c>
      <c r="C41" s="1170"/>
      <c r="D41" s="103"/>
      <c r="E41" s="1175" t="s">
        <v>33</v>
      </c>
      <c r="F41" s="1175"/>
      <c r="G41" s="1175"/>
      <c r="H41" s="1176"/>
      <c r="I41" s="342">
        <v>22816</v>
      </c>
      <c r="J41" s="343">
        <v>22297</v>
      </c>
      <c r="K41" s="343">
        <v>21480</v>
      </c>
      <c r="L41" s="343">
        <v>20955</v>
      </c>
      <c r="M41" s="344">
        <v>19418</v>
      </c>
    </row>
    <row r="42" spans="2:13" ht="27.75" customHeight="1" x14ac:dyDescent="0.2">
      <c r="B42" s="1171"/>
      <c r="C42" s="1172"/>
      <c r="D42" s="104"/>
      <c r="E42" s="1177" t="s">
        <v>34</v>
      </c>
      <c r="F42" s="1177"/>
      <c r="G42" s="1177"/>
      <c r="H42" s="1178"/>
      <c r="I42" s="345">
        <v>70</v>
      </c>
      <c r="J42" s="346">
        <v>53</v>
      </c>
      <c r="K42" s="346">
        <v>39</v>
      </c>
      <c r="L42" s="346">
        <v>28</v>
      </c>
      <c r="M42" s="347">
        <v>19</v>
      </c>
    </row>
    <row r="43" spans="2:13" ht="27.75" customHeight="1" x14ac:dyDescent="0.2">
      <c r="B43" s="1171"/>
      <c r="C43" s="1172"/>
      <c r="D43" s="104"/>
      <c r="E43" s="1177" t="s">
        <v>35</v>
      </c>
      <c r="F43" s="1177"/>
      <c r="G43" s="1177"/>
      <c r="H43" s="1178"/>
      <c r="I43" s="345">
        <v>2271</v>
      </c>
      <c r="J43" s="346">
        <v>2118</v>
      </c>
      <c r="K43" s="346">
        <v>1966</v>
      </c>
      <c r="L43" s="346">
        <v>1733</v>
      </c>
      <c r="M43" s="347">
        <v>1553</v>
      </c>
    </row>
    <row r="44" spans="2:13" ht="27.75" customHeight="1" x14ac:dyDescent="0.2">
      <c r="B44" s="1171"/>
      <c r="C44" s="1172"/>
      <c r="D44" s="104"/>
      <c r="E44" s="1177" t="s">
        <v>36</v>
      </c>
      <c r="F44" s="1177"/>
      <c r="G44" s="1177"/>
      <c r="H44" s="1178"/>
      <c r="I44" s="345">
        <v>67</v>
      </c>
      <c r="J44" s="346">
        <v>59</v>
      </c>
      <c r="K44" s="346">
        <v>91</v>
      </c>
      <c r="L44" s="346">
        <v>85</v>
      </c>
      <c r="M44" s="347">
        <v>74</v>
      </c>
    </row>
    <row r="45" spans="2:13" ht="27.75" customHeight="1" x14ac:dyDescent="0.2">
      <c r="B45" s="1171"/>
      <c r="C45" s="1172"/>
      <c r="D45" s="104"/>
      <c r="E45" s="1177" t="s">
        <v>37</v>
      </c>
      <c r="F45" s="1177"/>
      <c r="G45" s="1177"/>
      <c r="H45" s="1178"/>
      <c r="I45" s="345">
        <v>1862</v>
      </c>
      <c r="J45" s="346">
        <v>1705</v>
      </c>
      <c r="K45" s="346">
        <v>1702</v>
      </c>
      <c r="L45" s="346">
        <v>1763</v>
      </c>
      <c r="M45" s="347">
        <v>1604</v>
      </c>
    </row>
    <row r="46" spans="2:13" ht="27.75" customHeight="1" x14ac:dyDescent="0.2">
      <c r="B46" s="1171"/>
      <c r="C46" s="1172"/>
      <c r="D46" s="105"/>
      <c r="E46" s="1177" t="s">
        <v>38</v>
      </c>
      <c r="F46" s="1177"/>
      <c r="G46" s="1177"/>
      <c r="H46" s="1178"/>
      <c r="I46" s="345" t="s">
        <v>514</v>
      </c>
      <c r="J46" s="346" t="s">
        <v>514</v>
      </c>
      <c r="K46" s="346">
        <v>6</v>
      </c>
      <c r="L46" s="346" t="s">
        <v>514</v>
      </c>
      <c r="M46" s="347" t="s">
        <v>514</v>
      </c>
    </row>
    <row r="47" spans="2:13" ht="27.75" customHeight="1" x14ac:dyDescent="0.2">
      <c r="B47" s="1171"/>
      <c r="C47" s="1172"/>
      <c r="D47" s="106"/>
      <c r="E47" s="1179" t="s">
        <v>39</v>
      </c>
      <c r="F47" s="1180"/>
      <c r="G47" s="1180"/>
      <c r="H47" s="1181"/>
      <c r="I47" s="345" t="s">
        <v>514</v>
      </c>
      <c r="J47" s="346" t="s">
        <v>514</v>
      </c>
      <c r="K47" s="346" t="s">
        <v>514</v>
      </c>
      <c r="L47" s="346" t="s">
        <v>514</v>
      </c>
      <c r="M47" s="347" t="s">
        <v>514</v>
      </c>
    </row>
    <row r="48" spans="2:13" ht="27.75" customHeight="1" x14ac:dyDescent="0.2">
      <c r="B48" s="1171"/>
      <c r="C48" s="1172"/>
      <c r="D48" s="104"/>
      <c r="E48" s="1177" t="s">
        <v>40</v>
      </c>
      <c r="F48" s="1177"/>
      <c r="G48" s="1177"/>
      <c r="H48" s="1178"/>
      <c r="I48" s="345" t="s">
        <v>514</v>
      </c>
      <c r="J48" s="346" t="s">
        <v>514</v>
      </c>
      <c r="K48" s="346" t="s">
        <v>514</v>
      </c>
      <c r="L48" s="346" t="s">
        <v>514</v>
      </c>
      <c r="M48" s="347" t="s">
        <v>514</v>
      </c>
    </row>
    <row r="49" spans="2:13" ht="27.75" customHeight="1" x14ac:dyDescent="0.2">
      <c r="B49" s="1173"/>
      <c r="C49" s="1174"/>
      <c r="D49" s="104"/>
      <c r="E49" s="1177" t="s">
        <v>41</v>
      </c>
      <c r="F49" s="1177"/>
      <c r="G49" s="1177"/>
      <c r="H49" s="1178"/>
      <c r="I49" s="345" t="s">
        <v>514</v>
      </c>
      <c r="J49" s="346" t="s">
        <v>514</v>
      </c>
      <c r="K49" s="346" t="s">
        <v>514</v>
      </c>
      <c r="L49" s="346" t="s">
        <v>514</v>
      </c>
      <c r="M49" s="347" t="s">
        <v>514</v>
      </c>
    </row>
    <row r="50" spans="2:13" ht="27.75" customHeight="1" x14ac:dyDescent="0.2">
      <c r="B50" s="1182" t="s">
        <v>42</v>
      </c>
      <c r="C50" s="1183"/>
      <c r="D50" s="107"/>
      <c r="E50" s="1177" t="s">
        <v>43</v>
      </c>
      <c r="F50" s="1177"/>
      <c r="G50" s="1177"/>
      <c r="H50" s="1178"/>
      <c r="I50" s="345">
        <v>4332</v>
      </c>
      <c r="J50" s="346">
        <v>4754</v>
      </c>
      <c r="K50" s="346">
        <v>5051</v>
      </c>
      <c r="L50" s="346">
        <v>6559</v>
      </c>
      <c r="M50" s="347">
        <v>7225</v>
      </c>
    </row>
    <row r="51" spans="2:13" ht="27.75" customHeight="1" x14ac:dyDescent="0.2">
      <c r="B51" s="1171"/>
      <c r="C51" s="1172"/>
      <c r="D51" s="104"/>
      <c r="E51" s="1177" t="s">
        <v>44</v>
      </c>
      <c r="F51" s="1177"/>
      <c r="G51" s="1177"/>
      <c r="H51" s="1178"/>
      <c r="I51" s="345">
        <v>2540</v>
      </c>
      <c r="J51" s="346">
        <v>2330</v>
      </c>
      <c r="K51" s="346">
        <v>2272</v>
      </c>
      <c r="L51" s="346">
        <v>2054</v>
      </c>
      <c r="M51" s="347">
        <v>1947</v>
      </c>
    </row>
    <row r="52" spans="2:13" ht="27.75" customHeight="1" x14ac:dyDescent="0.2">
      <c r="B52" s="1173"/>
      <c r="C52" s="1174"/>
      <c r="D52" s="104"/>
      <c r="E52" s="1177" t="s">
        <v>45</v>
      </c>
      <c r="F52" s="1177"/>
      <c r="G52" s="1177"/>
      <c r="H52" s="1178"/>
      <c r="I52" s="345">
        <v>16384</v>
      </c>
      <c r="J52" s="346">
        <v>16100</v>
      </c>
      <c r="K52" s="346">
        <v>15784</v>
      </c>
      <c r="L52" s="346">
        <v>15350</v>
      </c>
      <c r="M52" s="347">
        <v>14832</v>
      </c>
    </row>
    <row r="53" spans="2:13" ht="27.75" customHeight="1" thickBot="1" x14ac:dyDescent="0.25">
      <c r="B53" s="1184" t="s">
        <v>46</v>
      </c>
      <c r="C53" s="1185"/>
      <c r="D53" s="108"/>
      <c r="E53" s="1186" t="s">
        <v>47</v>
      </c>
      <c r="F53" s="1186"/>
      <c r="G53" s="1186"/>
      <c r="H53" s="1187"/>
      <c r="I53" s="348">
        <v>3830</v>
      </c>
      <c r="J53" s="349">
        <v>3049</v>
      </c>
      <c r="K53" s="349">
        <v>2178</v>
      </c>
      <c r="L53" s="349">
        <v>600</v>
      </c>
      <c r="M53" s="350">
        <v>-1336</v>
      </c>
    </row>
    <row r="54" spans="2:13" ht="27.75" customHeight="1" x14ac:dyDescent="0.25">
      <c r="B54" s="109" t="s">
        <v>48</v>
      </c>
      <c r="C54" s="110"/>
      <c r="D54" s="110"/>
      <c r="E54" s="111"/>
      <c r="F54" s="111"/>
      <c r="G54" s="111"/>
      <c r="H54" s="111"/>
      <c r="I54" s="112"/>
      <c r="J54" s="112"/>
      <c r="K54" s="112"/>
      <c r="L54" s="112"/>
      <c r="M54" s="112"/>
    </row>
    <row r="55" spans="2:13" ht="13" x14ac:dyDescent="0.2"/>
  </sheetData>
  <sheetProtection algorithmName="SHA-512" hashValue="tPzZg4dbiBf6HXrlXj3RU+VdT4QvCXbDmKs7zdl9G1eHV9tuCp3wS0a2T+9nuwT8PHsVSttIZaNmSd6ckfWw+A==" saltValue="NIJjtyufT/8SAGQXk7Xze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76"/>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3" t="s">
        <v>49</v>
      </c>
    </row>
    <row r="54" spans="2:8" ht="29.25" customHeight="1" thickBot="1" x14ac:dyDescent="0.35">
      <c r="B54" s="114" t="s">
        <v>1</v>
      </c>
      <c r="C54" s="115"/>
      <c r="D54" s="115"/>
      <c r="E54" s="116" t="s">
        <v>2</v>
      </c>
      <c r="F54" s="117" t="s">
        <v>557</v>
      </c>
      <c r="G54" s="117" t="s">
        <v>558</v>
      </c>
      <c r="H54" s="118" t="s">
        <v>559</v>
      </c>
    </row>
    <row r="55" spans="2:8" ht="52.5" customHeight="1" x14ac:dyDescent="0.2">
      <c r="B55" s="119"/>
      <c r="C55" s="1196" t="s">
        <v>50</v>
      </c>
      <c r="D55" s="1196"/>
      <c r="E55" s="1197"/>
      <c r="F55" s="120">
        <v>1423</v>
      </c>
      <c r="G55" s="120">
        <v>2061</v>
      </c>
      <c r="H55" s="121">
        <v>2074</v>
      </c>
    </row>
    <row r="56" spans="2:8" ht="52.5" customHeight="1" x14ac:dyDescent="0.2">
      <c r="B56" s="122"/>
      <c r="C56" s="1198" t="s">
        <v>51</v>
      </c>
      <c r="D56" s="1198"/>
      <c r="E56" s="1199"/>
      <c r="F56" s="123">
        <v>473</v>
      </c>
      <c r="G56" s="123">
        <v>944</v>
      </c>
      <c r="H56" s="124">
        <v>864</v>
      </c>
    </row>
    <row r="57" spans="2:8" ht="53.25" customHeight="1" x14ac:dyDescent="0.2">
      <c r="B57" s="122"/>
      <c r="C57" s="1200" t="s">
        <v>52</v>
      </c>
      <c r="D57" s="1200"/>
      <c r="E57" s="1201"/>
      <c r="F57" s="125">
        <v>2178</v>
      </c>
      <c r="G57" s="125">
        <v>2729</v>
      </c>
      <c r="H57" s="126">
        <v>3403</v>
      </c>
    </row>
    <row r="58" spans="2:8" ht="45.75" customHeight="1" x14ac:dyDescent="0.2">
      <c r="B58" s="127"/>
      <c r="C58" s="1188" t="s">
        <v>591</v>
      </c>
      <c r="D58" s="1189"/>
      <c r="E58" s="1190"/>
      <c r="F58" s="128">
        <v>923</v>
      </c>
      <c r="G58" s="128">
        <v>1003</v>
      </c>
      <c r="H58" s="129">
        <v>1123</v>
      </c>
    </row>
    <row r="59" spans="2:8" ht="45.75" customHeight="1" x14ac:dyDescent="0.2">
      <c r="B59" s="127"/>
      <c r="C59" s="1188" t="s">
        <v>594</v>
      </c>
      <c r="D59" s="1189"/>
      <c r="E59" s="1190"/>
      <c r="F59" s="128">
        <v>444</v>
      </c>
      <c r="G59" s="128">
        <v>668</v>
      </c>
      <c r="H59" s="129">
        <v>930</v>
      </c>
    </row>
    <row r="60" spans="2:8" ht="45.75" customHeight="1" x14ac:dyDescent="0.2">
      <c r="B60" s="127"/>
      <c r="C60" s="1188" t="s">
        <v>595</v>
      </c>
      <c r="D60" s="1189"/>
      <c r="E60" s="1190"/>
      <c r="F60" s="128">
        <v>652</v>
      </c>
      <c r="G60" s="128">
        <v>702</v>
      </c>
      <c r="H60" s="129">
        <v>798</v>
      </c>
    </row>
    <row r="61" spans="2:8" ht="45.75" customHeight="1" x14ac:dyDescent="0.2">
      <c r="B61" s="127"/>
      <c r="C61" s="1188" t="s">
        <v>592</v>
      </c>
      <c r="D61" s="1189"/>
      <c r="E61" s="1190"/>
      <c r="F61" s="128">
        <v>57</v>
      </c>
      <c r="G61" s="128">
        <v>256</v>
      </c>
      <c r="H61" s="129">
        <v>455</v>
      </c>
    </row>
    <row r="62" spans="2:8" ht="45.75" customHeight="1" thickBot="1" x14ac:dyDescent="0.25">
      <c r="B62" s="130"/>
      <c r="C62" s="1191" t="s">
        <v>593</v>
      </c>
      <c r="D62" s="1192"/>
      <c r="E62" s="1193"/>
      <c r="F62" s="131">
        <v>96</v>
      </c>
      <c r="G62" s="131">
        <v>88</v>
      </c>
      <c r="H62" s="132">
        <v>78</v>
      </c>
    </row>
    <row r="63" spans="2:8" ht="52.5" customHeight="1" thickBot="1" x14ac:dyDescent="0.25">
      <c r="B63" s="133"/>
      <c r="C63" s="1194" t="s">
        <v>53</v>
      </c>
      <c r="D63" s="1194"/>
      <c r="E63" s="1195"/>
      <c r="F63" s="134">
        <v>4074</v>
      </c>
      <c r="G63" s="134">
        <v>5733</v>
      </c>
      <c r="H63" s="135">
        <v>6341</v>
      </c>
    </row>
    <row r="64" spans="2:8" ht="13"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sheetData>
  <sheetProtection algorithmName="SHA-512" hashValue="g9aeXdfekdv+ySplkTuThagwjZR5OIfYxDGvkm/4PiK+998HeAzJY1XHjBWEI5FsU1I69DCWwM7r6XfCxySMlw==" saltValue="9lzf5Qonb23YV5zNdGvr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2" customWidth="1"/>
    <col min="2" max="8" width="13.36328125" style="142" customWidth="1"/>
    <col min="9" max="16384" width="11.08984375" style="142"/>
  </cols>
  <sheetData>
    <row r="1" spans="1:8" x14ac:dyDescent="0.2">
      <c r="A1" s="136"/>
      <c r="B1" s="137"/>
      <c r="C1" s="138"/>
      <c r="D1" s="139"/>
      <c r="E1" s="140"/>
      <c r="F1" s="140"/>
      <c r="G1" s="140"/>
      <c r="H1" s="141"/>
    </row>
    <row r="2" spans="1:8" x14ac:dyDescent="0.2">
      <c r="A2" s="143"/>
      <c r="B2" s="144"/>
      <c r="C2" s="145"/>
      <c r="D2" s="146" t="s">
        <v>54</v>
      </c>
      <c r="E2" s="147"/>
      <c r="F2" s="148" t="s">
        <v>552</v>
      </c>
      <c r="G2" s="149"/>
      <c r="H2" s="150"/>
    </row>
    <row r="3" spans="1:8" x14ac:dyDescent="0.2">
      <c r="A3" s="146" t="s">
        <v>545</v>
      </c>
      <c r="B3" s="151"/>
      <c r="C3" s="152"/>
      <c r="D3" s="153">
        <v>13863</v>
      </c>
      <c r="E3" s="154"/>
      <c r="F3" s="155">
        <v>41934</v>
      </c>
      <c r="G3" s="156"/>
      <c r="H3" s="157"/>
    </row>
    <row r="4" spans="1:8" x14ac:dyDescent="0.2">
      <c r="A4" s="158"/>
      <c r="B4" s="159"/>
      <c r="C4" s="160"/>
      <c r="D4" s="161">
        <v>11440</v>
      </c>
      <c r="E4" s="162"/>
      <c r="F4" s="163">
        <v>23352</v>
      </c>
      <c r="G4" s="164"/>
      <c r="H4" s="165"/>
    </row>
    <row r="5" spans="1:8" x14ac:dyDescent="0.2">
      <c r="A5" s="146" t="s">
        <v>547</v>
      </c>
      <c r="B5" s="151"/>
      <c r="C5" s="152"/>
      <c r="D5" s="153">
        <v>19145</v>
      </c>
      <c r="E5" s="154"/>
      <c r="F5" s="155">
        <v>45588</v>
      </c>
      <c r="G5" s="156"/>
      <c r="H5" s="157"/>
    </row>
    <row r="6" spans="1:8" x14ac:dyDescent="0.2">
      <c r="A6" s="158"/>
      <c r="B6" s="159"/>
      <c r="C6" s="160"/>
      <c r="D6" s="161">
        <v>13579</v>
      </c>
      <c r="E6" s="162"/>
      <c r="F6" s="163">
        <v>24150</v>
      </c>
      <c r="G6" s="164"/>
      <c r="H6" s="165"/>
    </row>
    <row r="7" spans="1:8" x14ac:dyDescent="0.2">
      <c r="A7" s="146" t="s">
        <v>548</v>
      </c>
      <c r="B7" s="151"/>
      <c r="C7" s="152"/>
      <c r="D7" s="153">
        <v>12209</v>
      </c>
      <c r="E7" s="154"/>
      <c r="F7" s="155">
        <v>45483</v>
      </c>
      <c r="G7" s="156"/>
      <c r="H7" s="157"/>
    </row>
    <row r="8" spans="1:8" x14ac:dyDescent="0.2">
      <c r="A8" s="158"/>
      <c r="B8" s="159"/>
      <c r="C8" s="160"/>
      <c r="D8" s="161">
        <v>7942</v>
      </c>
      <c r="E8" s="162"/>
      <c r="F8" s="163">
        <v>24241</v>
      </c>
      <c r="G8" s="164"/>
      <c r="H8" s="165"/>
    </row>
    <row r="9" spans="1:8" x14ac:dyDescent="0.2">
      <c r="A9" s="146" t="s">
        <v>549</v>
      </c>
      <c r="B9" s="151"/>
      <c r="C9" s="152"/>
      <c r="D9" s="153">
        <v>15430</v>
      </c>
      <c r="E9" s="154"/>
      <c r="F9" s="155">
        <v>45945</v>
      </c>
      <c r="G9" s="156"/>
      <c r="H9" s="157"/>
    </row>
    <row r="10" spans="1:8" x14ac:dyDescent="0.2">
      <c r="A10" s="158"/>
      <c r="B10" s="159"/>
      <c r="C10" s="160"/>
      <c r="D10" s="161">
        <v>8950</v>
      </c>
      <c r="E10" s="162"/>
      <c r="F10" s="163">
        <v>25180</v>
      </c>
      <c r="G10" s="164"/>
      <c r="H10" s="165"/>
    </row>
    <row r="11" spans="1:8" x14ac:dyDescent="0.2">
      <c r="A11" s="146" t="s">
        <v>550</v>
      </c>
      <c r="B11" s="151"/>
      <c r="C11" s="152"/>
      <c r="D11" s="153">
        <v>17151</v>
      </c>
      <c r="E11" s="154"/>
      <c r="F11" s="155">
        <v>44475</v>
      </c>
      <c r="G11" s="156"/>
      <c r="H11" s="157"/>
    </row>
    <row r="12" spans="1:8" x14ac:dyDescent="0.2">
      <c r="A12" s="158"/>
      <c r="B12" s="159"/>
      <c r="C12" s="166"/>
      <c r="D12" s="161">
        <v>12555</v>
      </c>
      <c r="E12" s="162"/>
      <c r="F12" s="163">
        <v>24780</v>
      </c>
      <c r="G12" s="164"/>
      <c r="H12" s="165"/>
    </row>
    <row r="13" spans="1:8" x14ac:dyDescent="0.2">
      <c r="A13" s="146"/>
      <c r="B13" s="151"/>
      <c r="C13" s="152"/>
      <c r="D13" s="153">
        <v>15560</v>
      </c>
      <c r="E13" s="154"/>
      <c r="F13" s="155">
        <v>44685</v>
      </c>
      <c r="G13" s="167"/>
      <c r="H13" s="157"/>
    </row>
    <row r="14" spans="1:8" x14ac:dyDescent="0.2">
      <c r="A14" s="158"/>
      <c r="B14" s="159"/>
      <c r="C14" s="160"/>
      <c r="D14" s="161">
        <v>10893</v>
      </c>
      <c r="E14" s="162"/>
      <c r="F14" s="163">
        <v>24341</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6.84</v>
      </c>
      <c r="C19" s="168">
        <f>ROUND(VALUE(SUBSTITUTE(実質収支比率等に係る経年分析!G$48,"▲","-")),2)</f>
        <v>8.0399999999999991</v>
      </c>
      <c r="D19" s="168">
        <f>ROUND(VALUE(SUBSTITUTE(実質収支比率等に係る経年分析!H$48,"▲","-")),2)</f>
        <v>8.9499999999999993</v>
      </c>
      <c r="E19" s="168">
        <f>ROUND(VALUE(SUBSTITUTE(実質収支比率等に係る経年分析!I$48,"▲","-")),2)</f>
        <v>10.78</v>
      </c>
      <c r="F19" s="168">
        <f>ROUND(VALUE(SUBSTITUTE(実質収支比率等に係る経年分析!J$48,"▲","-")),2)</f>
        <v>9.5</v>
      </c>
    </row>
    <row r="20" spans="1:11" x14ac:dyDescent="0.2">
      <c r="A20" s="168" t="s">
        <v>57</v>
      </c>
      <c r="B20" s="168">
        <f>ROUND(VALUE(SUBSTITUTE(実質収支比率等に係る経年分析!F$47,"▲","-")),2)</f>
        <v>9.2899999999999991</v>
      </c>
      <c r="C20" s="168">
        <f>ROUND(VALUE(SUBSTITUTE(実質収支比率等に係る経年分析!G$47,"▲","-")),2)</f>
        <v>9.24</v>
      </c>
      <c r="D20" s="168">
        <f>ROUND(VALUE(SUBSTITUTE(実質収支比率等に係る経年分析!H$47,"▲","-")),2)</f>
        <v>10.93</v>
      </c>
      <c r="E20" s="168">
        <f>ROUND(VALUE(SUBSTITUTE(実質収支比率等に係る経年分析!I$47,"▲","-")),2)</f>
        <v>14.83</v>
      </c>
      <c r="F20" s="168">
        <f>ROUND(VALUE(SUBSTITUTE(実質収支比率等に係る経年分析!J$47,"▲","-")),2)</f>
        <v>15.47</v>
      </c>
    </row>
    <row r="21" spans="1:11" x14ac:dyDescent="0.2">
      <c r="A21" s="168" t="s">
        <v>58</v>
      </c>
      <c r="B21" s="168">
        <f>IF(ISNUMBER(VALUE(SUBSTITUTE(実質収支比率等に係る経年分析!F$49,"▲","-"))),ROUND(VALUE(SUBSTITUTE(実質収支比率等に係る経年分析!F$49,"▲","-")),2),NA())</f>
        <v>3</v>
      </c>
      <c r="C21" s="168">
        <f>IF(ISNUMBER(VALUE(SUBSTITUTE(実質収支比率等に係る経年分析!G$49,"▲","-"))),ROUND(VALUE(SUBSTITUTE(実質収支比率等に係る経年分析!G$49,"▲","-")),2),NA())</f>
        <v>1.52</v>
      </c>
      <c r="D21" s="168">
        <f>IF(ISNUMBER(VALUE(SUBSTITUTE(実質収支比率等に係る経年分析!H$49,"▲","-"))),ROUND(VALUE(SUBSTITUTE(実質収支比率等に係る経年分析!H$49,"▲","-")),2),NA())</f>
        <v>2.92</v>
      </c>
      <c r="E21" s="168">
        <f>IF(ISNUMBER(VALUE(SUBSTITUTE(実質収支比率等に係る経年分析!I$49,"▲","-"))),ROUND(VALUE(SUBSTITUTE(実質収支比率等に係る経年分析!I$49,"▲","-")),2),NA())</f>
        <v>6.99</v>
      </c>
      <c r="F21" s="168">
        <f>IF(ISNUMBER(VALUE(SUBSTITUTE(実質収支比率等に係る経年分析!J$49,"▲","-"))),ROUND(VALUE(SUBSTITUTE(実質収支比率等に係る経年分析!J$49,"▲","-")),2),NA())</f>
        <v>-1.58</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2">
      <c r="A30" s="169" t="str">
        <f>IF(連結実質赤字比率に係る赤字・黒字の構成分析!C$40="",NA(),連結実質赤字比率に係る赤字・黒字の構成分析!C$40)</f>
        <v>埼玉県央広域公平委員会特別会計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v>
      </c>
    </row>
    <row r="31" spans="1:11" x14ac:dyDescent="0.2">
      <c r="A31" s="169" t="str">
        <f>IF(連結実質赤字比率に係る赤字・黒字の構成分析!C$39="",NA(),連結実質赤字比率に係る赤字・黒字の構成分析!C$39)</f>
        <v>北本都市計画事業久保特定土地区画整理事業特別会計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0.06</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0.09</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0.11</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0.05</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0.19</v>
      </c>
    </row>
    <row r="32" spans="1:11" x14ac:dyDescent="0.2">
      <c r="A32" s="169" t="str">
        <f>IF(連結実質赤字比率に係る赤字・黒字の構成分析!C$38="",NA(),連結実質赤字比率に係る赤字・黒字の構成分析!C$38)</f>
        <v>後期高齢者医療特別会計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0.02</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0.19</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0.17</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0.21</v>
      </c>
    </row>
    <row r="33" spans="1:16" x14ac:dyDescent="0.2">
      <c r="A33" s="169" t="str">
        <f>IF(連結実質赤字比率に係る赤字・黒字の構成分析!C$37="",NA(),連結実質赤字比率に係る赤字・黒字の構成分析!C$37)</f>
        <v>国民健康保険特別会計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1.27</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1.29</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1.7</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1.88</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1.44</v>
      </c>
    </row>
    <row r="34" spans="1:16" x14ac:dyDescent="0.2">
      <c r="A34" s="169" t="str">
        <f>IF(連結実質赤字比率に係る赤字・黒字の構成分析!C$36="",NA(),連結実質赤字比率に係る赤字・黒字の構成分析!C$36)</f>
        <v>公共下水道事業会計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1.17</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1.1100000000000001</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1.1299999999999999</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1.26</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1.64</v>
      </c>
    </row>
    <row r="35" spans="1:16" x14ac:dyDescent="0.2">
      <c r="A35" s="169" t="str">
        <f>IF(連結実質赤字比率に係る赤字・黒字の構成分析!C$35="",NA(),連結実質赤字比率に係る赤字・黒字の構成分析!C$35)</f>
        <v>介護保険特別会計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1.1200000000000001</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0.2</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0.54</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1.26</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2.38</v>
      </c>
    </row>
    <row r="36" spans="1:16" x14ac:dyDescent="0.2">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6.46</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7.94</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8.83</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10.76</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9.3000000000000007</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1865</v>
      </c>
      <c r="E42" s="170"/>
      <c r="F42" s="170"/>
      <c r="G42" s="170">
        <f>'実質公債費比率（分子）の構造'!L$52</f>
        <v>1839</v>
      </c>
      <c r="H42" s="170"/>
      <c r="I42" s="170"/>
      <c r="J42" s="170">
        <f>'実質公債費比率（分子）の構造'!M$52</f>
        <v>1824</v>
      </c>
      <c r="K42" s="170"/>
      <c r="L42" s="170"/>
      <c r="M42" s="170">
        <f>'実質公債費比率（分子）の構造'!N$52</f>
        <v>1820</v>
      </c>
      <c r="N42" s="170"/>
      <c r="O42" s="170"/>
      <c r="P42" s="170">
        <f>'実質公債費比率（分子）の構造'!O$52</f>
        <v>1670</v>
      </c>
    </row>
    <row r="43" spans="1:16" x14ac:dyDescent="0.2">
      <c r="A43" s="170" t="s">
        <v>66</v>
      </c>
      <c r="B43" s="170" t="str">
        <f>'実質公債費比率（分子）の構造'!K$51</f>
        <v>-</v>
      </c>
      <c r="C43" s="170"/>
      <c r="D43" s="170"/>
      <c r="E43" s="170">
        <f>'実質公債費比率（分子）の構造'!L$51</f>
        <v>0</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67</v>
      </c>
      <c r="B44" s="170">
        <f>'実質公債費比率（分子）の構造'!K$50</f>
        <v>25</v>
      </c>
      <c r="C44" s="170"/>
      <c r="D44" s="170"/>
      <c r="E44" s="170">
        <f>'実質公債費比率（分子）の構造'!L$50</f>
        <v>19</v>
      </c>
      <c r="F44" s="170"/>
      <c r="G44" s="170"/>
      <c r="H44" s="170">
        <f>'実質公債費比率（分子）の構造'!M$50</f>
        <v>16</v>
      </c>
      <c r="I44" s="170"/>
      <c r="J44" s="170"/>
      <c r="K44" s="170">
        <f>'実質公債費比率（分子）の構造'!N$50</f>
        <v>11</v>
      </c>
      <c r="L44" s="170"/>
      <c r="M44" s="170"/>
      <c r="N44" s="170">
        <f>'実質公債費比率（分子）の構造'!O$50</f>
        <v>10</v>
      </c>
      <c r="O44" s="170"/>
      <c r="P44" s="170"/>
    </row>
    <row r="45" spans="1:16" x14ac:dyDescent="0.2">
      <c r="A45" s="170" t="s">
        <v>68</v>
      </c>
      <c r="B45" s="170">
        <f>'実質公債費比率（分子）の構造'!K$49</f>
        <v>77</v>
      </c>
      <c r="C45" s="170"/>
      <c r="D45" s="170"/>
      <c r="E45" s="170">
        <f>'実質公債費比率（分子）の構造'!L$49</f>
        <v>48</v>
      </c>
      <c r="F45" s="170"/>
      <c r="G45" s="170"/>
      <c r="H45" s="170">
        <f>'実質公債費比率（分子）の構造'!M$49</f>
        <v>42</v>
      </c>
      <c r="I45" s="170"/>
      <c r="J45" s="170"/>
      <c r="K45" s="170">
        <f>'実質公債費比率（分子）の構造'!N$49</f>
        <v>34</v>
      </c>
      <c r="L45" s="170"/>
      <c r="M45" s="170"/>
      <c r="N45" s="170">
        <f>'実質公債費比率（分子）の構造'!O$49</f>
        <v>31</v>
      </c>
      <c r="O45" s="170"/>
      <c r="P45" s="170"/>
    </row>
    <row r="46" spans="1:16" x14ac:dyDescent="0.2">
      <c r="A46" s="170" t="s">
        <v>69</v>
      </c>
      <c r="B46" s="170">
        <f>'実質公債費比率（分子）の構造'!K$48</f>
        <v>291</v>
      </c>
      <c r="C46" s="170"/>
      <c r="D46" s="170"/>
      <c r="E46" s="170">
        <f>'実質公債費比率（分子）の構造'!L$48</f>
        <v>281</v>
      </c>
      <c r="F46" s="170"/>
      <c r="G46" s="170"/>
      <c r="H46" s="170">
        <f>'実質公債費比率（分子）の構造'!M$48</f>
        <v>242</v>
      </c>
      <c r="I46" s="170"/>
      <c r="J46" s="170"/>
      <c r="K46" s="170">
        <f>'実質公債費比率（分子）の構造'!N$48</f>
        <v>199</v>
      </c>
      <c r="L46" s="170"/>
      <c r="M46" s="170"/>
      <c r="N46" s="170">
        <f>'実質公債費比率（分子）の構造'!O$48</f>
        <v>195</v>
      </c>
      <c r="O46" s="170"/>
      <c r="P46" s="170"/>
    </row>
    <row r="47" spans="1:16" x14ac:dyDescent="0.2">
      <c r="A47" s="170" t="s">
        <v>70</v>
      </c>
      <c r="B47" s="170">
        <f>'実質公債費比率（分子）の構造'!K$47</f>
        <v>5</v>
      </c>
      <c r="C47" s="170"/>
      <c r="D47" s="170"/>
      <c r="E47" s="170">
        <f>'実質公債費比率（分子）の構造'!L$47</f>
        <v>3</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72</v>
      </c>
      <c r="B49" s="170">
        <f>'実質公債費比率（分子）の構造'!K$45</f>
        <v>2356</v>
      </c>
      <c r="C49" s="170"/>
      <c r="D49" s="170"/>
      <c r="E49" s="170">
        <f>'実質公債費比率（分子）の構造'!L$45</f>
        <v>2300</v>
      </c>
      <c r="F49" s="170"/>
      <c r="G49" s="170"/>
      <c r="H49" s="170">
        <f>'実質公債費比率（分子）の構造'!M$45</f>
        <v>2400</v>
      </c>
      <c r="I49" s="170"/>
      <c r="J49" s="170"/>
      <c r="K49" s="170">
        <f>'実質公債費比率（分子）の構造'!N$45</f>
        <v>2489</v>
      </c>
      <c r="L49" s="170"/>
      <c r="M49" s="170"/>
      <c r="N49" s="170">
        <f>'実質公債費比率（分子）の構造'!O$45</f>
        <v>2486</v>
      </c>
      <c r="O49" s="170"/>
      <c r="P49" s="170"/>
    </row>
    <row r="50" spans="1:16" x14ac:dyDescent="0.2">
      <c r="A50" s="170" t="s">
        <v>73</v>
      </c>
      <c r="B50" s="170" t="e">
        <f>NA()</f>
        <v>#N/A</v>
      </c>
      <c r="C50" s="170">
        <f>IF(ISNUMBER('実質公債費比率（分子）の構造'!K$53),'実質公債費比率（分子）の構造'!K$53,NA())</f>
        <v>889</v>
      </c>
      <c r="D50" s="170" t="e">
        <f>NA()</f>
        <v>#N/A</v>
      </c>
      <c r="E50" s="170" t="e">
        <f>NA()</f>
        <v>#N/A</v>
      </c>
      <c r="F50" s="170">
        <f>IF(ISNUMBER('実質公債費比率（分子）の構造'!L$53),'実質公債費比率（分子）の構造'!L$53,NA())</f>
        <v>812</v>
      </c>
      <c r="G50" s="170" t="e">
        <f>NA()</f>
        <v>#N/A</v>
      </c>
      <c r="H50" s="170" t="e">
        <f>NA()</f>
        <v>#N/A</v>
      </c>
      <c r="I50" s="170">
        <f>IF(ISNUMBER('実質公債費比率（分子）の構造'!M$53),'実質公債費比率（分子）の構造'!M$53,NA())</f>
        <v>876</v>
      </c>
      <c r="J50" s="170" t="e">
        <f>NA()</f>
        <v>#N/A</v>
      </c>
      <c r="K50" s="170" t="e">
        <f>NA()</f>
        <v>#N/A</v>
      </c>
      <c r="L50" s="170">
        <f>IF(ISNUMBER('実質公債費比率（分子）の構造'!N$53),'実質公債費比率（分子）の構造'!N$53,NA())</f>
        <v>913</v>
      </c>
      <c r="M50" s="170" t="e">
        <f>NA()</f>
        <v>#N/A</v>
      </c>
      <c r="N50" s="170" t="e">
        <f>NA()</f>
        <v>#N/A</v>
      </c>
      <c r="O50" s="170">
        <f>IF(ISNUMBER('実質公債費比率（分子）の構造'!O$53),'実質公債費比率（分子）の構造'!O$53,NA())</f>
        <v>1052</v>
      </c>
      <c r="P50" s="170" t="e">
        <f>NA()</f>
        <v>#N/A</v>
      </c>
    </row>
    <row r="53" spans="1:16" x14ac:dyDescent="0.2">
      <c r="A53" s="142" t="s">
        <v>74</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2">
      <c r="A56" s="169" t="s">
        <v>45</v>
      </c>
      <c r="B56" s="169"/>
      <c r="C56" s="169"/>
      <c r="D56" s="169">
        <f>'将来負担比率（分子）の構造'!I$52</f>
        <v>16384</v>
      </c>
      <c r="E56" s="169"/>
      <c r="F56" s="169"/>
      <c r="G56" s="169">
        <f>'将来負担比率（分子）の構造'!J$52</f>
        <v>16100</v>
      </c>
      <c r="H56" s="169"/>
      <c r="I56" s="169"/>
      <c r="J56" s="169">
        <f>'将来負担比率（分子）の構造'!K$52</f>
        <v>15784</v>
      </c>
      <c r="K56" s="169"/>
      <c r="L56" s="169"/>
      <c r="M56" s="169">
        <f>'将来負担比率（分子）の構造'!L$52</f>
        <v>15350</v>
      </c>
      <c r="N56" s="169"/>
      <c r="O56" s="169"/>
      <c r="P56" s="169">
        <f>'将来負担比率（分子）の構造'!M$52</f>
        <v>14832</v>
      </c>
    </row>
    <row r="57" spans="1:16" x14ac:dyDescent="0.2">
      <c r="A57" s="169" t="s">
        <v>44</v>
      </c>
      <c r="B57" s="169"/>
      <c r="C57" s="169"/>
      <c r="D57" s="169">
        <f>'将来負担比率（分子）の構造'!I$51</f>
        <v>2540</v>
      </c>
      <c r="E57" s="169"/>
      <c r="F57" s="169"/>
      <c r="G57" s="169">
        <f>'将来負担比率（分子）の構造'!J$51</f>
        <v>2330</v>
      </c>
      <c r="H57" s="169"/>
      <c r="I57" s="169"/>
      <c r="J57" s="169">
        <f>'将来負担比率（分子）の構造'!K$51</f>
        <v>2272</v>
      </c>
      <c r="K57" s="169"/>
      <c r="L57" s="169"/>
      <c r="M57" s="169">
        <f>'将来負担比率（分子）の構造'!L$51</f>
        <v>2054</v>
      </c>
      <c r="N57" s="169"/>
      <c r="O57" s="169"/>
      <c r="P57" s="169">
        <f>'将来負担比率（分子）の構造'!M$51</f>
        <v>1947</v>
      </c>
    </row>
    <row r="58" spans="1:16" x14ac:dyDescent="0.2">
      <c r="A58" s="169" t="s">
        <v>43</v>
      </c>
      <c r="B58" s="169"/>
      <c r="C58" s="169"/>
      <c r="D58" s="169">
        <f>'将来負担比率（分子）の構造'!I$50</f>
        <v>4332</v>
      </c>
      <c r="E58" s="169"/>
      <c r="F58" s="169"/>
      <c r="G58" s="169">
        <f>'将来負担比率（分子）の構造'!J$50</f>
        <v>4754</v>
      </c>
      <c r="H58" s="169"/>
      <c r="I58" s="169"/>
      <c r="J58" s="169">
        <f>'将来負担比率（分子）の構造'!K$50</f>
        <v>5051</v>
      </c>
      <c r="K58" s="169"/>
      <c r="L58" s="169"/>
      <c r="M58" s="169">
        <f>'将来負担比率（分子）の構造'!L$50</f>
        <v>6559</v>
      </c>
      <c r="N58" s="169"/>
      <c r="O58" s="169"/>
      <c r="P58" s="169">
        <f>'将来負担比率（分子）の構造'!M$50</f>
        <v>7225</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t="str">
        <f>'将来負担比率（分子）の構造'!I$46</f>
        <v>-</v>
      </c>
      <c r="C61" s="169"/>
      <c r="D61" s="169"/>
      <c r="E61" s="169" t="str">
        <f>'将来負担比率（分子）の構造'!J$46</f>
        <v>-</v>
      </c>
      <c r="F61" s="169"/>
      <c r="G61" s="169"/>
      <c r="H61" s="169">
        <f>'将来負担比率（分子）の構造'!K$46</f>
        <v>6</v>
      </c>
      <c r="I61" s="169"/>
      <c r="J61" s="169"/>
      <c r="K61" s="169" t="str">
        <f>'将来負担比率（分子）の構造'!L$46</f>
        <v>-</v>
      </c>
      <c r="L61" s="169"/>
      <c r="M61" s="169"/>
      <c r="N61" s="169" t="str">
        <f>'将来負担比率（分子）の構造'!M$46</f>
        <v>-</v>
      </c>
      <c r="O61" s="169"/>
      <c r="P61" s="169"/>
    </row>
    <row r="62" spans="1:16" x14ac:dyDescent="0.2">
      <c r="A62" s="169" t="s">
        <v>37</v>
      </c>
      <c r="B62" s="169">
        <f>'将来負担比率（分子）の構造'!I$45</f>
        <v>1862</v>
      </c>
      <c r="C62" s="169"/>
      <c r="D62" s="169"/>
      <c r="E62" s="169">
        <f>'将来負担比率（分子）の構造'!J$45</f>
        <v>1705</v>
      </c>
      <c r="F62" s="169"/>
      <c r="G62" s="169"/>
      <c r="H62" s="169">
        <f>'将来負担比率（分子）の構造'!K$45</f>
        <v>1702</v>
      </c>
      <c r="I62" s="169"/>
      <c r="J62" s="169"/>
      <c r="K62" s="169">
        <f>'将来負担比率（分子）の構造'!L$45</f>
        <v>1763</v>
      </c>
      <c r="L62" s="169"/>
      <c r="M62" s="169"/>
      <c r="N62" s="169">
        <f>'将来負担比率（分子）の構造'!M$45</f>
        <v>1604</v>
      </c>
      <c r="O62" s="169"/>
      <c r="P62" s="169"/>
    </row>
    <row r="63" spans="1:16" x14ac:dyDescent="0.2">
      <c r="A63" s="169" t="s">
        <v>36</v>
      </c>
      <c r="B63" s="169">
        <f>'将来負担比率（分子）の構造'!I$44</f>
        <v>67</v>
      </c>
      <c r="C63" s="169"/>
      <c r="D63" s="169"/>
      <c r="E63" s="169">
        <f>'将来負担比率（分子）の構造'!J$44</f>
        <v>59</v>
      </c>
      <c r="F63" s="169"/>
      <c r="G63" s="169"/>
      <c r="H63" s="169">
        <f>'将来負担比率（分子）の構造'!K$44</f>
        <v>91</v>
      </c>
      <c r="I63" s="169"/>
      <c r="J63" s="169"/>
      <c r="K63" s="169">
        <f>'将来負担比率（分子）の構造'!L$44</f>
        <v>85</v>
      </c>
      <c r="L63" s="169"/>
      <c r="M63" s="169"/>
      <c r="N63" s="169">
        <f>'将来負担比率（分子）の構造'!M$44</f>
        <v>74</v>
      </c>
      <c r="O63" s="169"/>
      <c r="P63" s="169"/>
    </row>
    <row r="64" spans="1:16" x14ac:dyDescent="0.2">
      <c r="A64" s="169" t="s">
        <v>35</v>
      </c>
      <c r="B64" s="169">
        <f>'将来負担比率（分子）の構造'!I$43</f>
        <v>2271</v>
      </c>
      <c r="C64" s="169"/>
      <c r="D64" s="169"/>
      <c r="E64" s="169">
        <f>'将来負担比率（分子）の構造'!J$43</f>
        <v>2118</v>
      </c>
      <c r="F64" s="169"/>
      <c r="G64" s="169"/>
      <c r="H64" s="169">
        <f>'将来負担比率（分子）の構造'!K$43</f>
        <v>1966</v>
      </c>
      <c r="I64" s="169"/>
      <c r="J64" s="169"/>
      <c r="K64" s="169">
        <f>'将来負担比率（分子）の構造'!L$43</f>
        <v>1733</v>
      </c>
      <c r="L64" s="169"/>
      <c r="M64" s="169"/>
      <c r="N64" s="169">
        <f>'将来負担比率（分子）の構造'!M$43</f>
        <v>1553</v>
      </c>
      <c r="O64" s="169"/>
      <c r="P64" s="169"/>
    </row>
    <row r="65" spans="1:16" x14ac:dyDescent="0.2">
      <c r="A65" s="169" t="s">
        <v>34</v>
      </c>
      <c r="B65" s="169">
        <f>'将来負担比率（分子）の構造'!I$42</f>
        <v>70</v>
      </c>
      <c r="C65" s="169"/>
      <c r="D65" s="169"/>
      <c r="E65" s="169">
        <f>'将来負担比率（分子）の構造'!J$42</f>
        <v>53</v>
      </c>
      <c r="F65" s="169"/>
      <c r="G65" s="169"/>
      <c r="H65" s="169">
        <f>'将来負担比率（分子）の構造'!K$42</f>
        <v>39</v>
      </c>
      <c r="I65" s="169"/>
      <c r="J65" s="169"/>
      <c r="K65" s="169">
        <f>'将来負担比率（分子）の構造'!L$42</f>
        <v>28</v>
      </c>
      <c r="L65" s="169"/>
      <c r="M65" s="169"/>
      <c r="N65" s="169">
        <f>'将来負担比率（分子）の構造'!M$42</f>
        <v>19</v>
      </c>
      <c r="O65" s="169"/>
      <c r="P65" s="169"/>
    </row>
    <row r="66" spans="1:16" x14ac:dyDescent="0.2">
      <c r="A66" s="169" t="s">
        <v>33</v>
      </c>
      <c r="B66" s="169">
        <f>'将来負担比率（分子）の構造'!I$41</f>
        <v>22816</v>
      </c>
      <c r="C66" s="169"/>
      <c r="D66" s="169"/>
      <c r="E66" s="169">
        <f>'将来負担比率（分子）の構造'!J$41</f>
        <v>22297</v>
      </c>
      <c r="F66" s="169"/>
      <c r="G66" s="169"/>
      <c r="H66" s="169">
        <f>'将来負担比率（分子）の構造'!K$41</f>
        <v>21480</v>
      </c>
      <c r="I66" s="169"/>
      <c r="J66" s="169"/>
      <c r="K66" s="169">
        <f>'将来負担比率（分子）の構造'!L$41</f>
        <v>20955</v>
      </c>
      <c r="L66" s="169"/>
      <c r="M66" s="169"/>
      <c r="N66" s="169">
        <f>'将来負担比率（分子）の構造'!M$41</f>
        <v>19418</v>
      </c>
      <c r="O66" s="169"/>
      <c r="P66" s="169"/>
    </row>
    <row r="67" spans="1:16" x14ac:dyDescent="0.2">
      <c r="A67" s="169" t="s">
        <v>77</v>
      </c>
      <c r="B67" s="169" t="e">
        <f>NA()</f>
        <v>#N/A</v>
      </c>
      <c r="C67" s="169">
        <f>IF(ISNUMBER('将来負担比率（分子）の構造'!I$53), IF('将来負担比率（分子）の構造'!I$53 &lt; 0, 0, '将来負担比率（分子）の構造'!I$53), NA())</f>
        <v>3830</v>
      </c>
      <c r="D67" s="169" t="e">
        <f>NA()</f>
        <v>#N/A</v>
      </c>
      <c r="E67" s="169" t="e">
        <f>NA()</f>
        <v>#N/A</v>
      </c>
      <c r="F67" s="169">
        <f>IF(ISNUMBER('将来負担比率（分子）の構造'!J$53), IF('将来負担比率（分子）の構造'!J$53 &lt; 0, 0, '将来負担比率（分子）の構造'!J$53), NA())</f>
        <v>3049</v>
      </c>
      <c r="G67" s="169" t="e">
        <f>NA()</f>
        <v>#N/A</v>
      </c>
      <c r="H67" s="169" t="e">
        <f>NA()</f>
        <v>#N/A</v>
      </c>
      <c r="I67" s="169">
        <f>IF(ISNUMBER('将来負担比率（分子）の構造'!K$53), IF('将来負担比率（分子）の構造'!K$53 &lt; 0, 0, '将来負担比率（分子）の構造'!K$53), NA())</f>
        <v>2178</v>
      </c>
      <c r="J67" s="169" t="e">
        <f>NA()</f>
        <v>#N/A</v>
      </c>
      <c r="K67" s="169" t="e">
        <f>NA()</f>
        <v>#N/A</v>
      </c>
      <c r="L67" s="169">
        <f>IF(ISNUMBER('将来負担比率（分子）の構造'!L$53), IF('将来負担比率（分子）の構造'!L$53 &lt; 0, 0, '将来負担比率（分子）の構造'!L$53), NA())</f>
        <v>600</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78</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79</v>
      </c>
      <c r="B72" s="173">
        <f>基金残高に係る経年分析!F55</f>
        <v>1423</v>
      </c>
      <c r="C72" s="173">
        <f>基金残高に係る経年分析!G55</f>
        <v>2061</v>
      </c>
      <c r="D72" s="173">
        <f>基金残高に係る経年分析!H55</f>
        <v>2074</v>
      </c>
    </row>
    <row r="73" spans="1:16" x14ac:dyDescent="0.2">
      <c r="A73" s="172" t="s">
        <v>80</v>
      </c>
      <c r="B73" s="173">
        <f>基金残高に係る経年分析!F56</f>
        <v>473</v>
      </c>
      <c r="C73" s="173">
        <f>基金残高に係る経年分析!G56</f>
        <v>944</v>
      </c>
      <c r="D73" s="173">
        <f>基金残高に係る経年分析!H56</f>
        <v>864</v>
      </c>
    </row>
    <row r="74" spans="1:16" x14ac:dyDescent="0.2">
      <c r="A74" s="172" t="s">
        <v>81</v>
      </c>
      <c r="B74" s="173">
        <f>基金残高に係る経年分析!F57</f>
        <v>2178</v>
      </c>
      <c r="C74" s="173">
        <f>基金残高に係る経年分析!G57</f>
        <v>2729</v>
      </c>
      <c r="D74" s="173">
        <f>基金残高に係る経年分析!H57</f>
        <v>3403</v>
      </c>
    </row>
  </sheetData>
  <sheetProtection algorithmName="SHA-512" hashValue="tOfFNCSlwtermkQ2H+UugcjaQE5YRG+GS58LL+TCwB24g/Na51iXRv+1gbQJOSSGXB1Y5M1kEUxRy8R9aELSRg==" saltValue="68LCoxlnahviVLA8QFIP9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08" customWidth="1"/>
    <col min="2" max="2" width="2.36328125" style="208" customWidth="1"/>
    <col min="3" max="16" width="2.6328125" style="208" customWidth="1"/>
    <col min="17" max="17" width="2.36328125" style="208" customWidth="1"/>
    <col min="18" max="95" width="1.6328125" style="208" customWidth="1"/>
    <col min="96" max="133" width="1.6328125" style="220" customWidth="1"/>
    <col min="134" max="143" width="1.63281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218</v>
      </c>
      <c r="DI1" s="590"/>
      <c r="DJ1" s="590"/>
      <c r="DK1" s="590"/>
      <c r="DL1" s="590"/>
      <c r="DM1" s="590"/>
      <c r="DN1" s="591"/>
      <c r="DO1" s="208"/>
      <c r="DP1" s="589" t="s">
        <v>219</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2">
      <c r="B2" s="209" t="s">
        <v>220</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592" t="s">
        <v>221</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222</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223</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2">
      <c r="B4" s="592" t="s">
        <v>1</v>
      </c>
      <c r="C4" s="593"/>
      <c r="D4" s="593"/>
      <c r="E4" s="593"/>
      <c r="F4" s="593"/>
      <c r="G4" s="593"/>
      <c r="H4" s="593"/>
      <c r="I4" s="593"/>
      <c r="J4" s="593"/>
      <c r="K4" s="593"/>
      <c r="L4" s="593"/>
      <c r="M4" s="593"/>
      <c r="N4" s="593"/>
      <c r="O4" s="593"/>
      <c r="P4" s="593"/>
      <c r="Q4" s="594"/>
      <c r="R4" s="592" t="s">
        <v>224</v>
      </c>
      <c r="S4" s="593"/>
      <c r="T4" s="593"/>
      <c r="U4" s="593"/>
      <c r="V4" s="593"/>
      <c r="W4" s="593"/>
      <c r="X4" s="593"/>
      <c r="Y4" s="594"/>
      <c r="Z4" s="592" t="s">
        <v>225</v>
      </c>
      <c r="AA4" s="593"/>
      <c r="AB4" s="593"/>
      <c r="AC4" s="594"/>
      <c r="AD4" s="592" t="s">
        <v>226</v>
      </c>
      <c r="AE4" s="593"/>
      <c r="AF4" s="593"/>
      <c r="AG4" s="593"/>
      <c r="AH4" s="593"/>
      <c r="AI4" s="593"/>
      <c r="AJ4" s="593"/>
      <c r="AK4" s="594"/>
      <c r="AL4" s="592" t="s">
        <v>225</v>
      </c>
      <c r="AM4" s="593"/>
      <c r="AN4" s="593"/>
      <c r="AO4" s="594"/>
      <c r="AP4" s="595" t="s">
        <v>227</v>
      </c>
      <c r="AQ4" s="595"/>
      <c r="AR4" s="595"/>
      <c r="AS4" s="595"/>
      <c r="AT4" s="595"/>
      <c r="AU4" s="595"/>
      <c r="AV4" s="595"/>
      <c r="AW4" s="595"/>
      <c r="AX4" s="595"/>
      <c r="AY4" s="595"/>
      <c r="AZ4" s="595"/>
      <c r="BA4" s="595"/>
      <c r="BB4" s="595"/>
      <c r="BC4" s="595"/>
      <c r="BD4" s="595"/>
      <c r="BE4" s="595"/>
      <c r="BF4" s="595"/>
      <c r="BG4" s="595" t="s">
        <v>228</v>
      </c>
      <c r="BH4" s="595"/>
      <c r="BI4" s="595"/>
      <c r="BJ4" s="595"/>
      <c r="BK4" s="595"/>
      <c r="BL4" s="595"/>
      <c r="BM4" s="595"/>
      <c r="BN4" s="595"/>
      <c r="BO4" s="595" t="s">
        <v>225</v>
      </c>
      <c r="BP4" s="595"/>
      <c r="BQ4" s="595"/>
      <c r="BR4" s="595"/>
      <c r="BS4" s="595" t="s">
        <v>229</v>
      </c>
      <c r="BT4" s="595"/>
      <c r="BU4" s="595"/>
      <c r="BV4" s="595"/>
      <c r="BW4" s="595"/>
      <c r="BX4" s="595"/>
      <c r="BY4" s="595"/>
      <c r="BZ4" s="595"/>
      <c r="CA4" s="595"/>
      <c r="CB4" s="595"/>
      <c r="CD4" s="592" t="s">
        <v>230</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2">
      <c r="B5" s="596" t="s">
        <v>231</v>
      </c>
      <c r="C5" s="597"/>
      <c r="D5" s="597"/>
      <c r="E5" s="597"/>
      <c r="F5" s="597"/>
      <c r="G5" s="597"/>
      <c r="H5" s="597"/>
      <c r="I5" s="597"/>
      <c r="J5" s="597"/>
      <c r="K5" s="597"/>
      <c r="L5" s="597"/>
      <c r="M5" s="597"/>
      <c r="N5" s="597"/>
      <c r="O5" s="597"/>
      <c r="P5" s="597"/>
      <c r="Q5" s="598"/>
      <c r="R5" s="599">
        <v>8965055</v>
      </c>
      <c r="S5" s="600"/>
      <c r="T5" s="600"/>
      <c r="U5" s="600"/>
      <c r="V5" s="600"/>
      <c r="W5" s="600"/>
      <c r="X5" s="600"/>
      <c r="Y5" s="601"/>
      <c r="Z5" s="602">
        <v>35</v>
      </c>
      <c r="AA5" s="602"/>
      <c r="AB5" s="602"/>
      <c r="AC5" s="602"/>
      <c r="AD5" s="603">
        <v>8559057</v>
      </c>
      <c r="AE5" s="603"/>
      <c r="AF5" s="603"/>
      <c r="AG5" s="603"/>
      <c r="AH5" s="603"/>
      <c r="AI5" s="603"/>
      <c r="AJ5" s="603"/>
      <c r="AK5" s="603"/>
      <c r="AL5" s="604">
        <v>63.9</v>
      </c>
      <c r="AM5" s="605"/>
      <c r="AN5" s="605"/>
      <c r="AO5" s="606"/>
      <c r="AP5" s="596" t="s">
        <v>232</v>
      </c>
      <c r="AQ5" s="597"/>
      <c r="AR5" s="597"/>
      <c r="AS5" s="597"/>
      <c r="AT5" s="597"/>
      <c r="AU5" s="597"/>
      <c r="AV5" s="597"/>
      <c r="AW5" s="597"/>
      <c r="AX5" s="597"/>
      <c r="AY5" s="597"/>
      <c r="AZ5" s="597"/>
      <c r="BA5" s="597"/>
      <c r="BB5" s="597"/>
      <c r="BC5" s="597"/>
      <c r="BD5" s="597"/>
      <c r="BE5" s="597"/>
      <c r="BF5" s="598"/>
      <c r="BG5" s="610">
        <v>8559057</v>
      </c>
      <c r="BH5" s="611"/>
      <c r="BI5" s="611"/>
      <c r="BJ5" s="611"/>
      <c r="BK5" s="611"/>
      <c r="BL5" s="611"/>
      <c r="BM5" s="611"/>
      <c r="BN5" s="612"/>
      <c r="BO5" s="613">
        <v>95.5</v>
      </c>
      <c r="BP5" s="613"/>
      <c r="BQ5" s="613"/>
      <c r="BR5" s="613"/>
      <c r="BS5" s="614">
        <v>66504</v>
      </c>
      <c r="BT5" s="614"/>
      <c r="BU5" s="614"/>
      <c r="BV5" s="614"/>
      <c r="BW5" s="614"/>
      <c r="BX5" s="614"/>
      <c r="BY5" s="614"/>
      <c r="BZ5" s="614"/>
      <c r="CA5" s="614"/>
      <c r="CB5" s="618"/>
      <c r="CD5" s="592" t="s">
        <v>227</v>
      </c>
      <c r="CE5" s="593"/>
      <c r="CF5" s="593"/>
      <c r="CG5" s="593"/>
      <c r="CH5" s="593"/>
      <c r="CI5" s="593"/>
      <c r="CJ5" s="593"/>
      <c r="CK5" s="593"/>
      <c r="CL5" s="593"/>
      <c r="CM5" s="593"/>
      <c r="CN5" s="593"/>
      <c r="CO5" s="593"/>
      <c r="CP5" s="593"/>
      <c r="CQ5" s="594"/>
      <c r="CR5" s="592" t="s">
        <v>233</v>
      </c>
      <c r="CS5" s="593"/>
      <c r="CT5" s="593"/>
      <c r="CU5" s="593"/>
      <c r="CV5" s="593"/>
      <c r="CW5" s="593"/>
      <c r="CX5" s="593"/>
      <c r="CY5" s="594"/>
      <c r="CZ5" s="592" t="s">
        <v>225</v>
      </c>
      <c r="DA5" s="593"/>
      <c r="DB5" s="593"/>
      <c r="DC5" s="594"/>
      <c r="DD5" s="592" t="s">
        <v>234</v>
      </c>
      <c r="DE5" s="593"/>
      <c r="DF5" s="593"/>
      <c r="DG5" s="593"/>
      <c r="DH5" s="593"/>
      <c r="DI5" s="593"/>
      <c r="DJ5" s="593"/>
      <c r="DK5" s="593"/>
      <c r="DL5" s="593"/>
      <c r="DM5" s="593"/>
      <c r="DN5" s="593"/>
      <c r="DO5" s="593"/>
      <c r="DP5" s="594"/>
      <c r="DQ5" s="592" t="s">
        <v>235</v>
      </c>
      <c r="DR5" s="593"/>
      <c r="DS5" s="593"/>
      <c r="DT5" s="593"/>
      <c r="DU5" s="593"/>
      <c r="DV5" s="593"/>
      <c r="DW5" s="593"/>
      <c r="DX5" s="593"/>
      <c r="DY5" s="593"/>
      <c r="DZ5" s="593"/>
      <c r="EA5" s="593"/>
      <c r="EB5" s="593"/>
      <c r="EC5" s="594"/>
    </row>
    <row r="6" spans="2:143" ht="11.25" customHeight="1" x14ac:dyDescent="0.2">
      <c r="B6" s="607" t="s">
        <v>236</v>
      </c>
      <c r="C6" s="608"/>
      <c r="D6" s="608"/>
      <c r="E6" s="608"/>
      <c r="F6" s="608"/>
      <c r="G6" s="608"/>
      <c r="H6" s="608"/>
      <c r="I6" s="608"/>
      <c r="J6" s="608"/>
      <c r="K6" s="608"/>
      <c r="L6" s="608"/>
      <c r="M6" s="608"/>
      <c r="N6" s="608"/>
      <c r="O6" s="608"/>
      <c r="P6" s="608"/>
      <c r="Q6" s="609"/>
      <c r="R6" s="610">
        <v>139968</v>
      </c>
      <c r="S6" s="611"/>
      <c r="T6" s="611"/>
      <c r="U6" s="611"/>
      <c r="V6" s="611"/>
      <c r="W6" s="611"/>
      <c r="X6" s="611"/>
      <c r="Y6" s="612"/>
      <c r="Z6" s="613">
        <v>0.5</v>
      </c>
      <c r="AA6" s="613"/>
      <c r="AB6" s="613"/>
      <c r="AC6" s="613"/>
      <c r="AD6" s="614">
        <v>139968</v>
      </c>
      <c r="AE6" s="614"/>
      <c r="AF6" s="614"/>
      <c r="AG6" s="614"/>
      <c r="AH6" s="614"/>
      <c r="AI6" s="614"/>
      <c r="AJ6" s="614"/>
      <c r="AK6" s="614"/>
      <c r="AL6" s="615">
        <v>1</v>
      </c>
      <c r="AM6" s="616"/>
      <c r="AN6" s="616"/>
      <c r="AO6" s="617"/>
      <c r="AP6" s="607" t="s">
        <v>237</v>
      </c>
      <c r="AQ6" s="608"/>
      <c r="AR6" s="608"/>
      <c r="AS6" s="608"/>
      <c r="AT6" s="608"/>
      <c r="AU6" s="608"/>
      <c r="AV6" s="608"/>
      <c r="AW6" s="608"/>
      <c r="AX6" s="608"/>
      <c r="AY6" s="608"/>
      <c r="AZ6" s="608"/>
      <c r="BA6" s="608"/>
      <c r="BB6" s="608"/>
      <c r="BC6" s="608"/>
      <c r="BD6" s="608"/>
      <c r="BE6" s="608"/>
      <c r="BF6" s="609"/>
      <c r="BG6" s="610">
        <v>8559057</v>
      </c>
      <c r="BH6" s="611"/>
      <c r="BI6" s="611"/>
      <c r="BJ6" s="611"/>
      <c r="BK6" s="611"/>
      <c r="BL6" s="611"/>
      <c r="BM6" s="611"/>
      <c r="BN6" s="612"/>
      <c r="BO6" s="613">
        <v>95.5</v>
      </c>
      <c r="BP6" s="613"/>
      <c r="BQ6" s="613"/>
      <c r="BR6" s="613"/>
      <c r="BS6" s="614">
        <v>66504</v>
      </c>
      <c r="BT6" s="614"/>
      <c r="BU6" s="614"/>
      <c r="BV6" s="614"/>
      <c r="BW6" s="614"/>
      <c r="BX6" s="614"/>
      <c r="BY6" s="614"/>
      <c r="BZ6" s="614"/>
      <c r="CA6" s="614"/>
      <c r="CB6" s="618"/>
      <c r="CD6" s="596" t="s">
        <v>238</v>
      </c>
      <c r="CE6" s="597"/>
      <c r="CF6" s="597"/>
      <c r="CG6" s="597"/>
      <c r="CH6" s="597"/>
      <c r="CI6" s="597"/>
      <c r="CJ6" s="597"/>
      <c r="CK6" s="597"/>
      <c r="CL6" s="597"/>
      <c r="CM6" s="597"/>
      <c r="CN6" s="597"/>
      <c r="CO6" s="597"/>
      <c r="CP6" s="597"/>
      <c r="CQ6" s="598"/>
      <c r="CR6" s="610">
        <v>219471</v>
      </c>
      <c r="CS6" s="611"/>
      <c r="CT6" s="611"/>
      <c r="CU6" s="611"/>
      <c r="CV6" s="611"/>
      <c r="CW6" s="611"/>
      <c r="CX6" s="611"/>
      <c r="CY6" s="612"/>
      <c r="CZ6" s="604">
        <v>0.9</v>
      </c>
      <c r="DA6" s="605"/>
      <c r="DB6" s="605"/>
      <c r="DC6" s="621"/>
      <c r="DD6" s="619" t="s">
        <v>239</v>
      </c>
      <c r="DE6" s="611"/>
      <c r="DF6" s="611"/>
      <c r="DG6" s="611"/>
      <c r="DH6" s="611"/>
      <c r="DI6" s="611"/>
      <c r="DJ6" s="611"/>
      <c r="DK6" s="611"/>
      <c r="DL6" s="611"/>
      <c r="DM6" s="611"/>
      <c r="DN6" s="611"/>
      <c r="DO6" s="611"/>
      <c r="DP6" s="612"/>
      <c r="DQ6" s="619">
        <v>219471</v>
      </c>
      <c r="DR6" s="611"/>
      <c r="DS6" s="611"/>
      <c r="DT6" s="611"/>
      <c r="DU6" s="611"/>
      <c r="DV6" s="611"/>
      <c r="DW6" s="611"/>
      <c r="DX6" s="611"/>
      <c r="DY6" s="611"/>
      <c r="DZ6" s="611"/>
      <c r="EA6" s="611"/>
      <c r="EB6" s="611"/>
      <c r="EC6" s="620"/>
    </row>
    <row r="7" spans="2:143" ht="11.25" customHeight="1" x14ac:dyDescent="0.2">
      <c r="B7" s="607" t="s">
        <v>240</v>
      </c>
      <c r="C7" s="608"/>
      <c r="D7" s="608"/>
      <c r="E7" s="608"/>
      <c r="F7" s="608"/>
      <c r="G7" s="608"/>
      <c r="H7" s="608"/>
      <c r="I7" s="608"/>
      <c r="J7" s="608"/>
      <c r="K7" s="608"/>
      <c r="L7" s="608"/>
      <c r="M7" s="608"/>
      <c r="N7" s="608"/>
      <c r="O7" s="608"/>
      <c r="P7" s="608"/>
      <c r="Q7" s="609"/>
      <c r="R7" s="610">
        <v>3631</v>
      </c>
      <c r="S7" s="611"/>
      <c r="T7" s="611"/>
      <c r="U7" s="611"/>
      <c r="V7" s="611"/>
      <c r="W7" s="611"/>
      <c r="X7" s="611"/>
      <c r="Y7" s="612"/>
      <c r="Z7" s="613">
        <v>0</v>
      </c>
      <c r="AA7" s="613"/>
      <c r="AB7" s="613"/>
      <c r="AC7" s="613"/>
      <c r="AD7" s="614">
        <v>3631</v>
      </c>
      <c r="AE7" s="614"/>
      <c r="AF7" s="614"/>
      <c r="AG7" s="614"/>
      <c r="AH7" s="614"/>
      <c r="AI7" s="614"/>
      <c r="AJ7" s="614"/>
      <c r="AK7" s="614"/>
      <c r="AL7" s="615">
        <v>0</v>
      </c>
      <c r="AM7" s="616"/>
      <c r="AN7" s="616"/>
      <c r="AO7" s="617"/>
      <c r="AP7" s="607" t="s">
        <v>241</v>
      </c>
      <c r="AQ7" s="608"/>
      <c r="AR7" s="608"/>
      <c r="AS7" s="608"/>
      <c r="AT7" s="608"/>
      <c r="AU7" s="608"/>
      <c r="AV7" s="608"/>
      <c r="AW7" s="608"/>
      <c r="AX7" s="608"/>
      <c r="AY7" s="608"/>
      <c r="AZ7" s="608"/>
      <c r="BA7" s="608"/>
      <c r="BB7" s="608"/>
      <c r="BC7" s="608"/>
      <c r="BD7" s="608"/>
      <c r="BE7" s="608"/>
      <c r="BF7" s="609"/>
      <c r="BG7" s="610">
        <v>4225191</v>
      </c>
      <c r="BH7" s="611"/>
      <c r="BI7" s="611"/>
      <c r="BJ7" s="611"/>
      <c r="BK7" s="611"/>
      <c r="BL7" s="611"/>
      <c r="BM7" s="611"/>
      <c r="BN7" s="612"/>
      <c r="BO7" s="613">
        <v>47.1</v>
      </c>
      <c r="BP7" s="613"/>
      <c r="BQ7" s="613"/>
      <c r="BR7" s="613"/>
      <c r="BS7" s="614">
        <v>66504</v>
      </c>
      <c r="BT7" s="614"/>
      <c r="BU7" s="614"/>
      <c r="BV7" s="614"/>
      <c r="BW7" s="614"/>
      <c r="BX7" s="614"/>
      <c r="BY7" s="614"/>
      <c r="BZ7" s="614"/>
      <c r="CA7" s="614"/>
      <c r="CB7" s="618"/>
      <c r="CD7" s="607" t="s">
        <v>242</v>
      </c>
      <c r="CE7" s="608"/>
      <c r="CF7" s="608"/>
      <c r="CG7" s="608"/>
      <c r="CH7" s="608"/>
      <c r="CI7" s="608"/>
      <c r="CJ7" s="608"/>
      <c r="CK7" s="608"/>
      <c r="CL7" s="608"/>
      <c r="CM7" s="608"/>
      <c r="CN7" s="608"/>
      <c r="CO7" s="608"/>
      <c r="CP7" s="608"/>
      <c r="CQ7" s="609"/>
      <c r="CR7" s="610">
        <v>4193892</v>
      </c>
      <c r="CS7" s="611"/>
      <c r="CT7" s="611"/>
      <c r="CU7" s="611"/>
      <c r="CV7" s="611"/>
      <c r="CW7" s="611"/>
      <c r="CX7" s="611"/>
      <c r="CY7" s="612"/>
      <c r="CZ7" s="613">
        <v>17.399999999999999</v>
      </c>
      <c r="DA7" s="613"/>
      <c r="DB7" s="613"/>
      <c r="DC7" s="613"/>
      <c r="DD7" s="619">
        <v>50249</v>
      </c>
      <c r="DE7" s="611"/>
      <c r="DF7" s="611"/>
      <c r="DG7" s="611"/>
      <c r="DH7" s="611"/>
      <c r="DI7" s="611"/>
      <c r="DJ7" s="611"/>
      <c r="DK7" s="611"/>
      <c r="DL7" s="611"/>
      <c r="DM7" s="611"/>
      <c r="DN7" s="611"/>
      <c r="DO7" s="611"/>
      <c r="DP7" s="612"/>
      <c r="DQ7" s="619">
        <v>3304210</v>
      </c>
      <c r="DR7" s="611"/>
      <c r="DS7" s="611"/>
      <c r="DT7" s="611"/>
      <c r="DU7" s="611"/>
      <c r="DV7" s="611"/>
      <c r="DW7" s="611"/>
      <c r="DX7" s="611"/>
      <c r="DY7" s="611"/>
      <c r="DZ7" s="611"/>
      <c r="EA7" s="611"/>
      <c r="EB7" s="611"/>
      <c r="EC7" s="620"/>
    </row>
    <row r="8" spans="2:143" ht="11.25" customHeight="1" x14ac:dyDescent="0.2">
      <c r="B8" s="607" t="s">
        <v>243</v>
      </c>
      <c r="C8" s="608"/>
      <c r="D8" s="608"/>
      <c r="E8" s="608"/>
      <c r="F8" s="608"/>
      <c r="G8" s="608"/>
      <c r="H8" s="608"/>
      <c r="I8" s="608"/>
      <c r="J8" s="608"/>
      <c r="K8" s="608"/>
      <c r="L8" s="608"/>
      <c r="M8" s="608"/>
      <c r="N8" s="608"/>
      <c r="O8" s="608"/>
      <c r="P8" s="608"/>
      <c r="Q8" s="609"/>
      <c r="R8" s="610">
        <v>52298</v>
      </c>
      <c r="S8" s="611"/>
      <c r="T8" s="611"/>
      <c r="U8" s="611"/>
      <c r="V8" s="611"/>
      <c r="W8" s="611"/>
      <c r="X8" s="611"/>
      <c r="Y8" s="612"/>
      <c r="Z8" s="613">
        <v>0.2</v>
      </c>
      <c r="AA8" s="613"/>
      <c r="AB8" s="613"/>
      <c r="AC8" s="613"/>
      <c r="AD8" s="614">
        <v>52298</v>
      </c>
      <c r="AE8" s="614"/>
      <c r="AF8" s="614"/>
      <c r="AG8" s="614"/>
      <c r="AH8" s="614"/>
      <c r="AI8" s="614"/>
      <c r="AJ8" s="614"/>
      <c r="AK8" s="614"/>
      <c r="AL8" s="615">
        <v>0.4</v>
      </c>
      <c r="AM8" s="616"/>
      <c r="AN8" s="616"/>
      <c r="AO8" s="617"/>
      <c r="AP8" s="607" t="s">
        <v>244</v>
      </c>
      <c r="AQ8" s="608"/>
      <c r="AR8" s="608"/>
      <c r="AS8" s="608"/>
      <c r="AT8" s="608"/>
      <c r="AU8" s="608"/>
      <c r="AV8" s="608"/>
      <c r="AW8" s="608"/>
      <c r="AX8" s="608"/>
      <c r="AY8" s="608"/>
      <c r="AZ8" s="608"/>
      <c r="BA8" s="608"/>
      <c r="BB8" s="608"/>
      <c r="BC8" s="608"/>
      <c r="BD8" s="608"/>
      <c r="BE8" s="608"/>
      <c r="BF8" s="609"/>
      <c r="BG8" s="610">
        <v>122139</v>
      </c>
      <c r="BH8" s="611"/>
      <c r="BI8" s="611"/>
      <c r="BJ8" s="611"/>
      <c r="BK8" s="611"/>
      <c r="BL8" s="611"/>
      <c r="BM8" s="611"/>
      <c r="BN8" s="612"/>
      <c r="BO8" s="613">
        <v>1.4</v>
      </c>
      <c r="BP8" s="613"/>
      <c r="BQ8" s="613"/>
      <c r="BR8" s="613"/>
      <c r="BS8" s="614" t="s">
        <v>239</v>
      </c>
      <c r="BT8" s="614"/>
      <c r="BU8" s="614"/>
      <c r="BV8" s="614"/>
      <c r="BW8" s="614"/>
      <c r="BX8" s="614"/>
      <c r="BY8" s="614"/>
      <c r="BZ8" s="614"/>
      <c r="CA8" s="614"/>
      <c r="CB8" s="618"/>
      <c r="CD8" s="607" t="s">
        <v>245</v>
      </c>
      <c r="CE8" s="608"/>
      <c r="CF8" s="608"/>
      <c r="CG8" s="608"/>
      <c r="CH8" s="608"/>
      <c r="CI8" s="608"/>
      <c r="CJ8" s="608"/>
      <c r="CK8" s="608"/>
      <c r="CL8" s="608"/>
      <c r="CM8" s="608"/>
      <c r="CN8" s="608"/>
      <c r="CO8" s="608"/>
      <c r="CP8" s="608"/>
      <c r="CQ8" s="609"/>
      <c r="CR8" s="610">
        <v>9992750</v>
      </c>
      <c r="CS8" s="611"/>
      <c r="CT8" s="611"/>
      <c r="CU8" s="611"/>
      <c r="CV8" s="611"/>
      <c r="CW8" s="611"/>
      <c r="CX8" s="611"/>
      <c r="CY8" s="612"/>
      <c r="CZ8" s="613">
        <v>41.5</v>
      </c>
      <c r="DA8" s="613"/>
      <c r="DB8" s="613"/>
      <c r="DC8" s="613"/>
      <c r="DD8" s="619">
        <v>226892</v>
      </c>
      <c r="DE8" s="611"/>
      <c r="DF8" s="611"/>
      <c r="DG8" s="611"/>
      <c r="DH8" s="611"/>
      <c r="DI8" s="611"/>
      <c r="DJ8" s="611"/>
      <c r="DK8" s="611"/>
      <c r="DL8" s="611"/>
      <c r="DM8" s="611"/>
      <c r="DN8" s="611"/>
      <c r="DO8" s="611"/>
      <c r="DP8" s="612"/>
      <c r="DQ8" s="619">
        <v>4722413</v>
      </c>
      <c r="DR8" s="611"/>
      <c r="DS8" s="611"/>
      <c r="DT8" s="611"/>
      <c r="DU8" s="611"/>
      <c r="DV8" s="611"/>
      <c r="DW8" s="611"/>
      <c r="DX8" s="611"/>
      <c r="DY8" s="611"/>
      <c r="DZ8" s="611"/>
      <c r="EA8" s="611"/>
      <c r="EB8" s="611"/>
      <c r="EC8" s="620"/>
    </row>
    <row r="9" spans="2:143" ht="11.25" customHeight="1" x14ac:dyDescent="0.2">
      <c r="B9" s="607" t="s">
        <v>246</v>
      </c>
      <c r="C9" s="608"/>
      <c r="D9" s="608"/>
      <c r="E9" s="608"/>
      <c r="F9" s="608"/>
      <c r="G9" s="608"/>
      <c r="H9" s="608"/>
      <c r="I9" s="608"/>
      <c r="J9" s="608"/>
      <c r="K9" s="608"/>
      <c r="L9" s="608"/>
      <c r="M9" s="608"/>
      <c r="N9" s="608"/>
      <c r="O9" s="608"/>
      <c r="P9" s="608"/>
      <c r="Q9" s="609"/>
      <c r="R9" s="610">
        <v>40710</v>
      </c>
      <c r="S9" s="611"/>
      <c r="T9" s="611"/>
      <c r="U9" s="611"/>
      <c r="V9" s="611"/>
      <c r="W9" s="611"/>
      <c r="X9" s="611"/>
      <c r="Y9" s="612"/>
      <c r="Z9" s="613">
        <v>0.2</v>
      </c>
      <c r="AA9" s="613"/>
      <c r="AB9" s="613"/>
      <c r="AC9" s="613"/>
      <c r="AD9" s="614">
        <v>40710</v>
      </c>
      <c r="AE9" s="614"/>
      <c r="AF9" s="614"/>
      <c r="AG9" s="614"/>
      <c r="AH9" s="614"/>
      <c r="AI9" s="614"/>
      <c r="AJ9" s="614"/>
      <c r="AK9" s="614"/>
      <c r="AL9" s="615">
        <v>0.3</v>
      </c>
      <c r="AM9" s="616"/>
      <c r="AN9" s="616"/>
      <c r="AO9" s="617"/>
      <c r="AP9" s="607" t="s">
        <v>247</v>
      </c>
      <c r="AQ9" s="608"/>
      <c r="AR9" s="608"/>
      <c r="AS9" s="608"/>
      <c r="AT9" s="608"/>
      <c r="AU9" s="608"/>
      <c r="AV9" s="608"/>
      <c r="AW9" s="608"/>
      <c r="AX9" s="608"/>
      <c r="AY9" s="608"/>
      <c r="AZ9" s="608"/>
      <c r="BA9" s="608"/>
      <c r="BB9" s="608"/>
      <c r="BC9" s="608"/>
      <c r="BD9" s="608"/>
      <c r="BE9" s="608"/>
      <c r="BF9" s="609"/>
      <c r="BG9" s="610">
        <v>3687208</v>
      </c>
      <c r="BH9" s="611"/>
      <c r="BI9" s="611"/>
      <c r="BJ9" s="611"/>
      <c r="BK9" s="611"/>
      <c r="BL9" s="611"/>
      <c r="BM9" s="611"/>
      <c r="BN9" s="612"/>
      <c r="BO9" s="613">
        <v>41.1</v>
      </c>
      <c r="BP9" s="613"/>
      <c r="BQ9" s="613"/>
      <c r="BR9" s="613"/>
      <c r="BS9" s="614" t="s">
        <v>139</v>
      </c>
      <c r="BT9" s="614"/>
      <c r="BU9" s="614"/>
      <c r="BV9" s="614"/>
      <c r="BW9" s="614"/>
      <c r="BX9" s="614"/>
      <c r="BY9" s="614"/>
      <c r="BZ9" s="614"/>
      <c r="CA9" s="614"/>
      <c r="CB9" s="618"/>
      <c r="CD9" s="607" t="s">
        <v>248</v>
      </c>
      <c r="CE9" s="608"/>
      <c r="CF9" s="608"/>
      <c r="CG9" s="608"/>
      <c r="CH9" s="608"/>
      <c r="CI9" s="608"/>
      <c r="CJ9" s="608"/>
      <c r="CK9" s="608"/>
      <c r="CL9" s="608"/>
      <c r="CM9" s="608"/>
      <c r="CN9" s="608"/>
      <c r="CO9" s="608"/>
      <c r="CP9" s="608"/>
      <c r="CQ9" s="609"/>
      <c r="CR9" s="610">
        <v>2014338</v>
      </c>
      <c r="CS9" s="611"/>
      <c r="CT9" s="611"/>
      <c r="CU9" s="611"/>
      <c r="CV9" s="611"/>
      <c r="CW9" s="611"/>
      <c r="CX9" s="611"/>
      <c r="CY9" s="612"/>
      <c r="CZ9" s="613">
        <v>8.4</v>
      </c>
      <c r="DA9" s="613"/>
      <c r="DB9" s="613"/>
      <c r="DC9" s="613"/>
      <c r="DD9" s="619">
        <v>17868</v>
      </c>
      <c r="DE9" s="611"/>
      <c r="DF9" s="611"/>
      <c r="DG9" s="611"/>
      <c r="DH9" s="611"/>
      <c r="DI9" s="611"/>
      <c r="DJ9" s="611"/>
      <c r="DK9" s="611"/>
      <c r="DL9" s="611"/>
      <c r="DM9" s="611"/>
      <c r="DN9" s="611"/>
      <c r="DO9" s="611"/>
      <c r="DP9" s="612"/>
      <c r="DQ9" s="619">
        <v>1267241</v>
      </c>
      <c r="DR9" s="611"/>
      <c r="DS9" s="611"/>
      <c r="DT9" s="611"/>
      <c r="DU9" s="611"/>
      <c r="DV9" s="611"/>
      <c r="DW9" s="611"/>
      <c r="DX9" s="611"/>
      <c r="DY9" s="611"/>
      <c r="DZ9" s="611"/>
      <c r="EA9" s="611"/>
      <c r="EB9" s="611"/>
      <c r="EC9" s="620"/>
    </row>
    <row r="10" spans="2:143" ht="11.25" customHeight="1" x14ac:dyDescent="0.2">
      <c r="B10" s="607" t="s">
        <v>249</v>
      </c>
      <c r="C10" s="608"/>
      <c r="D10" s="608"/>
      <c r="E10" s="608"/>
      <c r="F10" s="608"/>
      <c r="G10" s="608"/>
      <c r="H10" s="608"/>
      <c r="I10" s="608"/>
      <c r="J10" s="608"/>
      <c r="K10" s="608"/>
      <c r="L10" s="608"/>
      <c r="M10" s="608"/>
      <c r="N10" s="608"/>
      <c r="O10" s="608"/>
      <c r="P10" s="608"/>
      <c r="Q10" s="609"/>
      <c r="R10" s="610" t="s">
        <v>239</v>
      </c>
      <c r="S10" s="611"/>
      <c r="T10" s="611"/>
      <c r="U10" s="611"/>
      <c r="V10" s="611"/>
      <c r="W10" s="611"/>
      <c r="X10" s="611"/>
      <c r="Y10" s="612"/>
      <c r="Z10" s="613" t="s">
        <v>139</v>
      </c>
      <c r="AA10" s="613"/>
      <c r="AB10" s="613"/>
      <c r="AC10" s="613"/>
      <c r="AD10" s="614" t="s">
        <v>239</v>
      </c>
      <c r="AE10" s="614"/>
      <c r="AF10" s="614"/>
      <c r="AG10" s="614"/>
      <c r="AH10" s="614"/>
      <c r="AI10" s="614"/>
      <c r="AJ10" s="614"/>
      <c r="AK10" s="614"/>
      <c r="AL10" s="615" t="s">
        <v>139</v>
      </c>
      <c r="AM10" s="616"/>
      <c r="AN10" s="616"/>
      <c r="AO10" s="617"/>
      <c r="AP10" s="607" t="s">
        <v>250</v>
      </c>
      <c r="AQ10" s="608"/>
      <c r="AR10" s="608"/>
      <c r="AS10" s="608"/>
      <c r="AT10" s="608"/>
      <c r="AU10" s="608"/>
      <c r="AV10" s="608"/>
      <c r="AW10" s="608"/>
      <c r="AX10" s="608"/>
      <c r="AY10" s="608"/>
      <c r="AZ10" s="608"/>
      <c r="BA10" s="608"/>
      <c r="BB10" s="608"/>
      <c r="BC10" s="608"/>
      <c r="BD10" s="608"/>
      <c r="BE10" s="608"/>
      <c r="BF10" s="609"/>
      <c r="BG10" s="610">
        <v>165158</v>
      </c>
      <c r="BH10" s="611"/>
      <c r="BI10" s="611"/>
      <c r="BJ10" s="611"/>
      <c r="BK10" s="611"/>
      <c r="BL10" s="611"/>
      <c r="BM10" s="611"/>
      <c r="BN10" s="612"/>
      <c r="BO10" s="613">
        <v>1.8</v>
      </c>
      <c r="BP10" s="613"/>
      <c r="BQ10" s="613"/>
      <c r="BR10" s="613"/>
      <c r="BS10" s="614" t="s">
        <v>177</v>
      </c>
      <c r="BT10" s="614"/>
      <c r="BU10" s="614"/>
      <c r="BV10" s="614"/>
      <c r="BW10" s="614"/>
      <c r="BX10" s="614"/>
      <c r="BY10" s="614"/>
      <c r="BZ10" s="614"/>
      <c r="CA10" s="614"/>
      <c r="CB10" s="618"/>
      <c r="CD10" s="607" t="s">
        <v>251</v>
      </c>
      <c r="CE10" s="608"/>
      <c r="CF10" s="608"/>
      <c r="CG10" s="608"/>
      <c r="CH10" s="608"/>
      <c r="CI10" s="608"/>
      <c r="CJ10" s="608"/>
      <c r="CK10" s="608"/>
      <c r="CL10" s="608"/>
      <c r="CM10" s="608"/>
      <c r="CN10" s="608"/>
      <c r="CO10" s="608"/>
      <c r="CP10" s="608"/>
      <c r="CQ10" s="609"/>
      <c r="CR10" s="610">
        <v>11467</v>
      </c>
      <c r="CS10" s="611"/>
      <c r="CT10" s="611"/>
      <c r="CU10" s="611"/>
      <c r="CV10" s="611"/>
      <c r="CW10" s="611"/>
      <c r="CX10" s="611"/>
      <c r="CY10" s="612"/>
      <c r="CZ10" s="613">
        <v>0</v>
      </c>
      <c r="DA10" s="613"/>
      <c r="DB10" s="613"/>
      <c r="DC10" s="613"/>
      <c r="DD10" s="619" t="s">
        <v>139</v>
      </c>
      <c r="DE10" s="611"/>
      <c r="DF10" s="611"/>
      <c r="DG10" s="611"/>
      <c r="DH10" s="611"/>
      <c r="DI10" s="611"/>
      <c r="DJ10" s="611"/>
      <c r="DK10" s="611"/>
      <c r="DL10" s="611"/>
      <c r="DM10" s="611"/>
      <c r="DN10" s="611"/>
      <c r="DO10" s="611"/>
      <c r="DP10" s="612"/>
      <c r="DQ10" s="619">
        <v>10388</v>
      </c>
      <c r="DR10" s="611"/>
      <c r="DS10" s="611"/>
      <c r="DT10" s="611"/>
      <c r="DU10" s="611"/>
      <c r="DV10" s="611"/>
      <c r="DW10" s="611"/>
      <c r="DX10" s="611"/>
      <c r="DY10" s="611"/>
      <c r="DZ10" s="611"/>
      <c r="EA10" s="611"/>
      <c r="EB10" s="611"/>
      <c r="EC10" s="620"/>
    </row>
    <row r="11" spans="2:143" ht="11.25" customHeight="1" x14ac:dyDescent="0.2">
      <c r="B11" s="607" t="s">
        <v>252</v>
      </c>
      <c r="C11" s="608"/>
      <c r="D11" s="608"/>
      <c r="E11" s="608"/>
      <c r="F11" s="608"/>
      <c r="G11" s="608"/>
      <c r="H11" s="608"/>
      <c r="I11" s="608"/>
      <c r="J11" s="608"/>
      <c r="K11" s="608"/>
      <c r="L11" s="608"/>
      <c r="M11" s="608"/>
      <c r="N11" s="608"/>
      <c r="O11" s="608"/>
      <c r="P11" s="608"/>
      <c r="Q11" s="609"/>
      <c r="R11" s="610">
        <v>1465036</v>
      </c>
      <c r="S11" s="611"/>
      <c r="T11" s="611"/>
      <c r="U11" s="611"/>
      <c r="V11" s="611"/>
      <c r="W11" s="611"/>
      <c r="X11" s="611"/>
      <c r="Y11" s="612"/>
      <c r="Z11" s="615">
        <v>5.7</v>
      </c>
      <c r="AA11" s="616"/>
      <c r="AB11" s="616"/>
      <c r="AC11" s="622"/>
      <c r="AD11" s="619">
        <v>1465036</v>
      </c>
      <c r="AE11" s="611"/>
      <c r="AF11" s="611"/>
      <c r="AG11" s="611"/>
      <c r="AH11" s="611"/>
      <c r="AI11" s="611"/>
      <c r="AJ11" s="611"/>
      <c r="AK11" s="612"/>
      <c r="AL11" s="615">
        <v>10.9</v>
      </c>
      <c r="AM11" s="616"/>
      <c r="AN11" s="616"/>
      <c r="AO11" s="617"/>
      <c r="AP11" s="607" t="s">
        <v>253</v>
      </c>
      <c r="AQ11" s="608"/>
      <c r="AR11" s="608"/>
      <c r="AS11" s="608"/>
      <c r="AT11" s="608"/>
      <c r="AU11" s="608"/>
      <c r="AV11" s="608"/>
      <c r="AW11" s="608"/>
      <c r="AX11" s="608"/>
      <c r="AY11" s="608"/>
      <c r="AZ11" s="608"/>
      <c r="BA11" s="608"/>
      <c r="BB11" s="608"/>
      <c r="BC11" s="608"/>
      <c r="BD11" s="608"/>
      <c r="BE11" s="608"/>
      <c r="BF11" s="609"/>
      <c r="BG11" s="610">
        <v>250686</v>
      </c>
      <c r="BH11" s="611"/>
      <c r="BI11" s="611"/>
      <c r="BJ11" s="611"/>
      <c r="BK11" s="611"/>
      <c r="BL11" s="611"/>
      <c r="BM11" s="611"/>
      <c r="BN11" s="612"/>
      <c r="BO11" s="613">
        <v>2.8</v>
      </c>
      <c r="BP11" s="613"/>
      <c r="BQ11" s="613"/>
      <c r="BR11" s="613"/>
      <c r="BS11" s="614">
        <v>66504</v>
      </c>
      <c r="BT11" s="614"/>
      <c r="BU11" s="614"/>
      <c r="BV11" s="614"/>
      <c r="BW11" s="614"/>
      <c r="BX11" s="614"/>
      <c r="BY11" s="614"/>
      <c r="BZ11" s="614"/>
      <c r="CA11" s="614"/>
      <c r="CB11" s="618"/>
      <c r="CD11" s="607" t="s">
        <v>254</v>
      </c>
      <c r="CE11" s="608"/>
      <c r="CF11" s="608"/>
      <c r="CG11" s="608"/>
      <c r="CH11" s="608"/>
      <c r="CI11" s="608"/>
      <c r="CJ11" s="608"/>
      <c r="CK11" s="608"/>
      <c r="CL11" s="608"/>
      <c r="CM11" s="608"/>
      <c r="CN11" s="608"/>
      <c r="CO11" s="608"/>
      <c r="CP11" s="608"/>
      <c r="CQ11" s="609"/>
      <c r="CR11" s="610">
        <v>102293</v>
      </c>
      <c r="CS11" s="611"/>
      <c r="CT11" s="611"/>
      <c r="CU11" s="611"/>
      <c r="CV11" s="611"/>
      <c r="CW11" s="611"/>
      <c r="CX11" s="611"/>
      <c r="CY11" s="612"/>
      <c r="CZ11" s="613">
        <v>0.4</v>
      </c>
      <c r="DA11" s="613"/>
      <c r="DB11" s="613"/>
      <c r="DC11" s="613"/>
      <c r="DD11" s="619">
        <v>11771</v>
      </c>
      <c r="DE11" s="611"/>
      <c r="DF11" s="611"/>
      <c r="DG11" s="611"/>
      <c r="DH11" s="611"/>
      <c r="DI11" s="611"/>
      <c r="DJ11" s="611"/>
      <c r="DK11" s="611"/>
      <c r="DL11" s="611"/>
      <c r="DM11" s="611"/>
      <c r="DN11" s="611"/>
      <c r="DO11" s="611"/>
      <c r="DP11" s="612"/>
      <c r="DQ11" s="619">
        <v>74023</v>
      </c>
      <c r="DR11" s="611"/>
      <c r="DS11" s="611"/>
      <c r="DT11" s="611"/>
      <c r="DU11" s="611"/>
      <c r="DV11" s="611"/>
      <c r="DW11" s="611"/>
      <c r="DX11" s="611"/>
      <c r="DY11" s="611"/>
      <c r="DZ11" s="611"/>
      <c r="EA11" s="611"/>
      <c r="EB11" s="611"/>
      <c r="EC11" s="620"/>
    </row>
    <row r="12" spans="2:143" ht="11.25" customHeight="1" x14ac:dyDescent="0.2">
      <c r="B12" s="607" t="s">
        <v>255</v>
      </c>
      <c r="C12" s="608"/>
      <c r="D12" s="608"/>
      <c r="E12" s="608"/>
      <c r="F12" s="608"/>
      <c r="G12" s="608"/>
      <c r="H12" s="608"/>
      <c r="I12" s="608"/>
      <c r="J12" s="608"/>
      <c r="K12" s="608"/>
      <c r="L12" s="608"/>
      <c r="M12" s="608"/>
      <c r="N12" s="608"/>
      <c r="O12" s="608"/>
      <c r="P12" s="608"/>
      <c r="Q12" s="609"/>
      <c r="R12" s="610" t="s">
        <v>177</v>
      </c>
      <c r="S12" s="611"/>
      <c r="T12" s="611"/>
      <c r="U12" s="611"/>
      <c r="V12" s="611"/>
      <c r="W12" s="611"/>
      <c r="X12" s="611"/>
      <c r="Y12" s="612"/>
      <c r="Z12" s="613" t="s">
        <v>177</v>
      </c>
      <c r="AA12" s="613"/>
      <c r="AB12" s="613"/>
      <c r="AC12" s="613"/>
      <c r="AD12" s="614" t="s">
        <v>239</v>
      </c>
      <c r="AE12" s="614"/>
      <c r="AF12" s="614"/>
      <c r="AG12" s="614"/>
      <c r="AH12" s="614"/>
      <c r="AI12" s="614"/>
      <c r="AJ12" s="614"/>
      <c r="AK12" s="614"/>
      <c r="AL12" s="615" t="s">
        <v>177</v>
      </c>
      <c r="AM12" s="616"/>
      <c r="AN12" s="616"/>
      <c r="AO12" s="617"/>
      <c r="AP12" s="607" t="s">
        <v>256</v>
      </c>
      <c r="AQ12" s="608"/>
      <c r="AR12" s="608"/>
      <c r="AS12" s="608"/>
      <c r="AT12" s="608"/>
      <c r="AU12" s="608"/>
      <c r="AV12" s="608"/>
      <c r="AW12" s="608"/>
      <c r="AX12" s="608"/>
      <c r="AY12" s="608"/>
      <c r="AZ12" s="608"/>
      <c r="BA12" s="608"/>
      <c r="BB12" s="608"/>
      <c r="BC12" s="608"/>
      <c r="BD12" s="608"/>
      <c r="BE12" s="608"/>
      <c r="BF12" s="609"/>
      <c r="BG12" s="610">
        <v>3745517</v>
      </c>
      <c r="BH12" s="611"/>
      <c r="BI12" s="611"/>
      <c r="BJ12" s="611"/>
      <c r="BK12" s="611"/>
      <c r="BL12" s="611"/>
      <c r="BM12" s="611"/>
      <c r="BN12" s="612"/>
      <c r="BO12" s="613">
        <v>41.8</v>
      </c>
      <c r="BP12" s="613"/>
      <c r="BQ12" s="613"/>
      <c r="BR12" s="613"/>
      <c r="BS12" s="614" t="s">
        <v>239</v>
      </c>
      <c r="BT12" s="614"/>
      <c r="BU12" s="614"/>
      <c r="BV12" s="614"/>
      <c r="BW12" s="614"/>
      <c r="BX12" s="614"/>
      <c r="BY12" s="614"/>
      <c r="BZ12" s="614"/>
      <c r="CA12" s="614"/>
      <c r="CB12" s="618"/>
      <c r="CD12" s="607" t="s">
        <v>257</v>
      </c>
      <c r="CE12" s="608"/>
      <c r="CF12" s="608"/>
      <c r="CG12" s="608"/>
      <c r="CH12" s="608"/>
      <c r="CI12" s="608"/>
      <c r="CJ12" s="608"/>
      <c r="CK12" s="608"/>
      <c r="CL12" s="608"/>
      <c r="CM12" s="608"/>
      <c r="CN12" s="608"/>
      <c r="CO12" s="608"/>
      <c r="CP12" s="608"/>
      <c r="CQ12" s="609"/>
      <c r="CR12" s="610">
        <v>243504</v>
      </c>
      <c r="CS12" s="611"/>
      <c r="CT12" s="611"/>
      <c r="CU12" s="611"/>
      <c r="CV12" s="611"/>
      <c r="CW12" s="611"/>
      <c r="CX12" s="611"/>
      <c r="CY12" s="612"/>
      <c r="CZ12" s="613">
        <v>1</v>
      </c>
      <c r="DA12" s="613"/>
      <c r="DB12" s="613"/>
      <c r="DC12" s="613"/>
      <c r="DD12" s="619" t="s">
        <v>239</v>
      </c>
      <c r="DE12" s="611"/>
      <c r="DF12" s="611"/>
      <c r="DG12" s="611"/>
      <c r="DH12" s="611"/>
      <c r="DI12" s="611"/>
      <c r="DJ12" s="611"/>
      <c r="DK12" s="611"/>
      <c r="DL12" s="611"/>
      <c r="DM12" s="611"/>
      <c r="DN12" s="611"/>
      <c r="DO12" s="611"/>
      <c r="DP12" s="612"/>
      <c r="DQ12" s="619">
        <v>202480</v>
      </c>
      <c r="DR12" s="611"/>
      <c r="DS12" s="611"/>
      <c r="DT12" s="611"/>
      <c r="DU12" s="611"/>
      <c r="DV12" s="611"/>
      <c r="DW12" s="611"/>
      <c r="DX12" s="611"/>
      <c r="DY12" s="611"/>
      <c r="DZ12" s="611"/>
      <c r="EA12" s="611"/>
      <c r="EB12" s="611"/>
      <c r="EC12" s="620"/>
    </row>
    <row r="13" spans="2:143" ht="11.25" customHeight="1" x14ac:dyDescent="0.2">
      <c r="B13" s="607" t="s">
        <v>258</v>
      </c>
      <c r="C13" s="608"/>
      <c r="D13" s="608"/>
      <c r="E13" s="608"/>
      <c r="F13" s="608"/>
      <c r="G13" s="608"/>
      <c r="H13" s="608"/>
      <c r="I13" s="608"/>
      <c r="J13" s="608"/>
      <c r="K13" s="608"/>
      <c r="L13" s="608"/>
      <c r="M13" s="608"/>
      <c r="N13" s="608"/>
      <c r="O13" s="608"/>
      <c r="P13" s="608"/>
      <c r="Q13" s="609"/>
      <c r="R13" s="610" t="s">
        <v>239</v>
      </c>
      <c r="S13" s="611"/>
      <c r="T13" s="611"/>
      <c r="U13" s="611"/>
      <c r="V13" s="611"/>
      <c r="W13" s="611"/>
      <c r="X13" s="611"/>
      <c r="Y13" s="612"/>
      <c r="Z13" s="613" t="s">
        <v>139</v>
      </c>
      <c r="AA13" s="613"/>
      <c r="AB13" s="613"/>
      <c r="AC13" s="613"/>
      <c r="AD13" s="614" t="s">
        <v>239</v>
      </c>
      <c r="AE13" s="614"/>
      <c r="AF13" s="614"/>
      <c r="AG13" s="614"/>
      <c r="AH13" s="614"/>
      <c r="AI13" s="614"/>
      <c r="AJ13" s="614"/>
      <c r="AK13" s="614"/>
      <c r="AL13" s="615" t="s">
        <v>239</v>
      </c>
      <c r="AM13" s="616"/>
      <c r="AN13" s="616"/>
      <c r="AO13" s="617"/>
      <c r="AP13" s="607" t="s">
        <v>259</v>
      </c>
      <c r="AQ13" s="608"/>
      <c r="AR13" s="608"/>
      <c r="AS13" s="608"/>
      <c r="AT13" s="608"/>
      <c r="AU13" s="608"/>
      <c r="AV13" s="608"/>
      <c r="AW13" s="608"/>
      <c r="AX13" s="608"/>
      <c r="AY13" s="608"/>
      <c r="AZ13" s="608"/>
      <c r="BA13" s="608"/>
      <c r="BB13" s="608"/>
      <c r="BC13" s="608"/>
      <c r="BD13" s="608"/>
      <c r="BE13" s="608"/>
      <c r="BF13" s="609"/>
      <c r="BG13" s="610">
        <v>3738101</v>
      </c>
      <c r="BH13" s="611"/>
      <c r="BI13" s="611"/>
      <c r="BJ13" s="611"/>
      <c r="BK13" s="611"/>
      <c r="BL13" s="611"/>
      <c r="BM13" s="611"/>
      <c r="BN13" s="612"/>
      <c r="BO13" s="613">
        <v>41.7</v>
      </c>
      <c r="BP13" s="613"/>
      <c r="BQ13" s="613"/>
      <c r="BR13" s="613"/>
      <c r="BS13" s="614" t="s">
        <v>177</v>
      </c>
      <c r="BT13" s="614"/>
      <c r="BU13" s="614"/>
      <c r="BV13" s="614"/>
      <c r="BW13" s="614"/>
      <c r="BX13" s="614"/>
      <c r="BY13" s="614"/>
      <c r="BZ13" s="614"/>
      <c r="CA13" s="614"/>
      <c r="CB13" s="618"/>
      <c r="CD13" s="607" t="s">
        <v>260</v>
      </c>
      <c r="CE13" s="608"/>
      <c r="CF13" s="608"/>
      <c r="CG13" s="608"/>
      <c r="CH13" s="608"/>
      <c r="CI13" s="608"/>
      <c r="CJ13" s="608"/>
      <c r="CK13" s="608"/>
      <c r="CL13" s="608"/>
      <c r="CM13" s="608"/>
      <c r="CN13" s="608"/>
      <c r="CO13" s="608"/>
      <c r="CP13" s="608"/>
      <c r="CQ13" s="609"/>
      <c r="CR13" s="610">
        <v>1672854</v>
      </c>
      <c r="CS13" s="611"/>
      <c r="CT13" s="611"/>
      <c r="CU13" s="611"/>
      <c r="CV13" s="611"/>
      <c r="CW13" s="611"/>
      <c r="CX13" s="611"/>
      <c r="CY13" s="612"/>
      <c r="CZ13" s="613">
        <v>6.9</v>
      </c>
      <c r="DA13" s="613"/>
      <c r="DB13" s="613"/>
      <c r="DC13" s="613"/>
      <c r="DD13" s="619">
        <v>697104</v>
      </c>
      <c r="DE13" s="611"/>
      <c r="DF13" s="611"/>
      <c r="DG13" s="611"/>
      <c r="DH13" s="611"/>
      <c r="DI13" s="611"/>
      <c r="DJ13" s="611"/>
      <c r="DK13" s="611"/>
      <c r="DL13" s="611"/>
      <c r="DM13" s="611"/>
      <c r="DN13" s="611"/>
      <c r="DO13" s="611"/>
      <c r="DP13" s="612"/>
      <c r="DQ13" s="619">
        <v>1229389</v>
      </c>
      <c r="DR13" s="611"/>
      <c r="DS13" s="611"/>
      <c r="DT13" s="611"/>
      <c r="DU13" s="611"/>
      <c r="DV13" s="611"/>
      <c r="DW13" s="611"/>
      <c r="DX13" s="611"/>
      <c r="DY13" s="611"/>
      <c r="DZ13" s="611"/>
      <c r="EA13" s="611"/>
      <c r="EB13" s="611"/>
      <c r="EC13" s="620"/>
    </row>
    <row r="14" spans="2:143" ht="11.25" customHeight="1" x14ac:dyDescent="0.2">
      <c r="B14" s="607" t="s">
        <v>261</v>
      </c>
      <c r="C14" s="608"/>
      <c r="D14" s="608"/>
      <c r="E14" s="608"/>
      <c r="F14" s="608"/>
      <c r="G14" s="608"/>
      <c r="H14" s="608"/>
      <c r="I14" s="608"/>
      <c r="J14" s="608"/>
      <c r="K14" s="608"/>
      <c r="L14" s="608"/>
      <c r="M14" s="608"/>
      <c r="N14" s="608"/>
      <c r="O14" s="608"/>
      <c r="P14" s="608"/>
      <c r="Q14" s="609"/>
      <c r="R14" s="610">
        <v>356</v>
      </c>
      <c r="S14" s="611"/>
      <c r="T14" s="611"/>
      <c r="U14" s="611"/>
      <c r="V14" s="611"/>
      <c r="W14" s="611"/>
      <c r="X14" s="611"/>
      <c r="Y14" s="612"/>
      <c r="Z14" s="613">
        <v>0</v>
      </c>
      <c r="AA14" s="613"/>
      <c r="AB14" s="613"/>
      <c r="AC14" s="613"/>
      <c r="AD14" s="614">
        <v>356</v>
      </c>
      <c r="AE14" s="614"/>
      <c r="AF14" s="614"/>
      <c r="AG14" s="614"/>
      <c r="AH14" s="614"/>
      <c r="AI14" s="614"/>
      <c r="AJ14" s="614"/>
      <c r="AK14" s="614"/>
      <c r="AL14" s="615">
        <v>0</v>
      </c>
      <c r="AM14" s="616"/>
      <c r="AN14" s="616"/>
      <c r="AO14" s="617"/>
      <c r="AP14" s="607" t="s">
        <v>262</v>
      </c>
      <c r="AQ14" s="608"/>
      <c r="AR14" s="608"/>
      <c r="AS14" s="608"/>
      <c r="AT14" s="608"/>
      <c r="AU14" s="608"/>
      <c r="AV14" s="608"/>
      <c r="AW14" s="608"/>
      <c r="AX14" s="608"/>
      <c r="AY14" s="608"/>
      <c r="AZ14" s="608"/>
      <c r="BA14" s="608"/>
      <c r="BB14" s="608"/>
      <c r="BC14" s="608"/>
      <c r="BD14" s="608"/>
      <c r="BE14" s="608"/>
      <c r="BF14" s="609"/>
      <c r="BG14" s="610">
        <v>155502</v>
      </c>
      <c r="BH14" s="611"/>
      <c r="BI14" s="611"/>
      <c r="BJ14" s="611"/>
      <c r="BK14" s="611"/>
      <c r="BL14" s="611"/>
      <c r="BM14" s="611"/>
      <c r="BN14" s="612"/>
      <c r="BO14" s="613">
        <v>1.7</v>
      </c>
      <c r="BP14" s="613"/>
      <c r="BQ14" s="613"/>
      <c r="BR14" s="613"/>
      <c r="BS14" s="614" t="s">
        <v>139</v>
      </c>
      <c r="BT14" s="614"/>
      <c r="BU14" s="614"/>
      <c r="BV14" s="614"/>
      <c r="BW14" s="614"/>
      <c r="BX14" s="614"/>
      <c r="BY14" s="614"/>
      <c r="BZ14" s="614"/>
      <c r="CA14" s="614"/>
      <c r="CB14" s="618"/>
      <c r="CD14" s="607" t="s">
        <v>263</v>
      </c>
      <c r="CE14" s="608"/>
      <c r="CF14" s="608"/>
      <c r="CG14" s="608"/>
      <c r="CH14" s="608"/>
      <c r="CI14" s="608"/>
      <c r="CJ14" s="608"/>
      <c r="CK14" s="608"/>
      <c r="CL14" s="608"/>
      <c r="CM14" s="608"/>
      <c r="CN14" s="608"/>
      <c r="CO14" s="608"/>
      <c r="CP14" s="608"/>
      <c r="CQ14" s="609"/>
      <c r="CR14" s="610">
        <v>912441</v>
      </c>
      <c r="CS14" s="611"/>
      <c r="CT14" s="611"/>
      <c r="CU14" s="611"/>
      <c r="CV14" s="611"/>
      <c r="CW14" s="611"/>
      <c r="CX14" s="611"/>
      <c r="CY14" s="612"/>
      <c r="CZ14" s="613">
        <v>3.8</v>
      </c>
      <c r="DA14" s="613"/>
      <c r="DB14" s="613"/>
      <c r="DC14" s="613"/>
      <c r="DD14" s="619">
        <v>28812</v>
      </c>
      <c r="DE14" s="611"/>
      <c r="DF14" s="611"/>
      <c r="DG14" s="611"/>
      <c r="DH14" s="611"/>
      <c r="DI14" s="611"/>
      <c r="DJ14" s="611"/>
      <c r="DK14" s="611"/>
      <c r="DL14" s="611"/>
      <c r="DM14" s="611"/>
      <c r="DN14" s="611"/>
      <c r="DO14" s="611"/>
      <c r="DP14" s="612"/>
      <c r="DQ14" s="619">
        <v>880421</v>
      </c>
      <c r="DR14" s="611"/>
      <c r="DS14" s="611"/>
      <c r="DT14" s="611"/>
      <c r="DU14" s="611"/>
      <c r="DV14" s="611"/>
      <c r="DW14" s="611"/>
      <c r="DX14" s="611"/>
      <c r="DY14" s="611"/>
      <c r="DZ14" s="611"/>
      <c r="EA14" s="611"/>
      <c r="EB14" s="611"/>
      <c r="EC14" s="620"/>
    </row>
    <row r="15" spans="2:143" ht="11.25" customHeight="1" x14ac:dyDescent="0.2">
      <c r="B15" s="607" t="s">
        <v>264</v>
      </c>
      <c r="C15" s="608"/>
      <c r="D15" s="608"/>
      <c r="E15" s="608"/>
      <c r="F15" s="608"/>
      <c r="G15" s="608"/>
      <c r="H15" s="608"/>
      <c r="I15" s="608"/>
      <c r="J15" s="608"/>
      <c r="K15" s="608"/>
      <c r="L15" s="608"/>
      <c r="M15" s="608"/>
      <c r="N15" s="608"/>
      <c r="O15" s="608"/>
      <c r="P15" s="608"/>
      <c r="Q15" s="609"/>
      <c r="R15" s="610" t="s">
        <v>139</v>
      </c>
      <c r="S15" s="611"/>
      <c r="T15" s="611"/>
      <c r="U15" s="611"/>
      <c r="V15" s="611"/>
      <c r="W15" s="611"/>
      <c r="X15" s="611"/>
      <c r="Y15" s="612"/>
      <c r="Z15" s="613" t="s">
        <v>239</v>
      </c>
      <c r="AA15" s="613"/>
      <c r="AB15" s="613"/>
      <c r="AC15" s="613"/>
      <c r="AD15" s="614" t="s">
        <v>177</v>
      </c>
      <c r="AE15" s="614"/>
      <c r="AF15" s="614"/>
      <c r="AG15" s="614"/>
      <c r="AH15" s="614"/>
      <c r="AI15" s="614"/>
      <c r="AJ15" s="614"/>
      <c r="AK15" s="614"/>
      <c r="AL15" s="615" t="s">
        <v>239</v>
      </c>
      <c r="AM15" s="616"/>
      <c r="AN15" s="616"/>
      <c r="AO15" s="617"/>
      <c r="AP15" s="607" t="s">
        <v>265</v>
      </c>
      <c r="AQ15" s="608"/>
      <c r="AR15" s="608"/>
      <c r="AS15" s="608"/>
      <c r="AT15" s="608"/>
      <c r="AU15" s="608"/>
      <c r="AV15" s="608"/>
      <c r="AW15" s="608"/>
      <c r="AX15" s="608"/>
      <c r="AY15" s="608"/>
      <c r="AZ15" s="608"/>
      <c r="BA15" s="608"/>
      <c r="BB15" s="608"/>
      <c r="BC15" s="608"/>
      <c r="BD15" s="608"/>
      <c r="BE15" s="608"/>
      <c r="BF15" s="609"/>
      <c r="BG15" s="610">
        <v>432847</v>
      </c>
      <c r="BH15" s="611"/>
      <c r="BI15" s="611"/>
      <c r="BJ15" s="611"/>
      <c r="BK15" s="611"/>
      <c r="BL15" s="611"/>
      <c r="BM15" s="611"/>
      <c r="BN15" s="612"/>
      <c r="BO15" s="613">
        <v>4.8</v>
      </c>
      <c r="BP15" s="613"/>
      <c r="BQ15" s="613"/>
      <c r="BR15" s="613"/>
      <c r="BS15" s="614" t="s">
        <v>239</v>
      </c>
      <c r="BT15" s="614"/>
      <c r="BU15" s="614"/>
      <c r="BV15" s="614"/>
      <c r="BW15" s="614"/>
      <c r="BX15" s="614"/>
      <c r="BY15" s="614"/>
      <c r="BZ15" s="614"/>
      <c r="CA15" s="614"/>
      <c r="CB15" s="618"/>
      <c r="CD15" s="607" t="s">
        <v>266</v>
      </c>
      <c r="CE15" s="608"/>
      <c r="CF15" s="608"/>
      <c r="CG15" s="608"/>
      <c r="CH15" s="608"/>
      <c r="CI15" s="608"/>
      <c r="CJ15" s="608"/>
      <c r="CK15" s="608"/>
      <c r="CL15" s="608"/>
      <c r="CM15" s="608"/>
      <c r="CN15" s="608"/>
      <c r="CO15" s="608"/>
      <c r="CP15" s="608"/>
      <c r="CQ15" s="609"/>
      <c r="CR15" s="610">
        <v>2241868</v>
      </c>
      <c r="CS15" s="611"/>
      <c r="CT15" s="611"/>
      <c r="CU15" s="611"/>
      <c r="CV15" s="611"/>
      <c r="CW15" s="611"/>
      <c r="CX15" s="611"/>
      <c r="CY15" s="612"/>
      <c r="CZ15" s="613">
        <v>9.3000000000000007</v>
      </c>
      <c r="DA15" s="613"/>
      <c r="DB15" s="613"/>
      <c r="DC15" s="613"/>
      <c r="DD15" s="619">
        <v>94985</v>
      </c>
      <c r="DE15" s="611"/>
      <c r="DF15" s="611"/>
      <c r="DG15" s="611"/>
      <c r="DH15" s="611"/>
      <c r="DI15" s="611"/>
      <c r="DJ15" s="611"/>
      <c r="DK15" s="611"/>
      <c r="DL15" s="611"/>
      <c r="DM15" s="611"/>
      <c r="DN15" s="611"/>
      <c r="DO15" s="611"/>
      <c r="DP15" s="612"/>
      <c r="DQ15" s="619">
        <v>1904766</v>
      </c>
      <c r="DR15" s="611"/>
      <c r="DS15" s="611"/>
      <c r="DT15" s="611"/>
      <c r="DU15" s="611"/>
      <c r="DV15" s="611"/>
      <c r="DW15" s="611"/>
      <c r="DX15" s="611"/>
      <c r="DY15" s="611"/>
      <c r="DZ15" s="611"/>
      <c r="EA15" s="611"/>
      <c r="EB15" s="611"/>
      <c r="EC15" s="620"/>
    </row>
    <row r="16" spans="2:143" ht="11.25" customHeight="1" x14ac:dyDescent="0.2">
      <c r="B16" s="607" t="s">
        <v>267</v>
      </c>
      <c r="C16" s="608"/>
      <c r="D16" s="608"/>
      <c r="E16" s="608"/>
      <c r="F16" s="608"/>
      <c r="G16" s="608"/>
      <c r="H16" s="608"/>
      <c r="I16" s="608"/>
      <c r="J16" s="608"/>
      <c r="K16" s="608"/>
      <c r="L16" s="608"/>
      <c r="M16" s="608"/>
      <c r="N16" s="608"/>
      <c r="O16" s="608"/>
      <c r="P16" s="608"/>
      <c r="Q16" s="609"/>
      <c r="R16" s="610">
        <v>23500</v>
      </c>
      <c r="S16" s="611"/>
      <c r="T16" s="611"/>
      <c r="U16" s="611"/>
      <c r="V16" s="611"/>
      <c r="W16" s="611"/>
      <c r="X16" s="611"/>
      <c r="Y16" s="612"/>
      <c r="Z16" s="613">
        <v>0.1</v>
      </c>
      <c r="AA16" s="613"/>
      <c r="AB16" s="613"/>
      <c r="AC16" s="613"/>
      <c r="AD16" s="614">
        <v>23500</v>
      </c>
      <c r="AE16" s="614"/>
      <c r="AF16" s="614"/>
      <c r="AG16" s="614"/>
      <c r="AH16" s="614"/>
      <c r="AI16" s="614"/>
      <c r="AJ16" s="614"/>
      <c r="AK16" s="614"/>
      <c r="AL16" s="615">
        <v>0.2</v>
      </c>
      <c r="AM16" s="616"/>
      <c r="AN16" s="616"/>
      <c r="AO16" s="617"/>
      <c r="AP16" s="607" t="s">
        <v>268</v>
      </c>
      <c r="AQ16" s="608"/>
      <c r="AR16" s="608"/>
      <c r="AS16" s="608"/>
      <c r="AT16" s="608"/>
      <c r="AU16" s="608"/>
      <c r="AV16" s="608"/>
      <c r="AW16" s="608"/>
      <c r="AX16" s="608"/>
      <c r="AY16" s="608"/>
      <c r="AZ16" s="608"/>
      <c r="BA16" s="608"/>
      <c r="BB16" s="608"/>
      <c r="BC16" s="608"/>
      <c r="BD16" s="608"/>
      <c r="BE16" s="608"/>
      <c r="BF16" s="609"/>
      <c r="BG16" s="610" t="s">
        <v>177</v>
      </c>
      <c r="BH16" s="611"/>
      <c r="BI16" s="611"/>
      <c r="BJ16" s="611"/>
      <c r="BK16" s="611"/>
      <c r="BL16" s="611"/>
      <c r="BM16" s="611"/>
      <c r="BN16" s="612"/>
      <c r="BO16" s="613" t="s">
        <v>239</v>
      </c>
      <c r="BP16" s="613"/>
      <c r="BQ16" s="613"/>
      <c r="BR16" s="613"/>
      <c r="BS16" s="614" t="s">
        <v>177</v>
      </c>
      <c r="BT16" s="614"/>
      <c r="BU16" s="614"/>
      <c r="BV16" s="614"/>
      <c r="BW16" s="614"/>
      <c r="BX16" s="614"/>
      <c r="BY16" s="614"/>
      <c r="BZ16" s="614"/>
      <c r="CA16" s="614"/>
      <c r="CB16" s="618"/>
      <c r="CD16" s="607" t="s">
        <v>269</v>
      </c>
      <c r="CE16" s="608"/>
      <c r="CF16" s="608"/>
      <c r="CG16" s="608"/>
      <c r="CH16" s="608"/>
      <c r="CI16" s="608"/>
      <c r="CJ16" s="608"/>
      <c r="CK16" s="608"/>
      <c r="CL16" s="608"/>
      <c r="CM16" s="608"/>
      <c r="CN16" s="608"/>
      <c r="CO16" s="608"/>
      <c r="CP16" s="608"/>
      <c r="CQ16" s="609"/>
      <c r="CR16" s="610" t="s">
        <v>177</v>
      </c>
      <c r="CS16" s="611"/>
      <c r="CT16" s="611"/>
      <c r="CU16" s="611"/>
      <c r="CV16" s="611"/>
      <c r="CW16" s="611"/>
      <c r="CX16" s="611"/>
      <c r="CY16" s="612"/>
      <c r="CZ16" s="613" t="s">
        <v>239</v>
      </c>
      <c r="DA16" s="613"/>
      <c r="DB16" s="613"/>
      <c r="DC16" s="613"/>
      <c r="DD16" s="619" t="s">
        <v>239</v>
      </c>
      <c r="DE16" s="611"/>
      <c r="DF16" s="611"/>
      <c r="DG16" s="611"/>
      <c r="DH16" s="611"/>
      <c r="DI16" s="611"/>
      <c r="DJ16" s="611"/>
      <c r="DK16" s="611"/>
      <c r="DL16" s="611"/>
      <c r="DM16" s="611"/>
      <c r="DN16" s="611"/>
      <c r="DO16" s="611"/>
      <c r="DP16" s="612"/>
      <c r="DQ16" s="619" t="s">
        <v>139</v>
      </c>
      <c r="DR16" s="611"/>
      <c r="DS16" s="611"/>
      <c r="DT16" s="611"/>
      <c r="DU16" s="611"/>
      <c r="DV16" s="611"/>
      <c r="DW16" s="611"/>
      <c r="DX16" s="611"/>
      <c r="DY16" s="611"/>
      <c r="DZ16" s="611"/>
      <c r="EA16" s="611"/>
      <c r="EB16" s="611"/>
      <c r="EC16" s="620"/>
    </row>
    <row r="17" spans="2:133" ht="11.25" customHeight="1" x14ac:dyDescent="0.2">
      <c r="B17" s="607" t="s">
        <v>270</v>
      </c>
      <c r="C17" s="608"/>
      <c r="D17" s="608"/>
      <c r="E17" s="608"/>
      <c r="F17" s="608"/>
      <c r="G17" s="608"/>
      <c r="H17" s="608"/>
      <c r="I17" s="608"/>
      <c r="J17" s="608"/>
      <c r="K17" s="608"/>
      <c r="L17" s="608"/>
      <c r="M17" s="608"/>
      <c r="N17" s="608"/>
      <c r="O17" s="608"/>
      <c r="P17" s="608"/>
      <c r="Q17" s="609"/>
      <c r="R17" s="610">
        <v>85296</v>
      </c>
      <c r="S17" s="611"/>
      <c r="T17" s="611"/>
      <c r="U17" s="611"/>
      <c r="V17" s="611"/>
      <c r="W17" s="611"/>
      <c r="X17" s="611"/>
      <c r="Y17" s="612"/>
      <c r="Z17" s="613">
        <v>0.3</v>
      </c>
      <c r="AA17" s="613"/>
      <c r="AB17" s="613"/>
      <c r="AC17" s="613"/>
      <c r="AD17" s="614">
        <v>85296</v>
      </c>
      <c r="AE17" s="614"/>
      <c r="AF17" s="614"/>
      <c r="AG17" s="614"/>
      <c r="AH17" s="614"/>
      <c r="AI17" s="614"/>
      <c r="AJ17" s="614"/>
      <c r="AK17" s="614"/>
      <c r="AL17" s="615">
        <v>0.6</v>
      </c>
      <c r="AM17" s="616"/>
      <c r="AN17" s="616"/>
      <c r="AO17" s="617"/>
      <c r="AP17" s="607" t="s">
        <v>271</v>
      </c>
      <c r="AQ17" s="608"/>
      <c r="AR17" s="608"/>
      <c r="AS17" s="608"/>
      <c r="AT17" s="608"/>
      <c r="AU17" s="608"/>
      <c r="AV17" s="608"/>
      <c r="AW17" s="608"/>
      <c r="AX17" s="608"/>
      <c r="AY17" s="608"/>
      <c r="AZ17" s="608"/>
      <c r="BA17" s="608"/>
      <c r="BB17" s="608"/>
      <c r="BC17" s="608"/>
      <c r="BD17" s="608"/>
      <c r="BE17" s="608"/>
      <c r="BF17" s="609"/>
      <c r="BG17" s="610" t="s">
        <v>177</v>
      </c>
      <c r="BH17" s="611"/>
      <c r="BI17" s="611"/>
      <c r="BJ17" s="611"/>
      <c r="BK17" s="611"/>
      <c r="BL17" s="611"/>
      <c r="BM17" s="611"/>
      <c r="BN17" s="612"/>
      <c r="BO17" s="613" t="s">
        <v>139</v>
      </c>
      <c r="BP17" s="613"/>
      <c r="BQ17" s="613"/>
      <c r="BR17" s="613"/>
      <c r="BS17" s="614" t="s">
        <v>239</v>
      </c>
      <c r="BT17" s="614"/>
      <c r="BU17" s="614"/>
      <c r="BV17" s="614"/>
      <c r="BW17" s="614"/>
      <c r="BX17" s="614"/>
      <c r="BY17" s="614"/>
      <c r="BZ17" s="614"/>
      <c r="CA17" s="614"/>
      <c r="CB17" s="618"/>
      <c r="CD17" s="607" t="s">
        <v>272</v>
      </c>
      <c r="CE17" s="608"/>
      <c r="CF17" s="608"/>
      <c r="CG17" s="608"/>
      <c r="CH17" s="608"/>
      <c r="CI17" s="608"/>
      <c r="CJ17" s="608"/>
      <c r="CK17" s="608"/>
      <c r="CL17" s="608"/>
      <c r="CM17" s="608"/>
      <c r="CN17" s="608"/>
      <c r="CO17" s="608"/>
      <c r="CP17" s="608"/>
      <c r="CQ17" s="609"/>
      <c r="CR17" s="610">
        <v>2485010</v>
      </c>
      <c r="CS17" s="611"/>
      <c r="CT17" s="611"/>
      <c r="CU17" s="611"/>
      <c r="CV17" s="611"/>
      <c r="CW17" s="611"/>
      <c r="CX17" s="611"/>
      <c r="CY17" s="612"/>
      <c r="CZ17" s="613">
        <v>10.3</v>
      </c>
      <c r="DA17" s="613"/>
      <c r="DB17" s="613"/>
      <c r="DC17" s="613"/>
      <c r="DD17" s="619" t="s">
        <v>239</v>
      </c>
      <c r="DE17" s="611"/>
      <c r="DF17" s="611"/>
      <c r="DG17" s="611"/>
      <c r="DH17" s="611"/>
      <c r="DI17" s="611"/>
      <c r="DJ17" s="611"/>
      <c r="DK17" s="611"/>
      <c r="DL17" s="611"/>
      <c r="DM17" s="611"/>
      <c r="DN17" s="611"/>
      <c r="DO17" s="611"/>
      <c r="DP17" s="612"/>
      <c r="DQ17" s="619">
        <v>2481687</v>
      </c>
      <c r="DR17" s="611"/>
      <c r="DS17" s="611"/>
      <c r="DT17" s="611"/>
      <c r="DU17" s="611"/>
      <c r="DV17" s="611"/>
      <c r="DW17" s="611"/>
      <c r="DX17" s="611"/>
      <c r="DY17" s="611"/>
      <c r="DZ17" s="611"/>
      <c r="EA17" s="611"/>
      <c r="EB17" s="611"/>
      <c r="EC17" s="620"/>
    </row>
    <row r="18" spans="2:133" ht="11.25" customHeight="1" x14ac:dyDescent="0.2">
      <c r="B18" s="607" t="s">
        <v>273</v>
      </c>
      <c r="C18" s="608"/>
      <c r="D18" s="608"/>
      <c r="E18" s="608"/>
      <c r="F18" s="608"/>
      <c r="G18" s="608"/>
      <c r="H18" s="608"/>
      <c r="I18" s="608"/>
      <c r="J18" s="608"/>
      <c r="K18" s="608"/>
      <c r="L18" s="608"/>
      <c r="M18" s="608"/>
      <c r="N18" s="608"/>
      <c r="O18" s="608"/>
      <c r="P18" s="608"/>
      <c r="Q18" s="609"/>
      <c r="R18" s="610">
        <v>70490</v>
      </c>
      <c r="S18" s="611"/>
      <c r="T18" s="611"/>
      <c r="U18" s="611"/>
      <c r="V18" s="611"/>
      <c r="W18" s="611"/>
      <c r="X18" s="611"/>
      <c r="Y18" s="612"/>
      <c r="Z18" s="613">
        <v>0.3</v>
      </c>
      <c r="AA18" s="613"/>
      <c r="AB18" s="613"/>
      <c r="AC18" s="613"/>
      <c r="AD18" s="614">
        <v>70490</v>
      </c>
      <c r="AE18" s="614"/>
      <c r="AF18" s="614"/>
      <c r="AG18" s="614"/>
      <c r="AH18" s="614"/>
      <c r="AI18" s="614"/>
      <c r="AJ18" s="614"/>
      <c r="AK18" s="614"/>
      <c r="AL18" s="615">
        <v>0.5</v>
      </c>
      <c r="AM18" s="616"/>
      <c r="AN18" s="616"/>
      <c r="AO18" s="617"/>
      <c r="AP18" s="607" t="s">
        <v>274</v>
      </c>
      <c r="AQ18" s="608"/>
      <c r="AR18" s="608"/>
      <c r="AS18" s="608"/>
      <c r="AT18" s="608"/>
      <c r="AU18" s="608"/>
      <c r="AV18" s="608"/>
      <c r="AW18" s="608"/>
      <c r="AX18" s="608"/>
      <c r="AY18" s="608"/>
      <c r="AZ18" s="608"/>
      <c r="BA18" s="608"/>
      <c r="BB18" s="608"/>
      <c r="BC18" s="608"/>
      <c r="BD18" s="608"/>
      <c r="BE18" s="608"/>
      <c r="BF18" s="609"/>
      <c r="BG18" s="610" t="s">
        <v>239</v>
      </c>
      <c r="BH18" s="611"/>
      <c r="BI18" s="611"/>
      <c r="BJ18" s="611"/>
      <c r="BK18" s="611"/>
      <c r="BL18" s="611"/>
      <c r="BM18" s="611"/>
      <c r="BN18" s="612"/>
      <c r="BO18" s="613" t="s">
        <v>239</v>
      </c>
      <c r="BP18" s="613"/>
      <c r="BQ18" s="613"/>
      <c r="BR18" s="613"/>
      <c r="BS18" s="614" t="s">
        <v>177</v>
      </c>
      <c r="BT18" s="614"/>
      <c r="BU18" s="614"/>
      <c r="BV18" s="614"/>
      <c r="BW18" s="614"/>
      <c r="BX18" s="614"/>
      <c r="BY18" s="614"/>
      <c r="BZ18" s="614"/>
      <c r="CA18" s="614"/>
      <c r="CB18" s="618"/>
      <c r="CD18" s="607" t="s">
        <v>275</v>
      </c>
      <c r="CE18" s="608"/>
      <c r="CF18" s="608"/>
      <c r="CG18" s="608"/>
      <c r="CH18" s="608"/>
      <c r="CI18" s="608"/>
      <c r="CJ18" s="608"/>
      <c r="CK18" s="608"/>
      <c r="CL18" s="608"/>
      <c r="CM18" s="608"/>
      <c r="CN18" s="608"/>
      <c r="CO18" s="608"/>
      <c r="CP18" s="608"/>
      <c r="CQ18" s="609"/>
      <c r="CR18" s="610" t="s">
        <v>139</v>
      </c>
      <c r="CS18" s="611"/>
      <c r="CT18" s="611"/>
      <c r="CU18" s="611"/>
      <c r="CV18" s="611"/>
      <c r="CW18" s="611"/>
      <c r="CX18" s="611"/>
      <c r="CY18" s="612"/>
      <c r="CZ18" s="613" t="s">
        <v>239</v>
      </c>
      <c r="DA18" s="613"/>
      <c r="DB18" s="613"/>
      <c r="DC18" s="613"/>
      <c r="DD18" s="619" t="s">
        <v>177</v>
      </c>
      <c r="DE18" s="611"/>
      <c r="DF18" s="611"/>
      <c r="DG18" s="611"/>
      <c r="DH18" s="611"/>
      <c r="DI18" s="611"/>
      <c r="DJ18" s="611"/>
      <c r="DK18" s="611"/>
      <c r="DL18" s="611"/>
      <c r="DM18" s="611"/>
      <c r="DN18" s="611"/>
      <c r="DO18" s="611"/>
      <c r="DP18" s="612"/>
      <c r="DQ18" s="619" t="s">
        <v>177</v>
      </c>
      <c r="DR18" s="611"/>
      <c r="DS18" s="611"/>
      <c r="DT18" s="611"/>
      <c r="DU18" s="611"/>
      <c r="DV18" s="611"/>
      <c r="DW18" s="611"/>
      <c r="DX18" s="611"/>
      <c r="DY18" s="611"/>
      <c r="DZ18" s="611"/>
      <c r="EA18" s="611"/>
      <c r="EB18" s="611"/>
      <c r="EC18" s="620"/>
    </row>
    <row r="19" spans="2:133" ht="11.25" customHeight="1" x14ac:dyDescent="0.2">
      <c r="B19" s="607" t="s">
        <v>276</v>
      </c>
      <c r="C19" s="608"/>
      <c r="D19" s="608"/>
      <c r="E19" s="608"/>
      <c r="F19" s="608"/>
      <c r="G19" s="608"/>
      <c r="H19" s="608"/>
      <c r="I19" s="608"/>
      <c r="J19" s="608"/>
      <c r="K19" s="608"/>
      <c r="L19" s="608"/>
      <c r="M19" s="608"/>
      <c r="N19" s="608"/>
      <c r="O19" s="608"/>
      <c r="P19" s="608"/>
      <c r="Q19" s="609"/>
      <c r="R19" s="610">
        <v>70179</v>
      </c>
      <c r="S19" s="611"/>
      <c r="T19" s="611"/>
      <c r="U19" s="611"/>
      <c r="V19" s="611"/>
      <c r="W19" s="611"/>
      <c r="X19" s="611"/>
      <c r="Y19" s="612"/>
      <c r="Z19" s="613">
        <v>0.3</v>
      </c>
      <c r="AA19" s="613"/>
      <c r="AB19" s="613"/>
      <c r="AC19" s="613"/>
      <c r="AD19" s="614">
        <v>70179</v>
      </c>
      <c r="AE19" s="614"/>
      <c r="AF19" s="614"/>
      <c r="AG19" s="614"/>
      <c r="AH19" s="614"/>
      <c r="AI19" s="614"/>
      <c r="AJ19" s="614"/>
      <c r="AK19" s="614"/>
      <c r="AL19" s="615">
        <v>0.5</v>
      </c>
      <c r="AM19" s="616"/>
      <c r="AN19" s="616"/>
      <c r="AO19" s="617"/>
      <c r="AP19" s="607" t="s">
        <v>277</v>
      </c>
      <c r="AQ19" s="608"/>
      <c r="AR19" s="608"/>
      <c r="AS19" s="608"/>
      <c r="AT19" s="608"/>
      <c r="AU19" s="608"/>
      <c r="AV19" s="608"/>
      <c r="AW19" s="608"/>
      <c r="AX19" s="608"/>
      <c r="AY19" s="608"/>
      <c r="AZ19" s="608"/>
      <c r="BA19" s="608"/>
      <c r="BB19" s="608"/>
      <c r="BC19" s="608"/>
      <c r="BD19" s="608"/>
      <c r="BE19" s="608"/>
      <c r="BF19" s="609"/>
      <c r="BG19" s="610">
        <v>405998</v>
      </c>
      <c r="BH19" s="611"/>
      <c r="BI19" s="611"/>
      <c r="BJ19" s="611"/>
      <c r="BK19" s="611"/>
      <c r="BL19" s="611"/>
      <c r="BM19" s="611"/>
      <c r="BN19" s="612"/>
      <c r="BO19" s="613">
        <v>4.5</v>
      </c>
      <c r="BP19" s="613"/>
      <c r="BQ19" s="613"/>
      <c r="BR19" s="613"/>
      <c r="BS19" s="614" t="s">
        <v>177</v>
      </c>
      <c r="BT19" s="614"/>
      <c r="BU19" s="614"/>
      <c r="BV19" s="614"/>
      <c r="BW19" s="614"/>
      <c r="BX19" s="614"/>
      <c r="BY19" s="614"/>
      <c r="BZ19" s="614"/>
      <c r="CA19" s="614"/>
      <c r="CB19" s="618"/>
      <c r="CD19" s="607" t="s">
        <v>278</v>
      </c>
      <c r="CE19" s="608"/>
      <c r="CF19" s="608"/>
      <c r="CG19" s="608"/>
      <c r="CH19" s="608"/>
      <c r="CI19" s="608"/>
      <c r="CJ19" s="608"/>
      <c r="CK19" s="608"/>
      <c r="CL19" s="608"/>
      <c r="CM19" s="608"/>
      <c r="CN19" s="608"/>
      <c r="CO19" s="608"/>
      <c r="CP19" s="608"/>
      <c r="CQ19" s="609"/>
      <c r="CR19" s="610" t="s">
        <v>139</v>
      </c>
      <c r="CS19" s="611"/>
      <c r="CT19" s="611"/>
      <c r="CU19" s="611"/>
      <c r="CV19" s="611"/>
      <c r="CW19" s="611"/>
      <c r="CX19" s="611"/>
      <c r="CY19" s="612"/>
      <c r="CZ19" s="613" t="s">
        <v>139</v>
      </c>
      <c r="DA19" s="613"/>
      <c r="DB19" s="613"/>
      <c r="DC19" s="613"/>
      <c r="DD19" s="619" t="s">
        <v>139</v>
      </c>
      <c r="DE19" s="611"/>
      <c r="DF19" s="611"/>
      <c r="DG19" s="611"/>
      <c r="DH19" s="611"/>
      <c r="DI19" s="611"/>
      <c r="DJ19" s="611"/>
      <c r="DK19" s="611"/>
      <c r="DL19" s="611"/>
      <c r="DM19" s="611"/>
      <c r="DN19" s="611"/>
      <c r="DO19" s="611"/>
      <c r="DP19" s="612"/>
      <c r="DQ19" s="619" t="s">
        <v>239</v>
      </c>
      <c r="DR19" s="611"/>
      <c r="DS19" s="611"/>
      <c r="DT19" s="611"/>
      <c r="DU19" s="611"/>
      <c r="DV19" s="611"/>
      <c r="DW19" s="611"/>
      <c r="DX19" s="611"/>
      <c r="DY19" s="611"/>
      <c r="DZ19" s="611"/>
      <c r="EA19" s="611"/>
      <c r="EB19" s="611"/>
      <c r="EC19" s="620"/>
    </row>
    <row r="20" spans="2:133" ht="11.25" customHeight="1" x14ac:dyDescent="0.2">
      <c r="B20" s="623" t="s">
        <v>279</v>
      </c>
      <c r="C20" s="624"/>
      <c r="D20" s="624"/>
      <c r="E20" s="624"/>
      <c r="F20" s="624"/>
      <c r="G20" s="624"/>
      <c r="H20" s="624"/>
      <c r="I20" s="624"/>
      <c r="J20" s="624"/>
      <c r="K20" s="624"/>
      <c r="L20" s="624"/>
      <c r="M20" s="624"/>
      <c r="N20" s="624"/>
      <c r="O20" s="624"/>
      <c r="P20" s="624"/>
      <c r="Q20" s="625"/>
      <c r="R20" s="610">
        <v>311</v>
      </c>
      <c r="S20" s="611"/>
      <c r="T20" s="611"/>
      <c r="U20" s="611"/>
      <c r="V20" s="611"/>
      <c r="W20" s="611"/>
      <c r="X20" s="611"/>
      <c r="Y20" s="612"/>
      <c r="Z20" s="613">
        <v>0</v>
      </c>
      <c r="AA20" s="613"/>
      <c r="AB20" s="613"/>
      <c r="AC20" s="613"/>
      <c r="AD20" s="614">
        <v>311</v>
      </c>
      <c r="AE20" s="614"/>
      <c r="AF20" s="614"/>
      <c r="AG20" s="614"/>
      <c r="AH20" s="614"/>
      <c r="AI20" s="614"/>
      <c r="AJ20" s="614"/>
      <c r="AK20" s="614"/>
      <c r="AL20" s="615">
        <v>0</v>
      </c>
      <c r="AM20" s="616"/>
      <c r="AN20" s="616"/>
      <c r="AO20" s="617"/>
      <c r="AP20" s="607" t="s">
        <v>280</v>
      </c>
      <c r="AQ20" s="608"/>
      <c r="AR20" s="608"/>
      <c r="AS20" s="608"/>
      <c r="AT20" s="608"/>
      <c r="AU20" s="608"/>
      <c r="AV20" s="608"/>
      <c r="AW20" s="608"/>
      <c r="AX20" s="608"/>
      <c r="AY20" s="608"/>
      <c r="AZ20" s="608"/>
      <c r="BA20" s="608"/>
      <c r="BB20" s="608"/>
      <c r="BC20" s="608"/>
      <c r="BD20" s="608"/>
      <c r="BE20" s="608"/>
      <c r="BF20" s="609"/>
      <c r="BG20" s="610">
        <v>405998</v>
      </c>
      <c r="BH20" s="611"/>
      <c r="BI20" s="611"/>
      <c r="BJ20" s="611"/>
      <c r="BK20" s="611"/>
      <c r="BL20" s="611"/>
      <c r="BM20" s="611"/>
      <c r="BN20" s="612"/>
      <c r="BO20" s="613">
        <v>4.5</v>
      </c>
      <c r="BP20" s="613"/>
      <c r="BQ20" s="613"/>
      <c r="BR20" s="613"/>
      <c r="BS20" s="614" t="s">
        <v>239</v>
      </c>
      <c r="BT20" s="614"/>
      <c r="BU20" s="614"/>
      <c r="BV20" s="614"/>
      <c r="BW20" s="614"/>
      <c r="BX20" s="614"/>
      <c r="BY20" s="614"/>
      <c r="BZ20" s="614"/>
      <c r="CA20" s="614"/>
      <c r="CB20" s="618"/>
      <c r="CD20" s="607" t="s">
        <v>281</v>
      </c>
      <c r="CE20" s="608"/>
      <c r="CF20" s="608"/>
      <c r="CG20" s="608"/>
      <c r="CH20" s="608"/>
      <c r="CI20" s="608"/>
      <c r="CJ20" s="608"/>
      <c r="CK20" s="608"/>
      <c r="CL20" s="608"/>
      <c r="CM20" s="608"/>
      <c r="CN20" s="608"/>
      <c r="CO20" s="608"/>
      <c r="CP20" s="608"/>
      <c r="CQ20" s="609"/>
      <c r="CR20" s="610">
        <v>24089888</v>
      </c>
      <c r="CS20" s="611"/>
      <c r="CT20" s="611"/>
      <c r="CU20" s="611"/>
      <c r="CV20" s="611"/>
      <c r="CW20" s="611"/>
      <c r="CX20" s="611"/>
      <c r="CY20" s="612"/>
      <c r="CZ20" s="613">
        <v>100</v>
      </c>
      <c r="DA20" s="613"/>
      <c r="DB20" s="613"/>
      <c r="DC20" s="613"/>
      <c r="DD20" s="619">
        <v>1127681</v>
      </c>
      <c r="DE20" s="611"/>
      <c r="DF20" s="611"/>
      <c r="DG20" s="611"/>
      <c r="DH20" s="611"/>
      <c r="DI20" s="611"/>
      <c r="DJ20" s="611"/>
      <c r="DK20" s="611"/>
      <c r="DL20" s="611"/>
      <c r="DM20" s="611"/>
      <c r="DN20" s="611"/>
      <c r="DO20" s="611"/>
      <c r="DP20" s="612"/>
      <c r="DQ20" s="619">
        <v>16296489</v>
      </c>
      <c r="DR20" s="611"/>
      <c r="DS20" s="611"/>
      <c r="DT20" s="611"/>
      <c r="DU20" s="611"/>
      <c r="DV20" s="611"/>
      <c r="DW20" s="611"/>
      <c r="DX20" s="611"/>
      <c r="DY20" s="611"/>
      <c r="DZ20" s="611"/>
      <c r="EA20" s="611"/>
      <c r="EB20" s="611"/>
      <c r="EC20" s="620"/>
    </row>
    <row r="21" spans="2:133" ht="11.25" customHeight="1" x14ac:dyDescent="0.2">
      <c r="B21" s="607" t="s">
        <v>282</v>
      </c>
      <c r="C21" s="608"/>
      <c r="D21" s="608"/>
      <c r="E21" s="608"/>
      <c r="F21" s="608"/>
      <c r="G21" s="608"/>
      <c r="H21" s="608"/>
      <c r="I21" s="608"/>
      <c r="J21" s="608"/>
      <c r="K21" s="608"/>
      <c r="L21" s="608"/>
      <c r="M21" s="608"/>
      <c r="N21" s="608"/>
      <c r="O21" s="608"/>
      <c r="P21" s="608"/>
      <c r="Q21" s="609"/>
      <c r="R21" s="610">
        <v>3022326</v>
      </c>
      <c r="S21" s="611"/>
      <c r="T21" s="611"/>
      <c r="U21" s="611"/>
      <c r="V21" s="611"/>
      <c r="W21" s="611"/>
      <c r="X21" s="611"/>
      <c r="Y21" s="612"/>
      <c r="Z21" s="613">
        <v>11.8</v>
      </c>
      <c r="AA21" s="613"/>
      <c r="AB21" s="613"/>
      <c r="AC21" s="613"/>
      <c r="AD21" s="614">
        <v>2838434</v>
      </c>
      <c r="AE21" s="614"/>
      <c r="AF21" s="614"/>
      <c r="AG21" s="614"/>
      <c r="AH21" s="614"/>
      <c r="AI21" s="614"/>
      <c r="AJ21" s="614"/>
      <c r="AK21" s="614"/>
      <c r="AL21" s="615">
        <v>21.2</v>
      </c>
      <c r="AM21" s="616"/>
      <c r="AN21" s="616"/>
      <c r="AO21" s="617"/>
      <c r="AP21" s="607" t="s">
        <v>283</v>
      </c>
      <c r="AQ21" s="626"/>
      <c r="AR21" s="626"/>
      <c r="AS21" s="626"/>
      <c r="AT21" s="626"/>
      <c r="AU21" s="626"/>
      <c r="AV21" s="626"/>
      <c r="AW21" s="626"/>
      <c r="AX21" s="626"/>
      <c r="AY21" s="626"/>
      <c r="AZ21" s="626"/>
      <c r="BA21" s="626"/>
      <c r="BB21" s="626"/>
      <c r="BC21" s="626"/>
      <c r="BD21" s="626"/>
      <c r="BE21" s="626"/>
      <c r="BF21" s="627"/>
      <c r="BG21" s="610">
        <v>2609</v>
      </c>
      <c r="BH21" s="611"/>
      <c r="BI21" s="611"/>
      <c r="BJ21" s="611"/>
      <c r="BK21" s="611"/>
      <c r="BL21" s="611"/>
      <c r="BM21" s="611"/>
      <c r="BN21" s="612"/>
      <c r="BO21" s="613">
        <v>0</v>
      </c>
      <c r="BP21" s="613"/>
      <c r="BQ21" s="613"/>
      <c r="BR21" s="613"/>
      <c r="BS21" s="614" t="s">
        <v>239</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2">
      <c r="B22" s="607" t="s">
        <v>284</v>
      </c>
      <c r="C22" s="608"/>
      <c r="D22" s="608"/>
      <c r="E22" s="608"/>
      <c r="F22" s="608"/>
      <c r="G22" s="608"/>
      <c r="H22" s="608"/>
      <c r="I22" s="608"/>
      <c r="J22" s="608"/>
      <c r="K22" s="608"/>
      <c r="L22" s="608"/>
      <c r="M22" s="608"/>
      <c r="N22" s="608"/>
      <c r="O22" s="608"/>
      <c r="P22" s="608"/>
      <c r="Q22" s="609"/>
      <c r="R22" s="610">
        <v>2838434</v>
      </c>
      <c r="S22" s="611"/>
      <c r="T22" s="611"/>
      <c r="U22" s="611"/>
      <c r="V22" s="611"/>
      <c r="W22" s="611"/>
      <c r="X22" s="611"/>
      <c r="Y22" s="612"/>
      <c r="Z22" s="613">
        <v>11.1</v>
      </c>
      <c r="AA22" s="613"/>
      <c r="AB22" s="613"/>
      <c r="AC22" s="613"/>
      <c r="AD22" s="614">
        <v>2838434</v>
      </c>
      <c r="AE22" s="614"/>
      <c r="AF22" s="614"/>
      <c r="AG22" s="614"/>
      <c r="AH22" s="614"/>
      <c r="AI22" s="614"/>
      <c r="AJ22" s="614"/>
      <c r="AK22" s="614"/>
      <c r="AL22" s="615">
        <v>21.2</v>
      </c>
      <c r="AM22" s="616"/>
      <c r="AN22" s="616"/>
      <c r="AO22" s="617"/>
      <c r="AP22" s="607" t="s">
        <v>285</v>
      </c>
      <c r="AQ22" s="626"/>
      <c r="AR22" s="626"/>
      <c r="AS22" s="626"/>
      <c r="AT22" s="626"/>
      <c r="AU22" s="626"/>
      <c r="AV22" s="626"/>
      <c r="AW22" s="626"/>
      <c r="AX22" s="626"/>
      <c r="AY22" s="626"/>
      <c r="AZ22" s="626"/>
      <c r="BA22" s="626"/>
      <c r="BB22" s="626"/>
      <c r="BC22" s="626"/>
      <c r="BD22" s="626"/>
      <c r="BE22" s="626"/>
      <c r="BF22" s="627"/>
      <c r="BG22" s="610" t="s">
        <v>177</v>
      </c>
      <c r="BH22" s="611"/>
      <c r="BI22" s="611"/>
      <c r="BJ22" s="611"/>
      <c r="BK22" s="611"/>
      <c r="BL22" s="611"/>
      <c r="BM22" s="611"/>
      <c r="BN22" s="612"/>
      <c r="BO22" s="613" t="s">
        <v>239</v>
      </c>
      <c r="BP22" s="613"/>
      <c r="BQ22" s="613"/>
      <c r="BR22" s="613"/>
      <c r="BS22" s="614" t="s">
        <v>239</v>
      </c>
      <c r="BT22" s="614"/>
      <c r="BU22" s="614"/>
      <c r="BV22" s="614"/>
      <c r="BW22" s="614"/>
      <c r="BX22" s="614"/>
      <c r="BY22" s="614"/>
      <c r="BZ22" s="614"/>
      <c r="CA22" s="614"/>
      <c r="CB22" s="618"/>
      <c r="CD22" s="592" t="s">
        <v>286</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2">
      <c r="B23" s="607" t="s">
        <v>287</v>
      </c>
      <c r="C23" s="608"/>
      <c r="D23" s="608"/>
      <c r="E23" s="608"/>
      <c r="F23" s="608"/>
      <c r="G23" s="608"/>
      <c r="H23" s="608"/>
      <c r="I23" s="608"/>
      <c r="J23" s="608"/>
      <c r="K23" s="608"/>
      <c r="L23" s="608"/>
      <c r="M23" s="608"/>
      <c r="N23" s="608"/>
      <c r="O23" s="608"/>
      <c r="P23" s="608"/>
      <c r="Q23" s="609"/>
      <c r="R23" s="610">
        <v>183892</v>
      </c>
      <c r="S23" s="611"/>
      <c r="T23" s="611"/>
      <c r="U23" s="611"/>
      <c r="V23" s="611"/>
      <c r="W23" s="611"/>
      <c r="X23" s="611"/>
      <c r="Y23" s="612"/>
      <c r="Z23" s="613">
        <v>0.7</v>
      </c>
      <c r="AA23" s="613"/>
      <c r="AB23" s="613"/>
      <c r="AC23" s="613"/>
      <c r="AD23" s="614" t="s">
        <v>139</v>
      </c>
      <c r="AE23" s="614"/>
      <c r="AF23" s="614"/>
      <c r="AG23" s="614"/>
      <c r="AH23" s="614"/>
      <c r="AI23" s="614"/>
      <c r="AJ23" s="614"/>
      <c r="AK23" s="614"/>
      <c r="AL23" s="615" t="s">
        <v>239</v>
      </c>
      <c r="AM23" s="616"/>
      <c r="AN23" s="616"/>
      <c r="AO23" s="617"/>
      <c r="AP23" s="607" t="s">
        <v>288</v>
      </c>
      <c r="AQ23" s="626"/>
      <c r="AR23" s="626"/>
      <c r="AS23" s="626"/>
      <c r="AT23" s="626"/>
      <c r="AU23" s="626"/>
      <c r="AV23" s="626"/>
      <c r="AW23" s="626"/>
      <c r="AX23" s="626"/>
      <c r="AY23" s="626"/>
      <c r="AZ23" s="626"/>
      <c r="BA23" s="626"/>
      <c r="BB23" s="626"/>
      <c r="BC23" s="626"/>
      <c r="BD23" s="626"/>
      <c r="BE23" s="626"/>
      <c r="BF23" s="627"/>
      <c r="BG23" s="610">
        <v>403389</v>
      </c>
      <c r="BH23" s="611"/>
      <c r="BI23" s="611"/>
      <c r="BJ23" s="611"/>
      <c r="BK23" s="611"/>
      <c r="BL23" s="611"/>
      <c r="BM23" s="611"/>
      <c r="BN23" s="612"/>
      <c r="BO23" s="613">
        <v>4.5</v>
      </c>
      <c r="BP23" s="613"/>
      <c r="BQ23" s="613"/>
      <c r="BR23" s="613"/>
      <c r="BS23" s="614" t="s">
        <v>239</v>
      </c>
      <c r="BT23" s="614"/>
      <c r="BU23" s="614"/>
      <c r="BV23" s="614"/>
      <c r="BW23" s="614"/>
      <c r="BX23" s="614"/>
      <c r="BY23" s="614"/>
      <c r="BZ23" s="614"/>
      <c r="CA23" s="614"/>
      <c r="CB23" s="618"/>
      <c r="CD23" s="592" t="s">
        <v>227</v>
      </c>
      <c r="CE23" s="593"/>
      <c r="CF23" s="593"/>
      <c r="CG23" s="593"/>
      <c r="CH23" s="593"/>
      <c r="CI23" s="593"/>
      <c r="CJ23" s="593"/>
      <c r="CK23" s="593"/>
      <c r="CL23" s="593"/>
      <c r="CM23" s="593"/>
      <c r="CN23" s="593"/>
      <c r="CO23" s="593"/>
      <c r="CP23" s="593"/>
      <c r="CQ23" s="594"/>
      <c r="CR23" s="592" t="s">
        <v>289</v>
      </c>
      <c r="CS23" s="593"/>
      <c r="CT23" s="593"/>
      <c r="CU23" s="593"/>
      <c r="CV23" s="593"/>
      <c r="CW23" s="593"/>
      <c r="CX23" s="593"/>
      <c r="CY23" s="594"/>
      <c r="CZ23" s="592" t="s">
        <v>290</v>
      </c>
      <c r="DA23" s="593"/>
      <c r="DB23" s="593"/>
      <c r="DC23" s="594"/>
      <c r="DD23" s="592" t="s">
        <v>291</v>
      </c>
      <c r="DE23" s="593"/>
      <c r="DF23" s="593"/>
      <c r="DG23" s="593"/>
      <c r="DH23" s="593"/>
      <c r="DI23" s="593"/>
      <c r="DJ23" s="593"/>
      <c r="DK23" s="594"/>
      <c r="DL23" s="637" t="s">
        <v>292</v>
      </c>
      <c r="DM23" s="638"/>
      <c r="DN23" s="638"/>
      <c r="DO23" s="638"/>
      <c r="DP23" s="638"/>
      <c r="DQ23" s="638"/>
      <c r="DR23" s="638"/>
      <c r="DS23" s="638"/>
      <c r="DT23" s="638"/>
      <c r="DU23" s="638"/>
      <c r="DV23" s="639"/>
      <c r="DW23" s="592" t="s">
        <v>293</v>
      </c>
      <c r="DX23" s="593"/>
      <c r="DY23" s="593"/>
      <c r="DZ23" s="593"/>
      <c r="EA23" s="593"/>
      <c r="EB23" s="593"/>
      <c r="EC23" s="594"/>
    </row>
    <row r="24" spans="2:133" ht="11.25" customHeight="1" x14ac:dyDescent="0.2">
      <c r="B24" s="607" t="s">
        <v>294</v>
      </c>
      <c r="C24" s="608"/>
      <c r="D24" s="608"/>
      <c r="E24" s="608"/>
      <c r="F24" s="608"/>
      <c r="G24" s="608"/>
      <c r="H24" s="608"/>
      <c r="I24" s="608"/>
      <c r="J24" s="608"/>
      <c r="K24" s="608"/>
      <c r="L24" s="608"/>
      <c r="M24" s="608"/>
      <c r="N24" s="608"/>
      <c r="O24" s="608"/>
      <c r="P24" s="608"/>
      <c r="Q24" s="609"/>
      <c r="R24" s="610" t="s">
        <v>139</v>
      </c>
      <c r="S24" s="611"/>
      <c r="T24" s="611"/>
      <c r="U24" s="611"/>
      <c r="V24" s="611"/>
      <c r="W24" s="611"/>
      <c r="X24" s="611"/>
      <c r="Y24" s="612"/>
      <c r="Z24" s="613" t="s">
        <v>239</v>
      </c>
      <c r="AA24" s="613"/>
      <c r="AB24" s="613"/>
      <c r="AC24" s="613"/>
      <c r="AD24" s="614" t="s">
        <v>177</v>
      </c>
      <c r="AE24" s="614"/>
      <c r="AF24" s="614"/>
      <c r="AG24" s="614"/>
      <c r="AH24" s="614"/>
      <c r="AI24" s="614"/>
      <c r="AJ24" s="614"/>
      <c r="AK24" s="614"/>
      <c r="AL24" s="615" t="s">
        <v>177</v>
      </c>
      <c r="AM24" s="616"/>
      <c r="AN24" s="616"/>
      <c r="AO24" s="617"/>
      <c r="AP24" s="607" t="s">
        <v>295</v>
      </c>
      <c r="AQ24" s="626"/>
      <c r="AR24" s="626"/>
      <c r="AS24" s="626"/>
      <c r="AT24" s="626"/>
      <c r="AU24" s="626"/>
      <c r="AV24" s="626"/>
      <c r="AW24" s="626"/>
      <c r="AX24" s="626"/>
      <c r="AY24" s="626"/>
      <c r="AZ24" s="626"/>
      <c r="BA24" s="626"/>
      <c r="BB24" s="626"/>
      <c r="BC24" s="626"/>
      <c r="BD24" s="626"/>
      <c r="BE24" s="626"/>
      <c r="BF24" s="627"/>
      <c r="BG24" s="610" t="s">
        <v>139</v>
      </c>
      <c r="BH24" s="611"/>
      <c r="BI24" s="611"/>
      <c r="BJ24" s="611"/>
      <c r="BK24" s="611"/>
      <c r="BL24" s="611"/>
      <c r="BM24" s="611"/>
      <c r="BN24" s="612"/>
      <c r="BO24" s="613" t="s">
        <v>177</v>
      </c>
      <c r="BP24" s="613"/>
      <c r="BQ24" s="613"/>
      <c r="BR24" s="613"/>
      <c r="BS24" s="614" t="s">
        <v>139</v>
      </c>
      <c r="BT24" s="614"/>
      <c r="BU24" s="614"/>
      <c r="BV24" s="614"/>
      <c r="BW24" s="614"/>
      <c r="BX24" s="614"/>
      <c r="BY24" s="614"/>
      <c r="BZ24" s="614"/>
      <c r="CA24" s="614"/>
      <c r="CB24" s="618"/>
      <c r="CD24" s="596" t="s">
        <v>296</v>
      </c>
      <c r="CE24" s="597"/>
      <c r="CF24" s="597"/>
      <c r="CG24" s="597"/>
      <c r="CH24" s="597"/>
      <c r="CI24" s="597"/>
      <c r="CJ24" s="597"/>
      <c r="CK24" s="597"/>
      <c r="CL24" s="597"/>
      <c r="CM24" s="597"/>
      <c r="CN24" s="597"/>
      <c r="CO24" s="597"/>
      <c r="CP24" s="597"/>
      <c r="CQ24" s="598"/>
      <c r="CR24" s="599">
        <v>12030414</v>
      </c>
      <c r="CS24" s="600"/>
      <c r="CT24" s="600"/>
      <c r="CU24" s="600"/>
      <c r="CV24" s="600"/>
      <c r="CW24" s="600"/>
      <c r="CX24" s="600"/>
      <c r="CY24" s="601"/>
      <c r="CZ24" s="604">
        <v>49.9</v>
      </c>
      <c r="DA24" s="605"/>
      <c r="DB24" s="605"/>
      <c r="DC24" s="621"/>
      <c r="DD24" s="640">
        <v>7311534</v>
      </c>
      <c r="DE24" s="600"/>
      <c r="DF24" s="600"/>
      <c r="DG24" s="600"/>
      <c r="DH24" s="600"/>
      <c r="DI24" s="600"/>
      <c r="DJ24" s="600"/>
      <c r="DK24" s="601"/>
      <c r="DL24" s="640">
        <v>6919081</v>
      </c>
      <c r="DM24" s="600"/>
      <c r="DN24" s="600"/>
      <c r="DO24" s="600"/>
      <c r="DP24" s="600"/>
      <c r="DQ24" s="600"/>
      <c r="DR24" s="600"/>
      <c r="DS24" s="600"/>
      <c r="DT24" s="600"/>
      <c r="DU24" s="600"/>
      <c r="DV24" s="601"/>
      <c r="DW24" s="604">
        <v>50.5</v>
      </c>
      <c r="DX24" s="605"/>
      <c r="DY24" s="605"/>
      <c r="DZ24" s="605"/>
      <c r="EA24" s="605"/>
      <c r="EB24" s="605"/>
      <c r="EC24" s="606"/>
    </row>
    <row r="25" spans="2:133" ht="11.25" customHeight="1" x14ac:dyDescent="0.2">
      <c r="B25" s="607" t="s">
        <v>297</v>
      </c>
      <c r="C25" s="608"/>
      <c r="D25" s="608"/>
      <c r="E25" s="608"/>
      <c r="F25" s="608"/>
      <c r="G25" s="608"/>
      <c r="H25" s="608"/>
      <c r="I25" s="608"/>
      <c r="J25" s="608"/>
      <c r="K25" s="608"/>
      <c r="L25" s="608"/>
      <c r="M25" s="608"/>
      <c r="N25" s="608"/>
      <c r="O25" s="608"/>
      <c r="P25" s="608"/>
      <c r="Q25" s="609"/>
      <c r="R25" s="610">
        <v>13868666</v>
      </c>
      <c r="S25" s="611"/>
      <c r="T25" s="611"/>
      <c r="U25" s="611"/>
      <c r="V25" s="611"/>
      <c r="W25" s="611"/>
      <c r="X25" s="611"/>
      <c r="Y25" s="612"/>
      <c r="Z25" s="613">
        <v>54.1</v>
      </c>
      <c r="AA25" s="613"/>
      <c r="AB25" s="613"/>
      <c r="AC25" s="613"/>
      <c r="AD25" s="614">
        <v>13278776</v>
      </c>
      <c r="AE25" s="614"/>
      <c r="AF25" s="614"/>
      <c r="AG25" s="614"/>
      <c r="AH25" s="614"/>
      <c r="AI25" s="614"/>
      <c r="AJ25" s="614"/>
      <c r="AK25" s="614"/>
      <c r="AL25" s="615">
        <v>99.2</v>
      </c>
      <c r="AM25" s="616"/>
      <c r="AN25" s="616"/>
      <c r="AO25" s="617"/>
      <c r="AP25" s="607" t="s">
        <v>298</v>
      </c>
      <c r="AQ25" s="626"/>
      <c r="AR25" s="626"/>
      <c r="AS25" s="626"/>
      <c r="AT25" s="626"/>
      <c r="AU25" s="626"/>
      <c r="AV25" s="626"/>
      <c r="AW25" s="626"/>
      <c r="AX25" s="626"/>
      <c r="AY25" s="626"/>
      <c r="AZ25" s="626"/>
      <c r="BA25" s="626"/>
      <c r="BB25" s="626"/>
      <c r="BC25" s="626"/>
      <c r="BD25" s="626"/>
      <c r="BE25" s="626"/>
      <c r="BF25" s="627"/>
      <c r="BG25" s="610" t="s">
        <v>177</v>
      </c>
      <c r="BH25" s="611"/>
      <c r="BI25" s="611"/>
      <c r="BJ25" s="611"/>
      <c r="BK25" s="611"/>
      <c r="BL25" s="611"/>
      <c r="BM25" s="611"/>
      <c r="BN25" s="612"/>
      <c r="BO25" s="613" t="s">
        <v>177</v>
      </c>
      <c r="BP25" s="613"/>
      <c r="BQ25" s="613"/>
      <c r="BR25" s="613"/>
      <c r="BS25" s="614" t="s">
        <v>177</v>
      </c>
      <c r="BT25" s="614"/>
      <c r="BU25" s="614"/>
      <c r="BV25" s="614"/>
      <c r="BW25" s="614"/>
      <c r="BX25" s="614"/>
      <c r="BY25" s="614"/>
      <c r="BZ25" s="614"/>
      <c r="CA25" s="614"/>
      <c r="CB25" s="618"/>
      <c r="CD25" s="607" t="s">
        <v>299</v>
      </c>
      <c r="CE25" s="608"/>
      <c r="CF25" s="608"/>
      <c r="CG25" s="608"/>
      <c r="CH25" s="608"/>
      <c r="CI25" s="608"/>
      <c r="CJ25" s="608"/>
      <c r="CK25" s="608"/>
      <c r="CL25" s="608"/>
      <c r="CM25" s="608"/>
      <c r="CN25" s="608"/>
      <c r="CO25" s="608"/>
      <c r="CP25" s="608"/>
      <c r="CQ25" s="609"/>
      <c r="CR25" s="610">
        <v>3528712</v>
      </c>
      <c r="CS25" s="643"/>
      <c r="CT25" s="643"/>
      <c r="CU25" s="643"/>
      <c r="CV25" s="643"/>
      <c r="CW25" s="643"/>
      <c r="CX25" s="643"/>
      <c r="CY25" s="644"/>
      <c r="CZ25" s="615">
        <v>14.6</v>
      </c>
      <c r="DA25" s="641"/>
      <c r="DB25" s="641"/>
      <c r="DC25" s="645"/>
      <c r="DD25" s="619">
        <v>3241006</v>
      </c>
      <c r="DE25" s="643"/>
      <c r="DF25" s="643"/>
      <c r="DG25" s="643"/>
      <c r="DH25" s="643"/>
      <c r="DI25" s="643"/>
      <c r="DJ25" s="643"/>
      <c r="DK25" s="644"/>
      <c r="DL25" s="619">
        <v>3132204</v>
      </c>
      <c r="DM25" s="643"/>
      <c r="DN25" s="643"/>
      <c r="DO25" s="643"/>
      <c r="DP25" s="643"/>
      <c r="DQ25" s="643"/>
      <c r="DR25" s="643"/>
      <c r="DS25" s="643"/>
      <c r="DT25" s="643"/>
      <c r="DU25" s="643"/>
      <c r="DV25" s="644"/>
      <c r="DW25" s="615">
        <v>22.8</v>
      </c>
      <c r="DX25" s="641"/>
      <c r="DY25" s="641"/>
      <c r="DZ25" s="641"/>
      <c r="EA25" s="641"/>
      <c r="EB25" s="641"/>
      <c r="EC25" s="642"/>
    </row>
    <row r="26" spans="2:133" ht="11.25" customHeight="1" x14ac:dyDescent="0.2">
      <c r="B26" s="607" t="s">
        <v>300</v>
      </c>
      <c r="C26" s="608"/>
      <c r="D26" s="608"/>
      <c r="E26" s="608"/>
      <c r="F26" s="608"/>
      <c r="G26" s="608"/>
      <c r="H26" s="608"/>
      <c r="I26" s="608"/>
      <c r="J26" s="608"/>
      <c r="K26" s="608"/>
      <c r="L26" s="608"/>
      <c r="M26" s="608"/>
      <c r="N26" s="608"/>
      <c r="O26" s="608"/>
      <c r="P26" s="608"/>
      <c r="Q26" s="609"/>
      <c r="R26" s="610">
        <v>6695</v>
      </c>
      <c r="S26" s="611"/>
      <c r="T26" s="611"/>
      <c r="U26" s="611"/>
      <c r="V26" s="611"/>
      <c r="W26" s="611"/>
      <c r="X26" s="611"/>
      <c r="Y26" s="612"/>
      <c r="Z26" s="613">
        <v>0</v>
      </c>
      <c r="AA26" s="613"/>
      <c r="AB26" s="613"/>
      <c r="AC26" s="613"/>
      <c r="AD26" s="614">
        <v>6695</v>
      </c>
      <c r="AE26" s="614"/>
      <c r="AF26" s="614"/>
      <c r="AG26" s="614"/>
      <c r="AH26" s="614"/>
      <c r="AI26" s="614"/>
      <c r="AJ26" s="614"/>
      <c r="AK26" s="614"/>
      <c r="AL26" s="615">
        <v>0.1</v>
      </c>
      <c r="AM26" s="616"/>
      <c r="AN26" s="616"/>
      <c r="AO26" s="617"/>
      <c r="AP26" s="607" t="s">
        <v>301</v>
      </c>
      <c r="AQ26" s="626"/>
      <c r="AR26" s="626"/>
      <c r="AS26" s="626"/>
      <c r="AT26" s="626"/>
      <c r="AU26" s="626"/>
      <c r="AV26" s="626"/>
      <c r="AW26" s="626"/>
      <c r="AX26" s="626"/>
      <c r="AY26" s="626"/>
      <c r="AZ26" s="626"/>
      <c r="BA26" s="626"/>
      <c r="BB26" s="626"/>
      <c r="BC26" s="626"/>
      <c r="BD26" s="626"/>
      <c r="BE26" s="626"/>
      <c r="BF26" s="627"/>
      <c r="BG26" s="610" t="s">
        <v>239</v>
      </c>
      <c r="BH26" s="611"/>
      <c r="BI26" s="611"/>
      <c r="BJ26" s="611"/>
      <c r="BK26" s="611"/>
      <c r="BL26" s="611"/>
      <c r="BM26" s="611"/>
      <c r="BN26" s="612"/>
      <c r="BO26" s="613" t="s">
        <v>139</v>
      </c>
      <c r="BP26" s="613"/>
      <c r="BQ26" s="613"/>
      <c r="BR26" s="613"/>
      <c r="BS26" s="614" t="s">
        <v>239</v>
      </c>
      <c r="BT26" s="614"/>
      <c r="BU26" s="614"/>
      <c r="BV26" s="614"/>
      <c r="BW26" s="614"/>
      <c r="BX26" s="614"/>
      <c r="BY26" s="614"/>
      <c r="BZ26" s="614"/>
      <c r="CA26" s="614"/>
      <c r="CB26" s="618"/>
      <c r="CD26" s="607" t="s">
        <v>302</v>
      </c>
      <c r="CE26" s="608"/>
      <c r="CF26" s="608"/>
      <c r="CG26" s="608"/>
      <c r="CH26" s="608"/>
      <c r="CI26" s="608"/>
      <c r="CJ26" s="608"/>
      <c r="CK26" s="608"/>
      <c r="CL26" s="608"/>
      <c r="CM26" s="608"/>
      <c r="CN26" s="608"/>
      <c r="CO26" s="608"/>
      <c r="CP26" s="608"/>
      <c r="CQ26" s="609"/>
      <c r="CR26" s="610">
        <v>2243338</v>
      </c>
      <c r="CS26" s="611"/>
      <c r="CT26" s="611"/>
      <c r="CU26" s="611"/>
      <c r="CV26" s="611"/>
      <c r="CW26" s="611"/>
      <c r="CX26" s="611"/>
      <c r="CY26" s="612"/>
      <c r="CZ26" s="615">
        <v>9.3000000000000007</v>
      </c>
      <c r="DA26" s="641"/>
      <c r="DB26" s="641"/>
      <c r="DC26" s="645"/>
      <c r="DD26" s="619">
        <v>2022518</v>
      </c>
      <c r="DE26" s="611"/>
      <c r="DF26" s="611"/>
      <c r="DG26" s="611"/>
      <c r="DH26" s="611"/>
      <c r="DI26" s="611"/>
      <c r="DJ26" s="611"/>
      <c r="DK26" s="612"/>
      <c r="DL26" s="619" t="s">
        <v>239</v>
      </c>
      <c r="DM26" s="611"/>
      <c r="DN26" s="611"/>
      <c r="DO26" s="611"/>
      <c r="DP26" s="611"/>
      <c r="DQ26" s="611"/>
      <c r="DR26" s="611"/>
      <c r="DS26" s="611"/>
      <c r="DT26" s="611"/>
      <c r="DU26" s="611"/>
      <c r="DV26" s="612"/>
      <c r="DW26" s="615" t="s">
        <v>139</v>
      </c>
      <c r="DX26" s="641"/>
      <c r="DY26" s="641"/>
      <c r="DZ26" s="641"/>
      <c r="EA26" s="641"/>
      <c r="EB26" s="641"/>
      <c r="EC26" s="642"/>
    </row>
    <row r="27" spans="2:133" ht="11.25" customHeight="1" x14ac:dyDescent="0.2">
      <c r="B27" s="607" t="s">
        <v>303</v>
      </c>
      <c r="C27" s="608"/>
      <c r="D27" s="608"/>
      <c r="E27" s="608"/>
      <c r="F27" s="608"/>
      <c r="G27" s="608"/>
      <c r="H27" s="608"/>
      <c r="I27" s="608"/>
      <c r="J27" s="608"/>
      <c r="K27" s="608"/>
      <c r="L27" s="608"/>
      <c r="M27" s="608"/>
      <c r="N27" s="608"/>
      <c r="O27" s="608"/>
      <c r="P27" s="608"/>
      <c r="Q27" s="609"/>
      <c r="R27" s="610">
        <v>89662</v>
      </c>
      <c r="S27" s="611"/>
      <c r="T27" s="611"/>
      <c r="U27" s="611"/>
      <c r="V27" s="611"/>
      <c r="W27" s="611"/>
      <c r="X27" s="611"/>
      <c r="Y27" s="612"/>
      <c r="Z27" s="613">
        <v>0.4</v>
      </c>
      <c r="AA27" s="613"/>
      <c r="AB27" s="613"/>
      <c r="AC27" s="613"/>
      <c r="AD27" s="614" t="s">
        <v>239</v>
      </c>
      <c r="AE27" s="614"/>
      <c r="AF27" s="614"/>
      <c r="AG27" s="614"/>
      <c r="AH27" s="614"/>
      <c r="AI27" s="614"/>
      <c r="AJ27" s="614"/>
      <c r="AK27" s="614"/>
      <c r="AL27" s="615" t="s">
        <v>177</v>
      </c>
      <c r="AM27" s="616"/>
      <c r="AN27" s="616"/>
      <c r="AO27" s="617"/>
      <c r="AP27" s="607" t="s">
        <v>304</v>
      </c>
      <c r="AQ27" s="608"/>
      <c r="AR27" s="608"/>
      <c r="AS27" s="608"/>
      <c r="AT27" s="608"/>
      <c r="AU27" s="608"/>
      <c r="AV27" s="608"/>
      <c r="AW27" s="608"/>
      <c r="AX27" s="608"/>
      <c r="AY27" s="608"/>
      <c r="AZ27" s="608"/>
      <c r="BA27" s="608"/>
      <c r="BB27" s="608"/>
      <c r="BC27" s="608"/>
      <c r="BD27" s="608"/>
      <c r="BE27" s="608"/>
      <c r="BF27" s="609"/>
      <c r="BG27" s="610">
        <v>8965055</v>
      </c>
      <c r="BH27" s="611"/>
      <c r="BI27" s="611"/>
      <c r="BJ27" s="611"/>
      <c r="BK27" s="611"/>
      <c r="BL27" s="611"/>
      <c r="BM27" s="611"/>
      <c r="BN27" s="612"/>
      <c r="BO27" s="613">
        <v>100</v>
      </c>
      <c r="BP27" s="613"/>
      <c r="BQ27" s="613"/>
      <c r="BR27" s="613"/>
      <c r="BS27" s="614">
        <v>66504</v>
      </c>
      <c r="BT27" s="614"/>
      <c r="BU27" s="614"/>
      <c r="BV27" s="614"/>
      <c r="BW27" s="614"/>
      <c r="BX27" s="614"/>
      <c r="BY27" s="614"/>
      <c r="BZ27" s="614"/>
      <c r="CA27" s="614"/>
      <c r="CB27" s="618"/>
      <c r="CD27" s="607" t="s">
        <v>305</v>
      </c>
      <c r="CE27" s="608"/>
      <c r="CF27" s="608"/>
      <c r="CG27" s="608"/>
      <c r="CH27" s="608"/>
      <c r="CI27" s="608"/>
      <c r="CJ27" s="608"/>
      <c r="CK27" s="608"/>
      <c r="CL27" s="608"/>
      <c r="CM27" s="608"/>
      <c r="CN27" s="608"/>
      <c r="CO27" s="608"/>
      <c r="CP27" s="608"/>
      <c r="CQ27" s="609"/>
      <c r="CR27" s="610">
        <v>6016887</v>
      </c>
      <c r="CS27" s="643"/>
      <c r="CT27" s="643"/>
      <c r="CU27" s="643"/>
      <c r="CV27" s="643"/>
      <c r="CW27" s="643"/>
      <c r="CX27" s="643"/>
      <c r="CY27" s="644"/>
      <c r="CZ27" s="615">
        <v>25</v>
      </c>
      <c r="DA27" s="641"/>
      <c r="DB27" s="641"/>
      <c r="DC27" s="645"/>
      <c r="DD27" s="619">
        <v>1589036</v>
      </c>
      <c r="DE27" s="643"/>
      <c r="DF27" s="643"/>
      <c r="DG27" s="643"/>
      <c r="DH27" s="643"/>
      <c r="DI27" s="643"/>
      <c r="DJ27" s="643"/>
      <c r="DK27" s="644"/>
      <c r="DL27" s="619">
        <v>1317036</v>
      </c>
      <c r="DM27" s="643"/>
      <c r="DN27" s="643"/>
      <c r="DO27" s="643"/>
      <c r="DP27" s="643"/>
      <c r="DQ27" s="643"/>
      <c r="DR27" s="643"/>
      <c r="DS27" s="643"/>
      <c r="DT27" s="643"/>
      <c r="DU27" s="643"/>
      <c r="DV27" s="644"/>
      <c r="DW27" s="615">
        <v>9.6</v>
      </c>
      <c r="DX27" s="641"/>
      <c r="DY27" s="641"/>
      <c r="DZ27" s="641"/>
      <c r="EA27" s="641"/>
      <c r="EB27" s="641"/>
      <c r="EC27" s="642"/>
    </row>
    <row r="28" spans="2:133" ht="11.25" customHeight="1" x14ac:dyDescent="0.2">
      <c r="B28" s="607" t="s">
        <v>306</v>
      </c>
      <c r="C28" s="608"/>
      <c r="D28" s="608"/>
      <c r="E28" s="608"/>
      <c r="F28" s="608"/>
      <c r="G28" s="608"/>
      <c r="H28" s="608"/>
      <c r="I28" s="608"/>
      <c r="J28" s="608"/>
      <c r="K28" s="608"/>
      <c r="L28" s="608"/>
      <c r="M28" s="608"/>
      <c r="N28" s="608"/>
      <c r="O28" s="608"/>
      <c r="P28" s="608"/>
      <c r="Q28" s="609"/>
      <c r="R28" s="610">
        <v>123393</v>
      </c>
      <c r="S28" s="611"/>
      <c r="T28" s="611"/>
      <c r="U28" s="611"/>
      <c r="V28" s="611"/>
      <c r="W28" s="611"/>
      <c r="X28" s="611"/>
      <c r="Y28" s="612"/>
      <c r="Z28" s="613">
        <v>0.5</v>
      </c>
      <c r="AA28" s="613"/>
      <c r="AB28" s="613"/>
      <c r="AC28" s="613"/>
      <c r="AD28" s="614">
        <v>67523</v>
      </c>
      <c r="AE28" s="614"/>
      <c r="AF28" s="614"/>
      <c r="AG28" s="614"/>
      <c r="AH28" s="614"/>
      <c r="AI28" s="614"/>
      <c r="AJ28" s="614"/>
      <c r="AK28" s="614"/>
      <c r="AL28" s="615">
        <v>0.5</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307</v>
      </c>
      <c r="CE28" s="608"/>
      <c r="CF28" s="608"/>
      <c r="CG28" s="608"/>
      <c r="CH28" s="608"/>
      <c r="CI28" s="608"/>
      <c r="CJ28" s="608"/>
      <c r="CK28" s="608"/>
      <c r="CL28" s="608"/>
      <c r="CM28" s="608"/>
      <c r="CN28" s="608"/>
      <c r="CO28" s="608"/>
      <c r="CP28" s="608"/>
      <c r="CQ28" s="609"/>
      <c r="CR28" s="610">
        <v>2484815</v>
      </c>
      <c r="CS28" s="611"/>
      <c r="CT28" s="611"/>
      <c r="CU28" s="611"/>
      <c r="CV28" s="611"/>
      <c r="CW28" s="611"/>
      <c r="CX28" s="611"/>
      <c r="CY28" s="612"/>
      <c r="CZ28" s="615">
        <v>10.3</v>
      </c>
      <c r="DA28" s="641"/>
      <c r="DB28" s="641"/>
      <c r="DC28" s="645"/>
      <c r="DD28" s="619">
        <v>2481492</v>
      </c>
      <c r="DE28" s="611"/>
      <c r="DF28" s="611"/>
      <c r="DG28" s="611"/>
      <c r="DH28" s="611"/>
      <c r="DI28" s="611"/>
      <c r="DJ28" s="611"/>
      <c r="DK28" s="612"/>
      <c r="DL28" s="619">
        <v>2469841</v>
      </c>
      <c r="DM28" s="611"/>
      <c r="DN28" s="611"/>
      <c r="DO28" s="611"/>
      <c r="DP28" s="611"/>
      <c r="DQ28" s="611"/>
      <c r="DR28" s="611"/>
      <c r="DS28" s="611"/>
      <c r="DT28" s="611"/>
      <c r="DU28" s="611"/>
      <c r="DV28" s="612"/>
      <c r="DW28" s="615">
        <v>18</v>
      </c>
      <c r="DX28" s="641"/>
      <c r="DY28" s="641"/>
      <c r="DZ28" s="641"/>
      <c r="EA28" s="641"/>
      <c r="EB28" s="641"/>
      <c r="EC28" s="642"/>
    </row>
    <row r="29" spans="2:133" ht="11.25" customHeight="1" x14ac:dyDescent="0.2">
      <c r="B29" s="607" t="s">
        <v>308</v>
      </c>
      <c r="C29" s="608"/>
      <c r="D29" s="608"/>
      <c r="E29" s="608"/>
      <c r="F29" s="608"/>
      <c r="G29" s="608"/>
      <c r="H29" s="608"/>
      <c r="I29" s="608"/>
      <c r="J29" s="608"/>
      <c r="K29" s="608"/>
      <c r="L29" s="608"/>
      <c r="M29" s="608"/>
      <c r="N29" s="608"/>
      <c r="O29" s="608"/>
      <c r="P29" s="608"/>
      <c r="Q29" s="609"/>
      <c r="R29" s="610">
        <v>43187</v>
      </c>
      <c r="S29" s="611"/>
      <c r="T29" s="611"/>
      <c r="U29" s="611"/>
      <c r="V29" s="611"/>
      <c r="W29" s="611"/>
      <c r="X29" s="611"/>
      <c r="Y29" s="612"/>
      <c r="Z29" s="613">
        <v>0.2</v>
      </c>
      <c r="AA29" s="613"/>
      <c r="AB29" s="613"/>
      <c r="AC29" s="613"/>
      <c r="AD29" s="614" t="s">
        <v>239</v>
      </c>
      <c r="AE29" s="614"/>
      <c r="AF29" s="614"/>
      <c r="AG29" s="614"/>
      <c r="AH29" s="614"/>
      <c r="AI29" s="614"/>
      <c r="AJ29" s="614"/>
      <c r="AK29" s="614"/>
      <c r="AL29" s="615" t="s">
        <v>239</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309</v>
      </c>
      <c r="CE29" s="647"/>
      <c r="CF29" s="607" t="s">
        <v>310</v>
      </c>
      <c r="CG29" s="608"/>
      <c r="CH29" s="608"/>
      <c r="CI29" s="608"/>
      <c r="CJ29" s="608"/>
      <c r="CK29" s="608"/>
      <c r="CL29" s="608"/>
      <c r="CM29" s="608"/>
      <c r="CN29" s="608"/>
      <c r="CO29" s="608"/>
      <c r="CP29" s="608"/>
      <c r="CQ29" s="609"/>
      <c r="CR29" s="610">
        <v>2484815</v>
      </c>
      <c r="CS29" s="643"/>
      <c r="CT29" s="643"/>
      <c r="CU29" s="643"/>
      <c r="CV29" s="643"/>
      <c r="CW29" s="643"/>
      <c r="CX29" s="643"/>
      <c r="CY29" s="644"/>
      <c r="CZ29" s="615">
        <v>10.3</v>
      </c>
      <c r="DA29" s="641"/>
      <c r="DB29" s="641"/>
      <c r="DC29" s="645"/>
      <c r="DD29" s="619">
        <v>2481492</v>
      </c>
      <c r="DE29" s="643"/>
      <c r="DF29" s="643"/>
      <c r="DG29" s="643"/>
      <c r="DH29" s="643"/>
      <c r="DI29" s="643"/>
      <c r="DJ29" s="643"/>
      <c r="DK29" s="644"/>
      <c r="DL29" s="619">
        <v>2469841</v>
      </c>
      <c r="DM29" s="643"/>
      <c r="DN29" s="643"/>
      <c r="DO29" s="643"/>
      <c r="DP29" s="643"/>
      <c r="DQ29" s="643"/>
      <c r="DR29" s="643"/>
      <c r="DS29" s="643"/>
      <c r="DT29" s="643"/>
      <c r="DU29" s="643"/>
      <c r="DV29" s="644"/>
      <c r="DW29" s="615">
        <v>18</v>
      </c>
      <c r="DX29" s="641"/>
      <c r="DY29" s="641"/>
      <c r="DZ29" s="641"/>
      <c r="EA29" s="641"/>
      <c r="EB29" s="641"/>
      <c r="EC29" s="642"/>
    </row>
    <row r="30" spans="2:133" ht="11.25" customHeight="1" x14ac:dyDescent="0.2">
      <c r="B30" s="607" t="s">
        <v>311</v>
      </c>
      <c r="C30" s="608"/>
      <c r="D30" s="608"/>
      <c r="E30" s="608"/>
      <c r="F30" s="608"/>
      <c r="G30" s="608"/>
      <c r="H30" s="608"/>
      <c r="I30" s="608"/>
      <c r="J30" s="608"/>
      <c r="K30" s="608"/>
      <c r="L30" s="608"/>
      <c r="M30" s="608"/>
      <c r="N30" s="608"/>
      <c r="O30" s="608"/>
      <c r="P30" s="608"/>
      <c r="Q30" s="609"/>
      <c r="R30" s="610">
        <v>4793734</v>
      </c>
      <c r="S30" s="611"/>
      <c r="T30" s="611"/>
      <c r="U30" s="611"/>
      <c r="V30" s="611"/>
      <c r="W30" s="611"/>
      <c r="X30" s="611"/>
      <c r="Y30" s="612"/>
      <c r="Z30" s="613">
        <v>18.7</v>
      </c>
      <c r="AA30" s="613"/>
      <c r="AB30" s="613"/>
      <c r="AC30" s="613"/>
      <c r="AD30" s="614" t="s">
        <v>139</v>
      </c>
      <c r="AE30" s="614"/>
      <c r="AF30" s="614"/>
      <c r="AG30" s="614"/>
      <c r="AH30" s="614"/>
      <c r="AI30" s="614"/>
      <c r="AJ30" s="614"/>
      <c r="AK30" s="614"/>
      <c r="AL30" s="615" t="s">
        <v>177</v>
      </c>
      <c r="AM30" s="616"/>
      <c r="AN30" s="616"/>
      <c r="AO30" s="617"/>
      <c r="AP30" s="592" t="s">
        <v>227</v>
      </c>
      <c r="AQ30" s="593"/>
      <c r="AR30" s="593"/>
      <c r="AS30" s="593"/>
      <c r="AT30" s="593"/>
      <c r="AU30" s="593"/>
      <c r="AV30" s="593"/>
      <c r="AW30" s="593"/>
      <c r="AX30" s="593"/>
      <c r="AY30" s="593"/>
      <c r="AZ30" s="593"/>
      <c r="BA30" s="593"/>
      <c r="BB30" s="593"/>
      <c r="BC30" s="593"/>
      <c r="BD30" s="593"/>
      <c r="BE30" s="593"/>
      <c r="BF30" s="594"/>
      <c r="BG30" s="592" t="s">
        <v>312</v>
      </c>
      <c r="BH30" s="652"/>
      <c r="BI30" s="652"/>
      <c r="BJ30" s="652"/>
      <c r="BK30" s="652"/>
      <c r="BL30" s="652"/>
      <c r="BM30" s="652"/>
      <c r="BN30" s="652"/>
      <c r="BO30" s="652"/>
      <c r="BP30" s="652"/>
      <c r="BQ30" s="653"/>
      <c r="BR30" s="592" t="s">
        <v>313</v>
      </c>
      <c r="BS30" s="652"/>
      <c r="BT30" s="652"/>
      <c r="BU30" s="652"/>
      <c r="BV30" s="652"/>
      <c r="BW30" s="652"/>
      <c r="BX30" s="652"/>
      <c r="BY30" s="652"/>
      <c r="BZ30" s="652"/>
      <c r="CA30" s="652"/>
      <c r="CB30" s="653"/>
      <c r="CD30" s="648"/>
      <c r="CE30" s="649"/>
      <c r="CF30" s="607" t="s">
        <v>314</v>
      </c>
      <c r="CG30" s="608"/>
      <c r="CH30" s="608"/>
      <c r="CI30" s="608"/>
      <c r="CJ30" s="608"/>
      <c r="CK30" s="608"/>
      <c r="CL30" s="608"/>
      <c r="CM30" s="608"/>
      <c r="CN30" s="608"/>
      <c r="CO30" s="608"/>
      <c r="CP30" s="608"/>
      <c r="CQ30" s="609"/>
      <c r="CR30" s="610">
        <v>2400979</v>
      </c>
      <c r="CS30" s="611"/>
      <c r="CT30" s="611"/>
      <c r="CU30" s="611"/>
      <c r="CV30" s="611"/>
      <c r="CW30" s="611"/>
      <c r="CX30" s="611"/>
      <c r="CY30" s="612"/>
      <c r="CZ30" s="615">
        <v>10</v>
      </c>
      <c r="DA30" s="641"/>
      <c r="DB30" s="641"/>
      <c r="DC30" s="645"/>
      <c r="DD30" s="619">
        <v>2397939</v>
      </c>
      <c r="DE30" s="611"/>
      <c r="DF30" s="611"/>
      <c r="DG30" s="611"/>
      <c r="DH30" s="611"/>
      <c r="DI30" s="611"/>
      <c r="DJ30" s="611"/>
      <c r="DK30" s="612"/>
      <c r="DL30" s="619">
        <v>2386288</v>
      </c>
      <c r="DM30" s="611"/>
      <c r="DN30" s="611"/>
      <c r="DO30" s="611"/>
      <c r="DP30" s="611"/>
      <c r="DQ30" s="611"/>
      <c r="DR30" s="611"/>
      <c r="DS30" s="611"/>
      <c r="DT30" s="611"/>
      <c r="DU30" s="611"/>
      <c r="DV30" s="612"/>
      <c r="DW30" s="615">
        <v>17.399999999999999</v>
      </c>
      <c r="DX30" s="641"/>
      <c r="DY30" s="641"/>
      <c r="DZ30" s="641"/>
      <c r="EA30" s="641"/>
      <c r="EB30" s="641"/>
      <c r="EC30" s="642"/>
    </row>
    <row r="31" spans="2:133" ht="11.25" customHeight="1" x14ac:dyDescent="0.2">
      <c r="B31" s="623" t="s">
        <v>315</v>
      </c>
      <c r="C31" s="624"/>
      <c r="D31" s="624"/>
      <c r="E31" s="624"/>
      <c r="F31" s="624"/>
      <c r="G31" s="624"/>
      <c r="H31" s="624"/>
      <c r="I31" s="624"/>
      <c r="J31" s="624"/>
      <c r="K31" s="624"/>
      <c r="L31" s="624"/>
      <c r="M31" s="624"/>
      <c r="N31" s="624"/>
      <c r="O31" s="624"/>
      <c r="P31" s="624"/>
      <c r="Q31" s="625"/>
      <c r="R31" s="610" t="s">
        <v>139</v>
      </c>
      <c r="S31" s="611"/>
      <c r="T31" s="611"/>
      <c r="U31" s="611"/>
      <c r="V31" s="611"/>
      <c r="W31" s="611"/>
      <c r="X31" s="611"/>
      <c r="Y31" s="612"/>
      <c r="Z31" s="613" t="s">
        <v>139</v>
      </c>
      <c r="AA31" s="613"/>
      <c r="AB31" s="613"/>
      <c r="AC31" s="613"/>
      <c r="AD31" s="614" t="s">
        <v>139</v>
      </c>
      <c r="AE31" s="614"/>
      <c r="AF31" s="614"/>
      <c r="AG31" s="614"/>
      <c r="AH31" s="614"/>
      <c r="AI31" s="614"/>
      <c r="AJ31" s="614"/>
      <c r="AK31" s="614"/>
      <c r="AL31" s="615" t="s">
        <v>177</v>
      </c>
      <c r="AM31" s="616"/>
      <c r="AN31" s="616"/>
      <c r="AO31" s="617"/>
      <c r="AP31" s="656" t="s">
        <v>316</v>
      </c>
      <c r="AQ31" s="657"/>
      <c r="AR31" s="657"/>
      <c r="AS31" s="657"/>
      <c r="AT31" s="662" t="s">
        <v>317</v>
      </c>
      <c r="AU31" s="212"/>
      <c r="AV31" s="212"/>
      <c r="AW31" s="212"/>
      <c r="AX31" s="596" t="s">
        <v>190</v>
      </c>
      <c r="AY31" s="597"/>
      <c r="AZ31" s="597"/>
      <c r="BA31" s="597"/>
      <c r="BB31" s="597"/>
      <c r="BC31" s="597"/>
      <c r="BD31" s="597"/>
      <c r="BE31" s="597"/>
      <c r="BF31" s="598"/>
      <c r="BG31" s="666">
        <v>99.2</v>
      </c>
      <c r="BH31" s="654"/>
      <c r="BI31" s="654"/>
      <c r="BJ31" s="654"/>
      <c r="BK31" s="654"/>
      <c r="BL31" s="654"/>
      <c r="BM31" s="605">
        <v>98.1</v>
      </c>
      <c r="BN31" s="654"/>
      <c r="BO31" s="654"/>
      <c r="BP31" s="654"/>
      <c r="BQ31" s="655"/>
      <c r="BR31" s="666">
        <v>99.2</v>
      </c>
      <c r="BS31" s="654"/>
      <c r="BT31" s="654"/>
      <c r="BU31" s="654"/>
      <c r="BV31" s="654"/>
      <c r="BW31" s="654"/>
      <c r="BX31" s="605">
        <v>97.9</v>
      </c>
      <c r="BY31" s="654"/>
      <c r="BZ31" s="654"/>
      <c r="CA31" s="654"/>
      <c r="CB31" s="655"/>
      <c r="CD31" s="648"/>
      <c r="CE31" s="649"/>
      <c r="CF31" s="607" t="s">
        <v>318</v>
      </c>
      <c r="CG31" s="608"/>
      <c r="CH31" s="608"/>
      <c r="CI31" s="608"/>
      <c r="CJ31" s="608"/>
      <c r="CK31" s="608"/>
      <c r="CL31" s="608"/>
      <c r="CM31" s="608"/>
      <c r="CN31" s="608"/>
      <c r="CO31" s="608"/>
      <c r="CP31" s="608"/>
      <c r="CQ31" s="609"/>
      <c r="CR31" s="610">
        <v>83836</v>
      </c>
      <c r="CS31" s="643"/>
      <c r="CT31" s="643"/>
      <c r="CU31" s="643"/>
      <c r="CV31" s="643"/>
      <c r="CW31" s="643"/>
      <c r="CX31" s="643"/>
      <c r="CY31" s="644"/>
      <c r="CZ31" s="615">
        <v>0.3</v>
      </c>
      <c r="DA31" s="641"/>
      <c r="DB31" s="641"/>
      <c r="DC31" s="645"/>
      <c r="DD31" s="619">
        <v>83553</v>
      </c>
      <c r="DE31" s="643"/>
      <c r="DF31" s="643"/>
      <c r="DG31" s="643"/>
      <c r="DH31" s="643"/>
      <c r="DI31" s="643"/>
      <c r="DJ31" s="643"/>
      <c r="DK31" s="644"/>
      <c r="DL31" s="619">
        <v>83553</v>
      </c>
      <c r="DM31" s="643"/>
      <c r="DN31" s="643"/>
      <c r="DO31" s="643"/>
      <c r="DP31" s="643"/>
      <c r="DQ31" s="643"/>
      <c r="DR31" s="643"/>
      <c r="DS31" s="643"/>
      <c r="DT31" s="643"/>
      <c r="DU31" s="643"/>
      <c r="DV31" s="644"/>
      <c r="DW31" s="615">
        <v>0.6</v>
      </c>
      <c r="DX31" s="641"/>
      <c r="DY31" s="641"/>
      <c r="DZ31" s="641"/>
      <c r="EA31" s="641"/>
      <c r="EB31" s="641"/>
      <c r="EC31" s="642"/>
    </row>
    <row r="32" spans="2:133" ht="11.25" customHeight="1" x14ac:dyDescent="0.2">
      <c r="B32" s="607" t="s">
        <v>319</v>
      </c>
      <c r="C32" s="608"/>
      <c r="D32" s="608"/>
      <c r="E32" s="608"/>
      <c r="F32" s="608"/>
      <c r="G32" s="608"/>
      <c r="H32" s="608"/>
      <c r="I32" s="608"/>
      <c r="J32" s="608"/>
      <c r="K32" s="608"/>
      <c r="L32" s="608"/>
      <c r="M32" s="608"/>
      <c r="N32" s="608"/>
      <c r="O32" s="608"/>
      <c r="P32" s="608"/>
      <c r="Q32" s="609"/>
      <c r="R32" s="610">
        <v>1592729</v>
      </c>
      <c r="S32" s="611"/>
      <c r="T32" s="611"/>
      <c r="U32" s="611"/>
      <c r="V32" s="611"/>
      <c r="W32" s="611"/>
      <c r="X32" s="611"/>
      <c r="Y32" s="612"/>
      <c r="Z32" s="613">
        <v>6.2</v>
      </c>
      <c r="AA32" s="613"/>
      <c r="AB32" s="613"/>
      <c r="AC32" s="613"/>
      <c r="AD32" s="614" t="s">
        <v>239</v>
      </c>
      <c r="AE32" s="614"/>
      <c r="AF32" s="614"/>
      <c r="AG32" s="614"/>
      <c r="AH32" s="614"/>
      <c r="AI32" s="614"/>
      <c r="AJ32" s="614"/>
      <c r="AK32" s="614"/>
      <c r="AL32" s="615" t="s">
        <v>239</v>
      </c>
      <c r="AM32" s="616"/>
      <c r="AN32" s="616"/>
      <c r="AO32" s="617"/>
      <c r="AP32" s="658"/>
      <c r="AQ32" s="659"/>
      <c r="AR32" s="659"/>
      <c r="AS32" s="659"/>
      <c r="AT32" s="663"/>
      <c r="AU32" s="208" t="s">
        <v>320</v>
      </c>
      <c r="AX32" s="607" t="s">
        <v>321</v>
      </c>
      <c r="AY32" s="608"/>
      <c r="AZ32" s="608"/>
      <c r="BA32" s="608"/>
      <c r="BB32" s="608"/>
      <c r="BC32" s="608"/>
      <c r="BD32" s="608"/>
      <c r="BE32" s="608"/>
      <c r="BF32" s="609"/>
      <c r="BG32" s="667">
        <v>99.1</v>
      </c>
      <c r="BH32" s="643"/>
      <c r="BI32" s="643"/>
      <c r="BJ32" s="643"/>
      <c r="BK32" s="643"/>
      <c r="BL32" s="643"/>
      <c r="BM32" s="616">
        <v>98.5</v>
      </c>
      <c r="BN32" s="643"/>
      <c r="BO32" s="643"/>
      <c r="BP32" s="643"/>
      <c r="BQ32" s="665"/>
      <c r="BR32" s="667">
        <v>99</v>
      </c>
      <c r="BS32" s="643"/>
      <c r="BT32" s="643"/>
      <c r="BU32" s="643"/>
      <c r="BV32" s="643"/>
      <c r="BW32" s="643"/>
      <c r="BX32" s="616">
        <v>98.1</v>
      </c>
      <c r="BY32" s="643"/>
      <c r="BZ32" s="643"/>
      <c r="CA32" s="643"/>
      <c r="CB32" s="665"/>
      <c r="CD32" s="650"/>
      <c r="CE32" s="651"/>
      <c r="CF32" s="607" t="s">
        <v>322</v>
      </c>
      <c r="CG32" s="608"/>
      <c r="CH32" s="608"/>
      <c r="CI32" s="608"/>
      <c r="CJ32" s="608"/>
      <c r="CK32" s="608"/>
      <c r="CL32" s="608"/>
      <c r="CM32" s="608"/>
      <c r="CN32" s="608"/>
      <c r="CO32" s="608"/>
      <c r="CP32" s="608"/>
      <c r="CQ32" s="609"/>
      <c r="CR32" s="610" t="s">
        <v>177</v>
      </c>
      <c r="CS32" s="611"/>
      <c r="CT32" s="611"/>
      <c r="CU32" s="611"/>
      <c r="CV32" s="611"/>
      <c r="CW32" s="611"/>
      <c r="CX32" s="611"/>
      <c r="CY32" s="612"/>
      <c r="CZ32" s="615" t="s">
        <v>239</v>
      </c>
      <c r="DA32" s="641"/>
      <c r="DB32" s="641"/>
      <c r="DC32" s="645"/>
      <c r="DD32" s="619" t="s">
        <v>239</v>
      </c>
      <c r="DE32" s="611"/>
      <c r="DF32" s="611"/>
      <c r="DG32" s="611"/>
      <c r="DH32" s="611"/>
      <c r="DI32" s="611"/>
      <c r="DJ32" s="611"/>
      <c r="DK32" s="612"/>
      <c r="DL32" s="619" t="s">
        <v>239</v>
      </c>
      <c r="DM32" s="611"/>
      <c r="DN32" s="611"/>
      <c r="DO32" s="611"/>
      <c r="DP32" s="611"/>
      <c r="DQ32" s="611"/>
      <c r="DR32" s="611"/>
      <c r="DS32" s="611"/>
      <c r="DT32" s="611"/>
      <c r="DU32" s="611"/>
      <c r="DV32" s="612"/>
      <c r="DW32" s="615" t="s">
        <v>239</v>
      </c>
      <c r="DX32" s="641"/>
      <c r="DY32" s="641"/>
      <c r="DZ32" s="641"/>
      <c r="EA32" s="641"/>
      <c r="EB32" s="641"/>
      <c r="EC32" s="642"/>
    </row>
    <row r="33" spans="2:133" ht="11.25" customHeight="1" x14ac:dyDescent="0.2">
      <c r="B33" s="607" t="s">
        <v>323</v>
      </c>
      <c r="C33" s="608"/>
      <c r="D33" s="608"/>
      <c r="E33" s="608"/>
      <c r="F33" s="608"/>
      <c r="G33" s="608"/>
      <c r="H33" s="608"/>
      <c r="I33" s="608"/>
      <c r="J33" s="608"/>
      <c r="K33" s="608"/>
      <c r="L33" s="608"/>
      <c r="M33" s="608"/>
      <c r="N33" s="608"/>
      <c r="O33" s="608"/>
      <c r="P33" s="608"/>
      <c r="Q33" s="609"/>
      <c r="R33" s="610">
        <v>14522</v>
      </c>
      <c r="S33" s="611"/>
      <c r="T33" s="611"/>
      <c r="U33" s="611"/>
      <c r="V33" s="611"/>
      <c r="W33" s="611"/>
      <c r="X33" s="611"/>
      <c r="Y33" s="612"/>
      <c r="Z33" s="613">
        <v>0.1</v>
      </c>
      <c r="AA33" s="613"/>
      <c r="AB33" s="613"/>
      <c r="AC33" s="613"/>
      <c r="AD33" s="614">
        <v>10246</v>
      </c>
      <c r="AE33" s="614"/>
      <c r="AF33" s="614"/>
      <c r="AG33" s="614"/>
      <c r="AH33" s="614"/>
      <c r="AI33" s="614"/>
      <c r="AJ33" s="614"/>
      <c r="AK33" s="614"/>
      <c r="AL33" s="615">
        <v>0.1</v>
      </c>
      <c r="AM33" s="616"/>
      <c r="AN33" s="616"/>
      <c r="AO33" s="617"/>
      <c r="AP33" s="660"/>
      <c r="AQ33" s="661"/>
      <c r="AR33" s="661"/>
      <c r="AS33" s="661"/>
      <c r="AT33" s="664"/>
      <c r="AU33" s="213"/>
      <c r="AV33" s="213"/>
      <c r="AW33" s="213"/>
      <c r="AX33" s="631" t="s">
        <v>324</v>
      </c>
      <c r="AY33" s="632"/>
      <c r="AZ33" s="632"/>
      <c r="BA33" s="632"/>
      <c r="BB33" s="632"/>
      <c r="BC33" s="632"/>
      <c r="BD33" s="632"/>
      <c r="BE33" s="632"/>
      <c r="BF33" s="633"/>
      <c r="BG33" s="668">
        <v>99.3</v>
      </c>
      <c r="BH33" s="669"/>
      <c r="BI33" s="669"/>
      <c r="BJ33" s="669"/>
      <c r="BK33" s="669"/>
      <c r="BL33" s="669"/>
      <c r="BM33" s="670">
        <v>97.9</v>
      </c>
      <c r="BN33" s="669"/>
      <c r="BO33" s="669"/>
      <c r="BP33" s="669"/>
      <c r="BQ33" s="671"/>
      <c r="BR33" s="668">
        <v>99.4</v>
      </c>
      <c r="BS33" s="669"/>
      <c r="BT33" s="669"/>
      <c r="BU33" s="669"/>
      <c r="BV33" s="669"/>
      <c r="BW33" s="669"/>
      <c r="BX33" s="670">
        <v>97.8</v>
      </c>
      <c r="BY33" s="669"/>
      <c r="BZ33" s="669"/>
      <c r="CA33" s="669"/>
      <c r="CB33" s="671"/>
      <c r="CD33" s="607" t="s">
        <v>325</v>
      </c>
      <c r="CE33" s="608"/>
      <c r="CF33" s="608"/>
      <c r="CG33" s="608"/>
      <c r="CH33" s="608"/>
      <c r="CI33" s="608"/>
      <c r="CJ33" s="608"/>
      <c r="CK33" s="608"/>
      <c r="CL33" s="608"/>
      <c r="CM33" s="608"/>
      <c r="CN33" s="608"/>
      <c r="CO33" s="608"/>
      <c r="CP33" s="608"/>
      <c r="CQ33" s="609"/>
      <c r="CR33" s="610">
        <v>10931793</v>
      </c>
      <c r="CS33" s="643"/>
      <c r="CT33" s="643"/>
      <c r="CU33" s="643"/>
      <c r="CV33" s="643"/>
      <c r="CW33" s="643"/>
      <c r="CX33" s="643"/>
      <c r="CY33" s="644"/>
      <c r="CZ33" s="615">
        <v>45.4</v>
      </c>
      <c r="DA33" s="641"/>
      <c r="DB33" s="641"/>
      <c r="DC33" s="645"/>
      <c r="DD33" s="619">
        <v>8601902</v>
      </c>
      <c r="DE33" s="643"/>
      <c r="DF33" s="643"/>
      <c r="DG33" s="643"/>
      <c r="DH33" s="643"/>
      <c r="DI33" s="643"/>
      <c r="DJ33" s="643"/>
      <c r="DK33" s="644"/>
      <c r="DL33" s="619">
        <v>5666598</v>
      </c>
      <c r="DM33" s="643"/>
      <c r="DN33" s="643"/>
      <c r="DO33" s="643"/>
      <c r="DP33" s="643"/>
      <c r="DQ33" s="643"/>
      <c r="DR33" s="643"/>
      <c r="DS33" s="643"/>
      <c r="DT33" s="643"/>
      <c r="DU33" s="643"/>
      <c r="DV33" s="644"/>
      <c r="DW33" s="615">
        <v>41.3</v>
      </c>
      <c r="DX33" s="641"/>
      <c r="DY33" s="641"/>
      <c r="DZ33" s="641"/>
      <c r="EA33" s="641"/>
      <c r="EB33" s="641"/>
      <c r="EC33" s="642"/>
    </row>
    <row r="34" spans="2:133" ht="11.25" customHeight="1" x14ac:dyDescent="0.2">
      <c r="B34" s="607" t="s">
        <v>326</v>
      </c>
      <c r="C34" s="608"/>
      <c r="D34" s="608"/>
      <c r="E34" s="608"/>
      <c r="F34" s="608"/>
      <c r="G34" s="608"/>
      <c r="H34" s="608"/>
      <c r="I34" s="608"/>
      <c r="J34" s="608"/>
      <c r="K34" s="608"/>
      <c r="L34" s="608"/>
      <c r="M34" s="608"/>
      <c r="N34" s="608"/>
      <c r="O34" s="608"/>
      <c r="P34" s="608"/>
      <c r="Q34" s="609"/>
      <c r="R34" s="610">
        <v>1115924</v>
      </c>
      <c r="S34" s="611"/>
      <c r="T34" s="611"/>
      <c r="U34" s="611"/>
      <c r="V34" s="611"/>
      <c r="W34" s="611"/>
      <c r="X34" s="611"/>
      <c r="Y34" s="612"/>
      <c r="Z34" s="613">
        <v>4.4000000000000004</v>
      </c>
      <c r="AA34" s="613"/>
      <c r="AB34" s="613"/>
      <c r="AC34" s="613"/>
      <c r="AD34" s="614" t="s">
        <v>239</v>
      </c>
      <c r="AE34" s="614"/>
      <c r="AF34" s="614"/>
      <c r="AG34" s="614"/>
      <c r="AH34" s="614"/>
      <c r="AI34" s="614"/>
      <c r="AJ34" s="614"/>
      <c r="AK34" s="614"/>
      <c r="AL34" s="615" t="s">
        <v>177</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327</v>
      </c>
      <c r="CE34" s="608"/>
      <c r="CF34" s="608"/>
      <c r="CG34" s="608"/>
      <c r="CH34" s="608"/>
      <c r="CI34" s="608"/>
      <c r="CJ34" s="608"/>
      <c r="CK34" s="608"/>
      <c r="CL34" s="608"/>
      <c r="CM34" s="608"/>
      <c r="CN34" s="608"/>
      <c r="CO34" s="608"/>
      <c r="CP34" s="608"/>
      <c r="CQ34" s="609"/>
      <c r="CR34" s="610">
        <v>4047132</v>
      </c>
      <c r="CS34" s="611"/>
      <c r="CT34" s="611"/>
      <c r="CU34" s="611"/>
      <c r="CV34" s="611"/>
      <c r="CW34" s="611"/>
      <c r="CX34" s="611"/>
      <c r="CY34" s="612"/>
      <c r="CZ34" s="615">
        <v>16.8</v>
      </c>
      <c r="DA34" s="641"/>
      <c r="DB34" s="641"/>
      <c r="DC34" s="645"/>
      <c r="DD34" s="619">
        <v>3006339</v>
      </c>
      <c r="DE34" s="611"/>
      <c r="DF34" s="611"/>
      <c r="DG34" s="611"/>
      <c r="DH34" s="611"/>
      <c r="DI34" s="611"/>
      <c r="DJ34" s="611"/>
      <c r="DK34" s="612"/>
      <c r="DL34" s="619">
        <v>2561680</v>
      </c>
      <c r="DM34" s="611"/>
      <c r="DN34" s="611"/>
      <c r="DO34" s="611"/>
      <c r="DP34" s="611"/>
      <c r="DQ34" s="611"/>
      <c r="DR34" s="611"/>
      <c r="DS34" s="611"/>
      <c r="DT34" s="611"/>
      <c r="DU34" s="611"/>
      <c r="DV34" s="612"/>
      <c r="DW34" s="615">
        <v>18.7</v>
      </c>
      <c r="DX34" s="641"/>
      <c r="DY34" s="641"/>
      <c r="DZ34" s="641"/>
      <c r="EA34" s="641"/>
      <c r="EB34" s="641"/>
      <c r="EC34" s="642"/>
    </row>
    <row r="35" spans="2:133" ht="11.25" customHeight="1" x14ac:dyDescent="0.2">
      <c r="B35" s="607" t="s">
        <v>328</v>
      </c>
      <c r="C35" s="608"/>
      <c r="D35" s="608"/>
      <c r="E35" s="608"/>
      <c r="F35" s="608"/>
      <c r="G35" s="608"/>
      <c r="H35" s="608"/>
      <c r="I35" s="608"/>
      <c r="J35" s="608"/>
      <c r="K35" s="608"/>
      <c r="L35" s="608"/>
      <c r="M35" s="608"/>
      <c r="N35" s="608"/>
      <c r="O35" s="608"/>
      <c r="P35" s="608"/>
      <c r="Q35" s="609"/>
      <c r="R35" s="610">
        <v>1284512</v>
      </c>
      <c r="S35" s="611"/>
      <c r="T35" s="611"/>
      <c r="U35" s="611"/>
      <c r="V35" s="611"/>
      <c r="W35" s="611"/>
      <c r="X35" s="611"/>
      <c r="Y35" s="612"/>
      <c r="Z35" s="613">
        <v>5</v>
      </c>
      <c r="AA35" s="613"/>
      <c r="AB35" s="613"/>
      <c r="AC35" s="613"/>
      <c r="AD35" s="614" t="s">
        <v>139</v>
      </c>
      <c r="AE35" s="614"/>
      <c r="AF35" s="614"/>
      <c r="AG35" s="614"/>
      <c r="AH35" s="614"/>
      <c r="AI35" s="614"/>
      <c r="AJ35" s="614"/>
      <c r="AK35" s="614"/>
      <c r="AL35" s="615" t="s">
        <v>177</v>
      </c>
      <c r="AM35" s="616"/>
      <c r="AN35" s="616"/>
      <c r="AO35" s="617"/>
      <c r="AP35" s="218"/>
      <c r="AQ35" s="592" t="s">
        <v>329</v>
      </c>
      <c r="AR35" s="593"/>
      <c r="AS35" s="593"/>
      <c r="AT35" s="593"/>
      <c r="AU35" s="593"/>
      <c r="AV35" s="593"/>
      <c r="AW35" s="593"/>
      <c r="AX35" s="593"/>
      <c r="AY35" s="593"/>
      <c r="AZ35" s="593"/>
      <c r="BA35" s="593"/>
      <c r="BB35" s="593"/>
      <c r="BC35" s="593"/>
      <c r="BD35" s="593"/>
      <c r="BE35" s="593"/>
      <c r="BF35" s="594"/>
      <c r="BG35" s="592" t="s">
        <v>330</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331</v>
      </c>
      <c r="CE35" s="608"/>
      <c r="CF35" s="608"/>
      <c r="CG35" s="608"/>
      <c r="CH35" s="608"/>
      <c r="CI35" s="608"/>
      <c r="CJ35" s="608"/>
      <c r="CK35" s="608"/>
      <c r="CL35" s="608"/>
      <c r="CM35" s="608"/>
      <c r="CN35" s="608"/>
      <c r="CO35" s="608"/>
      <c r="CP35" s="608"/>
      <c r="CQ35" s="609"/>
      <c r="CR35" s="610">
        <v>72738</v>
      </c>
      <c r="CS35" s="643"/>
      <c r="CT35" s="643"/>
      <c r="CU35" s="643"/>
      <c r="CV35" s="643"/>
      <c r="CW35" s="643"/>
      <c r="CX35" s="643"/>
      <c r="CY35" s="644"/>
      <c r="CZ35" s="615">
        <v>0.3</v>
      </c>
      <c r="DA35" s="641"/>
      <c r="DB35" s="641"/>
      <c r="DC35" s="645"/>
      <c r="DD35" s="619">
        <v>60496</v>
      </c>
      <c r="DE35" s="643"/>
      <c r="DF35" s="643"/>
      <c r="DG35" s="643"/>
      <c r="DH35" s="643"/>
      <c r="DI35" s="643"/>
      <c r="DJ35" s="643"/>
      <c r="DK35" s="644"/>
      <c r="DL35" s="619">
        <v>4369</v>
      </c>
      <c r="DM35" s="643"/>
      <c r="DN35" s="643"/>
      <c r="DO35" s="643"/>
      <c r="DP35" s="643"/>
      <c r="DQ35" s="643"/>
      <c r="DR35" s="643"/>
      <c r="DS35" s="643"/>
      <c r="DT35" s="643"/>
      <c r="DU35" s="643"/>
      <c r="DV35" s="644"/>
      <c r="DW35" s="615">
        <v>0</v>
      </c>
      <c r="DX35" s="641"/>
      <c r="DY35" s="641"/>
      <c r="DZ35" s="641"/>
      <c r="EA35" s="641"/>
      <c r="EB35" s="641"/>
      <c r="EC35" s="642"/>
    </row>
    <row r="36" spans="2:133" ht="11.25" customHeight="1" x14ac:dyDescent="0.2">
      <c r="B36" s="607" t="s">
        <v>332</v>
      </c>
      <c r="C36" s="608"/>
      <c r="D36" s="608"/>
      <c r="E36" s="608"/>
      <c r="F36" s="608"/>
      <c r="G36" s="608"/>
      <c r="H36" s="608"/>
      <c r="I36" s="608"/>
      <c r="J36" s="608"/>
      <c r="K36" s="608"/>
      <c r="L36" s="608"/>
      <c r="M36" s="608"/>
      <c r="N36" s="608"/>
      <c r="O36" s="608"/>
      <c r="P36" s="608"/>
      <c r="Q36" s="609"/>
      <c r="R36" s="610">
        <v>1515147</v>
      </c>
      <c r="S36" s="611"/>
      <c r="T36" s="611"/>
      <c r="U36" s="611"/>
      <c r="V36" s="611"/>
      <c r="W36" s="611"/>
      <c r="X36" s="611"/>
      <c r="Y36" s="612"/>
      <c r="Z36" s="613">
        <v>5.9</v>
      </c>
      <c r="AA36" s="613"/>
      <c r="AB36" s="613"/>
      <c r="AC36" s="613"/>
      <c r="AD36" s="614" t="s">
        <v>139</v>
      </c>
      <c r="AE36" s="614"/>
      <c r="AF36" s="614"/>
      <c r="AG36" s="614"/>
      <c r="AH36" s="614"/>
      <c r="AI36" s="614"/>
      <c r="AJ36" s="614"/>
      <c r="AK36" s="614"/>
      <c r="AL36" s="615" t="s">
        <v>139</v>
      </c>
      <c r="AM36" s="616"/>
      <c r="AN36" s="616"/>
      <c r="AO36" s="617"/>
      <c r="AP36" s="218"/>
      <c r="AQ36" s="676" t="s">
        <v>333</v>
      </c>
      <c r="AR36" s="677"/>
      <c r="AS36" s="677"/>
      <c r="AT36" s="677"/>
      <c r="AU36" s="677"/>
      <c r="AV36" s="677"/>
      <c r="AW36" s="677"/>
      <c r="AX36" s="677"/>
      <c r="AY36" s="678"/>
      <c r="AZ36" s="599">
        <v>2492939</v>
      </c>
      <c r="BA36" s="600"/>
      <c r="BB36" s="600"/>
      <c r="BC36" s="600"/>
      <c r="BD36" s="600"/>
      <c r="BE36" s="600"/>
      <c r="BF36" s="672"/>
      <c r="BG36" s="596" t="s">
        <v>334</v>
      </c>
      <c r="BH36" s="597"/>
      <c r="BI36" s="597"/>
      <c r="BJ36" s="597"/>
      <c r="BK36" s="597"/>
      <c r="BL36" s="597"/>
      <c r="BM36" s="597"/>
      <c r="BN36" s="597"/>
      <c r="BO36" s="597"/>
      <c r="BP36" s="597"/>
      <c r="BQ36" s="597"/>
      <c r="BR36" s="597"/>
      <c r="BS36" s="597"/>
      <c r="BT36" s="597"/>
      <c r="BU36" s="598"/>
      <c r="BV36" s="599">
        <v>193172</v>
      </c>
      <c r="BW36" s="600"/>
      <c r="BX36" s="600"/>
      <c r="BY36" s="600"/>
      <c r="BZ36" s="600"/>
      <c r="CA36" s="600"/>
      <c r="CB36" s="672"/>
      <c r="CD36" s="607" t="s">
        <v>335</v>
      </c>
      <c r="CE36" s="608"/>
      <c r="CF36" s="608"/>
      <c r="CG36" s="608"/>
      <c r="CH36" s="608"/>
      <c r="CI36" s="608"/>
      <c r="CJ36" s="608"/>
      <c r="CK36" s="608"/>
      <c r="CL36" s="608"/>
      <c r="CM36" s="608"/>
      <c r="CN36" s="608"/>
      <c r="CO36" s="608"/>
      <c r="CP36" s="608"/>
      <c r="CQ36" s="609"/>
      <c r="CR36" s="610">
        <v>2759938</v>
      </c>
      <c r="CS36" s="611"/>
      <c r="CT36" s="611"/>
      <c r="CU36" s="611"/>
      <c r="CV36" s="611"/>
      <c r="CW36" s="611"/>
      <c r="CX36" s="611"/>
      <c r="CY36" s="612"/>
      <c r="CZ36" s="615">
        <v>11.5</v>
      </c>
      <c r="DA36" s="641"/>
      <c r="DB36" s="641"/>
      <c r="DC36" s="645"/>
      <c r="DD36" s="619">
        <v>2549086</v>
      </c>
      <c r="DE36" s="611"/>
      <c r="DF36" s="611"/>
      <c r="DG36" s="611"/>
      <c r="DH36" s="611"/>
      <c r="DI36" s="611"/>
      <c r="DJ36" s="611"/>
      <c r="DK36" s="612"/>
      <c r="DL36" s="619">
        <v>1409190</v>
      </c>
      <c r="DM36" s="611"/>
      <c r="DN36" s="611"/>
      <c r="DO36" s="611"/>
      <c r="DP36" s="611"/>
      <c r="DQ36" s="611"/>
      <c r="DR36" s="611"/>
      <c r="DS36" s="611"/>
      <c r="DT36" s="611"/>
      <c r="DU36" s="611"/>
      <c r="DV36" s="612"/>
      <c r="DW36" s="615">
        <v>10.3</v>
      </c>
      <c r="DX36" s="641"/>
      <c r="DY36" s="641"/>
      <c r="DZ36" s="641"/>
      <c r="EA36" s="641"/>
      <c r="EB36" s="641"/>
      <c r="EC36" s="642"/>
    </row>
    <row r="37" spans="2:133" ht="11.25" customHeight="1" x14ac:dyDescent="0.2">
      <c r="B37" s="607" t="s">
        <v>336</v>
      </c>
      <c r="C37" s="608"/>
      <c r="D37" s="608"/>
      <c r="E37" s="608"/>
      <c r="F37" s="608"/>
      <c r="G37" s="608"/>
      <c r="H37" s="608"/>
      <c r="I37" s="608"/>
      <c r="J37" s="608"/>
      <c r="K37" s="608"/>
      <c r="L37" s="608"/>
      <c r="M37" s="608"/>
      <c r="N37" s="608"/>
      <c r="O37" s="608"/>
      <c r="P37" s="608"/>
      <c r="Q37" s="609"/>
      <c r="R37" s="610">
        <v>301814</v>
      </c>
      <c r="S37" s="611"/>
      <c r="T37" s="611"/>
      <c r="U37" s="611"/>
      <c r="V37" s="611"/>
      <c r="W37" s="611"/>
      <c r="X37" s="611"/>
      <c r="Y37" s="612"/>
      <c r="Z37" s="613">
        <v>1.2</v>
      </c>
      <c r="AA37" s="613"/>
      <c r="AB37" s="613"/>
      <c r="AC37" s="613"/>
      <c r="AD37" s="614">
        <v>24482</v>
      </c>
      <c r="AE37" s="614"/>
      <c r="AF37" s="614"/>
      <c r="AG37" s="614"/>
      <c r="AH37" s="614"/>
      <c r="AI37" s="614"/>
      <c r="AJ37" s="614"/>
      <c r="AK37" s="614"/>
      <c r="AL37" s="615">
        <v>0.2</v>
      </c>
      <c r="AM37" s="616"/>
      <c r="AN37" s="616"/>
      <c r="AO37" s="617"/>
      <c r="AQ37" s="673" t="s">
        <v>337</v>
      </c>
      <c r="AR37" s="674"/>
      <c r="AS37" s="674"/>
      <c r="AT37" s="674"/>
      <c r="AU37" s="674"/>
      <c r="AV37" s="674"/>
      <c r="AW37" s="674"/>
      <c r="AX37" s="674"/>
      <c r="AY37" s="675"/>
      <c r="AZ37" s="610">
        <v>350565</v>
      </c>
      <c r="BA37" s="611"/>
      <c r="BB37" s="611"/>
      <c r="BC37" s="611"/>
      <c r="BD37" s="643"/>
      <c r="BE37" s="643"/>
      <c r="BF37" s="665"/>
      <c r="BG37" s="607" t="s">
        <v>338</v>
      </c>
      <c r="BH37" s="608"/>
      <c r="BI37" s="608"/>
      <c r="BJ37" s="608"/>
      <c r="BK37" s="608"/>
      <c r="BL37" s="608"/>
      <c r="BM37" s="608"/>
      <c r="BN37" s="608"/>
      <c r="BO37" s="608"/>
      <c r="BP37" s="608"/>
      <c r="BQ37" s="608"/>
      <c r="BR37" s="608"/>
      <c r="BS37" s="608"/>
      <c r="BT37" s="608"/>
      <c r="BU37" s="609"/>
      <c r="BV37" s="610">
        <v>168998</v>
      </c>
      <c r="BW37" s="611"/>
      <c r="BX37" s="611"/>
      <c r="BY37" s="611"/>
      <c r="BZ37" s="611"/>
      <c r="CA37" s="611"/>
      <c r="CB37" s="620"/>
      <c r="CD37" s="607" t="s">
        <v>339</v>
      </c>
      <c r="CE37" s="608"/>
      <c r="CF37" s="608"/>
      <c r="CG37" s="608"/>
      <c r="CH37" s="608"/>
      <c r="CI37" s="608"/>
      <c r="CJ37" s="608"/>
      <c r="CK37" s="608"/>
      <c r="CL37" s="608"/>
      <c r="CM37" s="608"/>
      <c r="CN37" s="608"/>
      <c r="CO37" s="608"/>
      <c r="CP37" s="608"/>
      <c r="CQ37" s="609"/>
      <c r="CR37" s="610">
        <v>1120451</v>
      </c>
      <c r="CS37" s="643"/>
      <c r="CT37" s="643"/>
      <c r="CU37" s="643"/>
      <c r="CV37" s="643"/>
      <c r="CW37" s="643"/>
      <c r="CX37" s="643"/>
      <c r="CY37" s="644"/>
      <c r="CZ37" s="615">
        <v>4.7</v>
      </c>
      <c r="DA37" s="641"/>
      <c r="DB37" s="641"/>
      <c r="DC37" s="645"/>
      <c r="DD37" s="619">
        <v>1120451</v>
      </c>
      <c r="DE37" s="643"/>
      <c r="DF37" s="643"/>
      <c r="DG37" s="643"/>
      <c r="DH37" s="643"/>
      <c r="DI37" s="643"/>
      <c r="DJ37" s="643"/>
      <c r="DK37" s="644"/>
      <c r="DL37" s="619">
        <v>1032296</v>
      </c>
      <c r="DM37" s="643"/>
      <c r="DN37" s="643"/>
      <c r="DO37" s="643"/>
      <c r="DP37" s="643"/>
      <c r="DQ37" s="643"/>
      <c r="DR37" s="643"/>
      <c r="DS37" s="643"/>
      <c r="DT37" s="643"/>
      <c r="DU37" s="643"/>
      <c r="DV37" s="644"/>
      <c r="DW37" s="615">
        <v>7.5</v>
      </c>
      <c r="DX37" s="641"/>
      <c r="DY37" s="641"/>
      <c r="DZ37" s="641"/>
      <c r="EA37" s="641"/>
      <c r="EB37" s="641"/>
      <c r="EC37" s="642"/>
    </row>
    <row r="38" spans="2:133" ht="11.25" customHeight="1" x14ac:dyDescent="0.2">
      <c r="B38" s="607" t="s">
        <v>340</v>
      </c>
      <c r="C38" s="608"/>
      <c r="D38" s="608"/>
      <c r="E38" s="608"/>
      <c r="F38" s="608"/>
      <c r="G38" s="608"/>
      <c r="H38" s="608"/>
      <c r="I38" s="608"/>
      <c r="J38" s="608"/>
      <c r="K38" s="608"/>
      <c r="L38" s="608"/>
      <c r="M38" s="608"/>
      <c r="N38" s="608"/>
      <c r="O38" s="608"/>
      <c r="P38" s="608"/>
      <c r="Q38" s="609"/>
      <c r="R38" s="610">
        <v>865000</v>
      </c>
      <c r="S38" s="611"/>
      <c r="T38" s="611"/>
      <c r="U38" s="611"/>
      <c r="V38" s="611"/>
      <c r="W38" s="611"/>
      <c r="X38" s="611"/>
      <c r="Y38" s="612"/>
      <c r="Z38" s="613">
        <v>3.4</v>
      </c>
      <c r="AA38" s="613"/>
      <c r="AB38" s="613"/>
      <c r="AC38" s="613"/>
      <c r="AD38" s="614" t="s">
        <v>139</v>
      </c>
      <c r="AE38" s="614"/>
      <c r="AF38" s="614"/>
      <c r="AG38" s="614"/>
      <c r="AH38" s="614"/>
      <c r="AI38" s="614"/>
      <c r="AJ38" s="614"/>
      <c r="AK38" s="614"/>
      <c r="AL38" s="615" t="s">
        <v>239</v>
      </c>
      <c r="AM38" s="616"/>
      <c r="AN38" s="616"/>
      <c r="AO38" s="617"/>
      <c r="AQ38" s="673" t="s">
        <v>341</v>
      </c>
      <c r="AR38" s="674"/>
      <c r="AS38" s="674"/>
      <c r="AT38" s="674"/>
      <c r="AU38" s="674"/>
      <c r="AV38" s="674"/>
      <c r="AW38" s="674"/>
      <c r="AX38" s="674"/>
      <c r="AY38" s="675"/>
      <c r="AZ38" s="610">
        <v>36491</v>
      </c>
      <c r="BA38" s="611"/>
      <c r="BB38" s="611"/>
      <c r="BC38" s="611"/>
      <c r="BD38" s="643"/>
      <c r="BE38" s="643"/>
      <c r="BF38" s="665"/>
      <c r="BG38" s="607" t="s">
        <v>342</v>
      </c>
      <c r="BH38" s="608"/>
      <c r="BI38" s="608"/>
      <c r="BJ38" s="608"/>
      <c r="BK38" s="608"/>
      <c r="BL38" s="608"/>
      <c r="BM38" s="608"/>
      <c r="BN38" s="608"/>
      <c r="BO38" s="608"/>
      <c r="BP38" s="608"/>
      <c r="BQ38" s="608"/>
      <c r="BR38" s="608"/>
      <c r="BS38" s="608"/>
      <c r="BT38" s="608"/>
      <c r="BU38" s="609"/>
      <c r="BV38" s="610">
        <v>9001</v>
      </c>
      <c r="BW38" s="611"/>
      <c r="BX38" s="611"/>
      <c r="BY38" s="611"/>
      <c r="BZ38" s="611"/>
      <c r="CA38" s="611"/>
      <c r="CB38" s="620"/>
      <c r="CD38" s="607" t="s">
        <v>343</v>
      </c>
      <c r="CE38" s="608"/>
      <c r="CF38" s="608"/>
      <c r="CG38" s="608"/>
      <c r="CH38" s="608"/>
      <c r="CI38" s="608"/>
      <c r="CJ38" s="608"/>
      <c r="CK38" s="608"/>
      <c r="CL38" s="608"/>
      <c r="CM38" s="608"/>
      <c r="CN38" s="608"/>
      <c r="CO38" s="608"/>
      <c r="CP38" s="608"/>
      <c r="CQ38" s="609"/>
      <c r="CR38" s="610">
        <v>2135504</v>
      </c>
      <c r="CS38" s="611"/>
      <c r="CT38" s="611"/>
      <c r="CU38" s="611"/>
      <c r="CV38" s="611"/>
      <c r="CW38" s="611"/>
      <c r="CX38" s="611"/>
      <c r="CY38" s="612"/>
      <c r="CZ38" s="615">
        <v>8.9</v>
      </c>
      <c r="DA38" s="641"/>
      <c r="DB38" s="641"/>
      <c r="DC38" s="645"/>
      <c r="DD38" s="619">
        <v>1759381</v>
      </c>
      <c r="DE38" s="611"/>
      <c r="DF38" s="611"/>
      <c r="DG38" s="611"/>
      <c r="DH38" s="611"/>
      <c r="DI38" s="611"/>
      <c r="DJ38" s="611"/>
      <c r="DK38" s="612"/>
      <c r="DL38" s="619">
        <v>1690884</v>
      </c>
      <c r="DM38" s="611"/>
      <c r="DN38" s="611"/>
      <c r="DO38" s="611"/>
      <c r="DP38" s="611"/>
      <c r="DQ38" s="611"/>
      <c r="DR38" s="611"/>
      <c r="DS38" s="611"/>
      <c r="DT38" s="611"/>
      <c r="DU38" s="611"/>
      <c r="DV38" s="612"/>
      <c r="DW38" s="615">
        <v>12.3</v>
      </c>
      <c r="DX38" s="641"/>
      <c r="DY38" s="641"/>
      <c r="DZ38" s="641"/>
      <c r="EA38" s="641"/>
      <c r="EB38" s="641"/>
      <c r="EC38" s="642"/>
    </row>
    <row r="39" spans="2:133" ht="11.25" customHeight="1" x14ac:dyDescent="0.2">
      <c r="B39" s="607" t="s">
        <v>344</v>
      </c>
      <c r="C39" s="608"/>
      <c r="D39" s="608"/>
      <c r="E39" s="608"/>
      <c r="F39" s="608"/>
      <c r="G39" s="608"/>
      <c r="H39" s="608"/>
      <c r="I39" s="608"/>
      <c r="J39" s="608"/>
      <c r="K39" s="608"/>
      <c r="L39" s="608"/>
      <c r="M39" s="608"/>
      <c r="N39" s="608"/>
      <c r="O39" s="608"/>
      <c r="P39" s="608"/>
      <c r="Q39" s="609"/>
      <c r="R39" s="610" t="s">
        <v>239</v>
      </c>
      <c r="S39" s="611"/>
      <c r="T39" s="611"/>
      <c r="U39" s="611"/>
      <c r="V39" s="611"/>
      <c r="W39" s="611"/>
      <c r="X39" s="611"/>
      <c r="Y39" s="612"/>
      <c r="Z39" s="613" t="s">
        <v>239</v>
      </c>
      <c r="AA39" s="613"/>
      <c r="AB39" s="613"/>
      <c r="AC39" s="613"/>
      <c r="AD39" s="614" t="s">
        <v>177</v>
      </c>
      <c r="AE39" s="614"/>
      <c r="AF39" s="614"/>
      <c r="AG39" s="614"/>
      <c r="AH39" s="614"/>
      <c r="AI39" s="614"/>
      <c r="AJ39" s="614"/>
      <c r="AK39" s="614"/>
      <c r="AL39" s="615" t="s">
        <v>239</v>
      </c>
      <c r="AM39" s="616"/>
      <c r="AN39" s="616"/>
      <c r="AO39" s="617"/>
      <c r="AQ39" s="673" t="s">
        <v>345</v>
      </c>
      <c r="AR39" s="674"/>
      <c r="AS39" s="674"/>
      <c r="AT39" s="674"/>
      <c r="AU39" s="674"/>
      <c r="AV39" s="674"/>
      <c r="AW39" s="674"/>
      <c r="AX39" s="674"/>
      <c r="AY39" s="675"/>
      <c r="AZ39" s="610">
        <v>6870</v>
      </c>
      <c r="BA39" s="611"/>
      <c r="BB39" s="611"/>
      <c r="BC39" s="611"/>
      <c r="BD39" s="643"/>
      <c r="BE39" s="643"/>
      <c r="BF39" s="665"/>
      <c r="BG39" s="607" t="s">
        <v>346</v>
      </c>
      <c r="BH39" s="608"/>
      <c r="BI39" s="608"/>
      <c r="BJ39" s="608"/>
      <c r="BK39" s="608"/>
      <c r="BL39" s="608"/>
      <c r="BM39" s="608"/>
      <c r="BN39" s="608"/>
      <c r="BO39" s="608"/>
      <c r="BP39" s="608"/>
      <c r="BQ39" s="608"/>
      <c r="BR39" s="608"/>
      <c r="BS39" s="608"/>
      <c r="BT39" s="608"/>
      <c r="BU39" s="609"/>
      <c r="BV39" s="610">
        <v>13401</v>
      </c>
      <c r="BW39" s="611"/>
      <c r="BX39" s="611"/>
      <c r="BY39" s="611"/>
      <c r="BZ39" s="611"/>
      <c r="CA39" s="611"/>
      <c r="CB39" s="620"/>
      <c r="CD39" s="607" t="s">
        <v>347</v>
      </c>
      <c r="CE39" s="608"/>
      <c r="CF39" s="608"/>
      <c r="CG39" s="608"/>
      <c r="CH39" s="608"/>
      <c r="CI39" s="608"/>
      <c r="CJ39" s="608"/>
      <c r="CK39" s="608"/>
      <c r="CL39" s="608"/>
      <c r="CM39" s="608"/>
      <c r="CN39" s="608"/>
      <c r="CO39" s="608"/>
      <c r="CP39" s="608"/>
      <c r="CQ39" s="609"/>
      <c r="CR39" s="610">
        <v>1891032</v>
      </c>
      <c r="CS39" s="643"/>
      <c r="CT39" s="643"/>
      <c r="CU39" s="643"/>
      <c r="CV39" s="643"/>
      <c r="CW39" s="643"/>
      <c r="CX39" s="643"/>
      <c r="CY39" s="644"/>
      <c r="CZ39" s="615">
        <v>7.8</v>
      </c>
      <c r="DA39" s="641"/>
      <c r="DB39" s="641"/>
      <c r="DC39" s="645"/>
      <c r="DD39" s="619">
        <v>1226125</v>
      </c>
      <c r="DE39" s="643"/>
      <c r="DF39" s="643"/>
      <c r="DG39" s="643"/>
      <c r="DH39" s="643"/>
      <c r="DI39" s="643"/>
      <c r="DJ39" s="643"/>
      <c r="DK39" s="644"/>
      <c r="DL39" s="619" t="s">
        <v>177</v>
      </c>
      <c r="DM39" s="643"/>
      <c r="DN39" s="643"/>
      <c r="DO39" s="643"/>
      <c r="DP39" s="643"/>
      <c r="DQ39" s="643"/>
      <c r="DR39" s="643"/>
      <c r="DS39" s="643"/>
      <c r="DT39" s="643"/>
      <c r="DU39" s="643"/>
      <c r="DV39" s="644"/>
      <c r="DW39" s="615" t="s">
        <v>239</v>
      </c>
      <c r="DX39" s="641"/>
      <c r="DY39" s="641"/>
      <c r="DZ39" s="641"/>
      <c r="EA39" s="641"/>
      <c r="EB39" s="641"/>
      <c r="EC39" s="642"/>
    </row>
    <row r="40" spans="2:133" ht="11.25" customHeight="1" x14ac:dyDescent="0.2">
      <c r="B40" s="607" t="s">
        <v>348</v>
      </c>
      <c r="C40" s="608"/>
      <c r="D40" s="608"/>
      <c r="E40" s="608"/>
      <c r="F40" s="608"/>
      <c r="G40" s="608"/>
      <c r="H40" s="608"/>
      <c r="I40" s="608"/>
      <c r="J40" s="608"/>
      <c r="K40" s="608"/>
      <c r="L40" s="608"/>
      <c r="M40" s="608"/>
      <c r="N40" s="608"/>
      <c r="O40" s="608"/>
      <c r="P40" s="608"/>
      <c r="Q40" s="609"/>
      <c r="R40" s="610">
        <v>325600</v>
      </c>
      <c r="S40" s="611"/>
      <c r="T40" s="611"/>
      <c r="U40" s="611"/>
      <c r="V40" s="611"/>
      <c r="W40" s="611"/>
      <c r="X40" s="611"/>
      <c r="Y40" s="612"/>
      <c r="Z40" s="613">
        <v>1.3</v>
      </c>
      <c r="AA40" s="613"/>
      <c r="AB40" s="613"/>
      <c r="AC40" s="613"/>
      <c r="AD40" s="614" t="s">
        <v>239</v>
      </c>
      <c r="AE40" s="614"/>
      <c r="AF40" s="614"/>
      <c r="AG40" s="614"/>
      <c r="AH40" s="614"/>
      <c r="AI40" s="614"/>
      <c r="AJ40" s="614"/>
      <c r="AK40" s="614"/>
      <c r="AL40" s="615" t="s">
        <v>239</v>
      </c>
      <c r="AM40" s="616"/>
      <c r="AN40" s="616"/>
      <c r="AO40" s="617"/>
      <c r="AQ40" s="673" t="s">
        <v>349</v>
      </c>
      <c r="AR40" s="674"/>
      <c r="AS40" s="674"/>
      <c r="AT40" s="674"/>
      <c r="AU40" s="674"/>
      <c r="AV40" s="674"/>
      <c r="AW40" s="674"/>
      <c r="AX40" s="674"/>
      <c r="AY40" s="675"/>
      <c r="AZ40" s="610" t="s">
        <v>139</v>
      </c>
      <c r="BA40" s="611"/>
      <c r="BB40" s="611"/>
      <c r="BC40" s="611"/>
      <c r="BD40" s="643"/>
      <c r="BE40" s="643"/>
      <c r="BF40" s="665"/>
      <c r="BG40" s="658" t="s">
        <v>350</v>
      </c>
      <c r="BH40" s="659"/>
      <c r="BI40" s="659"/>
      <c r="BJ40" s="659"/>
      <c r="BK40" s="659"/>
      <c r="BL40" s="214"/>
      <c r="BM40" s="608" t="s">
        <v>351</v>
      </c>
      <c r="BN40" s="608"/>
      <c r="BO40" s="608"/>
      <c r="BP40" s="608"/>
      <c r="BQ40" s="608"/>
      <c r="BR40" s="608"/>
      <c r="BS40" s="608"/>
      <c r="BT40" s="608"/>
      <c r="BU40" s="609"/>
      <c r="BV40" s="610">
        <v>102</v>
      </c>
      <c r="BW40" s="611"/>
      <c r="BX40" s="611"/>
      <c r="BY40" s="611"/>
      <c r="BZ40" s="611"/>
      <c r="CA40" s="611"/>
      <c r="CB40" s="620"/>
      <c r="CD40" s="607" t="s">
        <v>352</v>
      </c>
      <c r="CE40" s="608"/>
      <c r="CF40" s="608"/>
      <c r="CG40" s="608"/>
      <c r="CH40" s="608"/>
      <c r="CI40" s="608"/>
      <c r="CJ40" s="608"/>
      <c r="CK40" s="608"/>
      <c r="CL40" s="608"/>
      <c r="CM40" s="608"/>
      <c r="CN40" s="608"/>
      <c r="CO40" s="608"/>
      <c r="CP40" s="608"/>
      <c r="CQ40" s="609"/>
      <c r="CR40" s="610">
        <v>25449</v>
      </c>
      <c r="CS40" s="611"/>
      <c r="CT40" s="611"/>
      <c r="CU40" s="611"/>
      <c r="CV40" s="611"/>
      <c r="CW40" s="611"/>
      <c r="CX40" s="611"/>
      <c r="CY40" s="612"/>
      <c r="CZ40" s="615">
        <v>0.1</v>
      </c>
      <c r="DA40" s="641"/>
      <c r="DB40" s="641"/>
      <c r="DC40" s="645"/>
      <c r="DD40" s="619">
        <v>475</v>
      </c>
      <c r="DE40" s="611"/>
      <c r="DF40" s="611"/>
      <c r="DG40" s="611"/>
      <c r="DH40" s="611"/>
      <c r="DI40" s="611"/>
      <c r="DJ40" s="611"/>
      <c r="DK40" s="612"/>
      <c r="DL40" s="619">
        <v>475</v>
      </c>
      <c r="DM40" s="611"/>
      <c r="DN40" s="611"/>
      <c r="DO40" s="611"/>
      <c r="DP40" s="611"/>
      <c r="DQ40" s="611"/>
      <c r="DR40" s="611"/>
      <c r="DS40" s="611"/>
      <c r="DT40" s="611"/>
      <c r="DU40" s="611"/>
      <c r="DV40" s="612"/>
      <c r="DW40" s="615">
        <v>0</v>
      </c>
      <c r="DX40" s="641"/>
      <c r="DY40" s="641"/>
      <c r="DZ40" s="641"/>
      <c r="EA40" s="641"/>
      <c r="EB40" s="641"/>
      <c r="EC40" s="642"/>
    </row>
    <row r="41" spans="2:133" ht="11.25" customHeight="1" x14ac:dyDescent="0.2">
      <c r="B41" s="631" t="s">
        <v>353</v>
      </c>
      <c r="C41" s="632"/>
      <c r="D41" s="632"/>
      <c r="E41" s="632"/>
      <c r="F41" s="632"/>
      <c r="G41" s="632"/>
      <c r="H41" s="632"/>
      <c r="I41" s="632"/>
      <c r="J41" s="632"/>
      <c r="K41" s="632"/>
      <c r="L41" s="632"/>
      <c r="M41" s="632"/>
      <c r="N41" s="632"/>
      <c r="O41" s="632"/>
      <c r="P41" s="632"/>
      <c r="Q41" s="633"/>
      <c r="R41" s="682">
        <v>25614985</v>
      </c>
      <c r="S41" s="683"/>
      <c r="T41" s="683"/>
      <c r="U41" s="683"/>
      <c r="V41" s="683"/>
      <c r="W41" s="683"/>
      <c r="X41" s="683"/>
      <c r="Y41" s="687"/>
      <c r="Z41" s="688">
        <v>100</v>
      </c>
      <c r="AA41" s="688"/>
      <c r="AB41" s="688"/>
      <c r="AC41" s="688"/>
      <c r="AD41" s="689">
        <v>13387722</v>
      </c>
      <c r="AE41" s="689"/>
      <c r="AF41" s="689"/>
      <c r="AG41" s="689"/>
      <c r="AH41" s="689"/>
      <c r="AI41" s="689"/>
      <c r="AJ41" s="689"/>
      <c r="AK41" s="689"/>
      <c r="AL41" s="690">
        <v>100</v>
      </c>
      <c r="AM41" s="670"/>
      <c r="AN41" s="670"/>
      <c r="AO41" s="691"/>
      <c r="AQ41" s="673" t="s">
        <v>354</v>
      </c>
      <c r="AR41" s="674"/>
      <c r="AS41" s="674"/>
      <c r="AT41" s="674"/>
      <c r="AU41" s="674"/>
      <c r="AV41" s="674"/>
      <c r="AW41" s="674"/>
      <c r="AX41" s="674"/>
      <c r="AY41" s="675"/>
      <c r="AZ41" s="610">
        <v>409334</v>
      </c>
      <c r="BA41" s="611"/>
      <c r="BB41" s="611"/>
      <c r="BC41" s="611"/>
      <c r="BD41" s="643"/>
      <c r="BE41" s="643"/>
      <c r="BF41" s="665"/>
      <c r="BG41" s="658"/>
      <c r="BH41" s="659"/>
      <c r="BI41" s="659"/>
      <c r="BJ41" s="659"/>
      <c r="BK41" s="659"/>
      <c r="BL41" s="214"/>
      <c r="BM41" s="608" t="s">
        <v>355</v>
      </c>
      <c r="BN41" s="608"/>
      <c r="BO41" s="608"/>
      <c r="BP41" s="608"/>
      <c r="BQ41" s="608"/>
      <c r="BR41" s="608"/>
      <c r="BS41" s="608"/>
      <c r="BT41" s="608"/>
      <c r="BU41" s="609"/>
      <c r="BV41" s="610" t="s">
        <v>177</v>
      </c>
      <c r="BW41" s="611"/>
      <c r="BX41" s="611"/>
      <c r="BY41" s="611"/>
      <c r="BZ41" s="611"/>
      <c r="CA41" s="611"/>
      <c r="CB41" s="620"/>
      <c r="CD41" s="607" t="s">
        <v>356</v>
      </c>
      <c r="CE41" s="608"/>
      <c r="CF41" s="608"/>
      <c r="CG41" s="608"/>
      <c r="CH41" s="608"/>
      <c r="CI41" s="608"/>
      <c r="CJ41" s="608"/>
      <c r="CK41" s="608"/>
      <c r="CL41" s="608"/>
      <c r="CM41" s="608"/>
      <c r="CN41" s="608"/>
      <c r="CO41" s="608"/>
      <c r="CP41" s="608"/>
      <c r="CQ41" s="609"/>
      <c r="CR41" s="610" t="s">
        <v>139</v>
      </c>
      <c r="CS41" s="643"/>
      <c r="CT41" s="643"/>
      <c r="CU41" s="643"/>
      <c r="CV41" s="643"/>
      <c r="CW41" s="643"/>
      <c r="CX41" s="643"/>
      <c r="CY41" s="644"/>
      <c r="CZ41" s="615" t="s">
        <v>139</v>
      </c>
      <c r="DA41" s="641"/>
      <c r="DB41" s="641"/>
      <c r="DC41" s="645"/>
      <c r="DD41" s="619" t="s">
        <v>177</v>
      </c>
      <c r="DE41" s="643"/>
      <c r="DF41" s="643"/>
      <c r="DG41" s="643"/>
      <c r="DH41" s="643"/>
      <c r="DI41" s="643"/>
      <c r="DJ41" s="643"/>
      <c r="DK41" s="644"/>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2">
      <c r="AQ42" s="679" t="s">
        <v>357</v>
      </c>
      <c r="AR42" s="680"/>
      <c r="AS42" s="680"/>
      <c r="AT42" s="680"/>
      <c r="AU42" s="680"/>
      <c r="AV42" s="680"/>
      <c r="AW42" s="680"/>
      <c r="AX42" s="680"/>
      <c r="AY42" s="681"/>
      <c r="AZ42" s="682">
        <v>1689679</v>
      </c>
      <c r="BA42" s="683"/>
      <c r="BB42" s="683"/>
      <c r="BC42" s="683"/>
      <c r="BD42" s="669"/>
      <c r="BE42" s="669"/>
      <c r="BF42" s="671"/>
      <c r="BG42" s="660"/>
      <c r="BH42" s="661"/>
      <c r="BI42" s="661"/>
      <c r="BJ42" s="661"/>
      <c r="BK42" s="661"/>
      <c r="BL42" s="215"/>
      <c r="BM42" s="632" t="s">
        <v>358</v>
      </c>
      <c r="BN42" s="632"/>
      <c r="BO42" s="632"/>
      <c r="BP42" s="632"/>
      <c r="BQ42" s="632"/>
      <c r="BR42" s="632"/>
      <c r="BS42" s="632"/>
      <c r="BT42" s="632"/>
      <c r="BU42" s="633"/>
      <c r="BV42" s="682">
        <v>340</v>
      </c>
      <c r="BW42" s="683"/>
      <c r="BX42" s="683"/>
      <c r="BY42" s="683"/>
      <c r="BZ42" s="683"/>
      <c r="CA42" s="683"/>
      <c r="CB42" s="692"/>
      <c r="CD42" s="607" t="s">
        <v>359</v>
      </c>
      <c r="CE42" s="608"/>
      <c r="CF42" s="608"/>
      <c r="CG42" s="608"/>
      <c r="CH42" s="608"/>
      <c r="CI42" s="608"/>
      <c r="CJ42" s="608"/>
      <c r="CK42" s="608"/>
      <c r="CL42" s="608"/>
      <c r="CM42" s="608"/>
      <c r="CN42" s="608"/>
      <c r="CO42" s="608"/>
      <c r="CP42" s="608"/>
      <c r="CQ42" s="609"/>
      <c r="CR42" s="610">
        <v>1127681</v>
      </c>
      <c r="CS42" s="643"/>
      <c r="CT42" s="643"/>
      <c r="CU42" s="643"/>
      <c r="CV42" s="643"/>
      <c r="CW42" s="643"/>
      <c r="CX42" s="643"/>
      <c r="CY42" s="644"/>
      <c r="CZ42" s="615">
        <v>4.7</v>
      </c>
      <c r="DA42" s="641"/>
      <c r="DB42" s="641"/>
      <c r="DC42" s="645"/>
      <c r="DD42" s="619">
        <v>383053</v>
      </c>
      <c r="DE42" s="643"/>
      <c r="DF42" s="643"/>
      <c r="DG42" s="643"/>
      <c r="DH42" s="643"/>
      <c r="DI42" s="643"/>
      <c r="DJ42" s="643"/>
      <c r="DK42" s="644"/>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2">
      <c r="B43" s="208" t="s">
        <v>360</v>
      </c>
      <c r="CD43" s="607" t="s">
        <v>361</v>
      </c>
      <c r="CE43" s="608"/>
      <c r="CF43" s="608"/>
      <c r="CG43" s="608"/>
      <c r="CH43" s="608"/>
      <c r="CI43" s="608"/>
      <c r="CJ43" s="608"/>
      <c r="CK43" s="608"/>
      <c r="CL43" s="608"/>
      <c r="CM43" s="608"/>
      <c r="CN43" s="608"/>
      <c r="CO43" s="608"/>
      <c r="CP43" s="608"/>
      <c r="CQ43" s="609"/>
      <c r="CR43" s="610">
        <v>36524</v>
      </c>
      <c r="CS43" s="643"/>
      <c r="CT43" s="643"/>
      <c r="CU43" s="643"/>
      <c r="CV43" s="643"/>
      <c r="CW43" s="643"/>
      <c r="CX43" s="643"/>
      <c r="CY43" s="644"/>
      <c r="CZ43" s="615">
        <v>0.2</v>
      </c>
      <c r="DA43" s="641"/>
      <c r="DB43" s="641"/>
      <c r="DC43" s="645"/>
      <c r="DD43" s="619">
        <v>36524</v>
      </c>
      <c r="DE43" s="643"/>
      <c r="DF43" s="643"/>
      <c r="DG43" s="643"/>
      <c r="DH43" s="643"/>
      <c r="DI43" s="643"/>
      <c r="DJ43" s="643"/>
      <c r="DK43" s="644"/>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2">
      <c r="B44" s="696" t="s">
        <v>362</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309</v>
      </c>
      <c r="CE44" s="647"/>
      <c r="CF44" s="607" t="s">
        <v>363</v>
      </c>
      <c r="CG44" s="608"/>
      <c r="CH44" s="608"/>
      <c r="CI44" s="608"/>
      <c r="CJ44" s="608"/>
      <c r="CK44" s="608"/>
      <c r="CL44" s="608"/>
      <c r="CM44" s="608"/>
      <c r="CN44" s="608"/>
      <c r="CO44" s="608"/>
      <c r="CP44" s="608"/>
      <c r="CQ44" s="609"/>
      <c r="CR44" s="610">
        <v>1127681</v>
      </c>
      <c r="CS44" s="611"/>
      <c r="CT44" s="611"/>
      <c r="CU44" s="611"/>
      <c r="CV44" s="611"/>
      <c r="CW44" s="611"/>
      <c r="CX44" s="611"/>
      <c r="CY44" s="612"/>
      <c r="CZ44" s="615">
        <v>4.7</v>
      </c>
      <c r="DA44" s="616"/>
      <c r="DB44" s="616"/>
      <c r="DC44" s="622"/>
      <c r="DD44" s="619">
        <v>383053</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2">
      <c r="B45" s="696" t="s">
        <v>364</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365</v>
      </c>
      <c r="CG45" s="608"/>
      <c r="CH45" s="608"/>
      <c r="CI45" s="608"/>
      <c r="CJ45" s="608"/>
      <c r="CK45" s="608"/>
      <c r="CL45" s="608"/>
      <c r="CM45" s="608"/>
      <c r="CN45" s="608"/>
      <c r="CO45" s="608"/>
      <c r="CP45" s="608"/>
      <c r="CQ45" s="609"/>
      <c r="CR45" s="610">
        <v>283296</v>
      </c>
      <c r="CS45" s="643"/>
      <c r="CT45" s="643"/>
      <c r="CU45" s="643"/>
      <c r="CV45" s="643"/>
      <c r="CW45" s="643"/>
      <c r="CX45" s="643"/>
      <c r="CY45" s="644"/>
      <c r="CZ45" s="615">
        <v>1.2</v>
      </c>
      <c r="DA45" s="641"/>
      <c r="DB45" s="641"/>
      <c r="DC45" s="645"/>
      <c r="DD45" s="619">
        <v>21532</v>
      </c>
      <c r="DE45" s="643"/>
      <c r="DF45" s="643"/>
      <c r="DG45" s="643"/>
      <c r="DH45" s="643"/>
      <c r="DI45" s="643"/>
      <c r="DJ45" s="643"/>
      <c r="DK45" s="644"/>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2">
      <c r="B46" s="219"/>
      <c r="CD46" s="648"/>
      <c r="CE46" s="649"/>
      <c r="CF46" s="607" t="s">
        <v>366</v>
      </c>
      <c r="CG46" s="608"/>
      <c r="CH46" s="608"/>
      <c r="CI46" s="608"/>
      <c r="CJ46" s="608"/>
      <c r="CK46" s="608"/>
      <c r="CL46" s="608"/>
      <c r="CM46" s="608"/>
      <c r="CN46" s="608"/>
      <c r="CO46" s="608"/>
      <c r="CP46" s="608"/>
      <c r="CQ46" s="609"/>
      <c r="CR46" s="610">
        <v>825476</v>
      </c>
      <c r="CS46" s="611"/>
      <c r="CT46" s="611"/>
      <c r="CU46" s="611"/>
      <c r="CV46" s="611"/>
      <c r="CW46" s="611"/>
      <c r="CX46" s="611"/>
      <c r="CY46" s="612"/>
      <c r="CZ46" s="615">
        <v>3.4</v>
      </c>
      <c r="DA46" s="616"/>
      <c r="DB46" s="616"/>
      <c r="DC46" s="622"/>
      <c r="DD46" s="619">
        <v>360212</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2">
      <c r="B47" s="219"/>
      <c r="CD47" s="648"/>
      <c r="CE47" s="649"/>
      <c r="CF47" s="607" t="s">
        <v>367</v>
      </c>
      <c r="CG47" s="608"/>
      <c r="CH47" s="608"/>
      <c r="CI47" s="608"/>
      <c r="CJ47" s="608"/>
      <c r="CK47" s="608"/>
      <c r="CL47" s="608"/>
      <c r="CM47" s="608"/>
      <c r="CN47" s="608"/>
      <c r="CO47" s="608"/>
      <c r="CP47" s="608"/>
      <c r="CQ47" s="609"/>
      <c r="CR47" s="610" t="s">
        <v>239</v>
      </c>
      <c r="CS47" s="643"/>
      <c r="CT47" s="643"/>
      <c r="CU47" s="643"/>
      <c r="CV47" s="643"/>
      <c r="CW47" s="643"/>
      <c r="CX47" s="643"/>
      <c r="CY47" s="644"/>
      <c r="CZ47" s="615" t="s">
        <v>239</v>
      </c>
      <c r="DA47" s="641"/>
      <c r="DB47" s="641"/>
      <c r="DC47" s="645"/>
      <c r="DD47" s="619" t="s">
        <v>177</v>
      </c>
      <c r="DE47" s="643"/>
      <c r="DF47" s="643"/>
      <c r="DG47" s="643"/>
      <c r="DH47" s="643"/>
      <c r="DI47" s="643"/>
      <c r="DJ47" s="643"/>
      <c r="DK47" s="644"/>
      <c r="DL47" s="693"/>
      <c r="DM47" s="694"/>
      <c r="DN47" s="694"/>
      <c r="DO47" s="694"/>
      <c r="DP47" s="694"/>
      <c r="DQ47" s="694"/>
      <c r="DR47" s="694"/>
      <c r="DS47" s="694"/>
      <c r="DT47" s="694"/>
      <c r="DU47" s="694"/>
      <c r="DV47" s="695"/>
      <c r="DW47" s="684"/>
      <c r="DX47" s="685"/>
      <c r="DY47" s="685"/>
      <c r="DZ47" s="685"/>
      <c r="EA47" s="685"/>
      <c r="EB47" s="685"/>
      <c r="EC47" s="686"/>
    </row>
    <row r="48" spans="2:133" ht="11" x14ac:dyDescent="0.2">
      <c r="B48" s="219"/>
      <c r="CD48" s="650"/>
      <c r="CE48" s="651"/>
      <c r="CF48" s="607" t="s">
        <v>368</v>
      </c>
      <c r="CG48" s="608"/>
      <c r="CH48" s="608"/>
      <c r="CI48" s="608"/>
      <c r="CJ48" s="608"/>
      <c r="CK48" s="608"/>
      <c r="CL48" s="608"/>
      <c r="CM48" s="608"/>
      <c r="CN48" s="608"/>
      <c r="CO48" s="608"/>
      <c r="CP48" s="608"/>
      <c r="CQ48" s="609"/>
      <c r="CR48" s="610" t="s">
        <v>177</v>
      </c>
      <c r="CS48" s="611"/>
      <c r="CT48" s="611"/>
      <c r="CU48" s="611"/>
      <c r="CV48" s="611"/>
      <c r="CW48" s="611"/>
      <c r="CX48" s="611"/>
      <c r="CY48" s="612"/>
      <c r="CZ48" s="615" t="s">
        <v>177</v>
      </c>
      <c r="DA48" s="616"/>
      <c r="DB48" s="616"/>
      <c r="DC48" s="622"/>
      <c r="DD48" s="619" t="s">
        <v>177</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2">
      <c r="B49" s="219"/>
      <c r="CD49" s="631" t="s">
        <v>369</v>
      </c>
      <c r="CE49" s="632"/>
      <c r="CF49" s="632"/>
      <c r="CG49" s="632"/>
      <c r="CH49" s="632"/>
      <c r="CI49" s="632"/>
      <c r="CJ49" s="632"/>
      <c r="CK49" s="632"/>
      <c r="CL49" s="632"/>
      <c r="CM49" s="632"/>
      <c r="CN49" s="632"/>
      <c r="CO49" s="632"/>
      <c r="CP49" s="632"/>
      <c r="CQ49" s="633"/>
      <c r="CR49" s="682">
        <v>24089888</v>
      </c>
      <c r="CS49" s="669"/>
      <c r="CT49" s="669"/>
      <c r="CU49" s="669"/>
      <c r="CV49" s="669"/>
      <c r="CW49" s="669"/>
      <c r="CX49" s="669"/>
      <c r="CY49" s="698"/>
      <c r="CZ49" s="690">
        <v>100</v>
      </c>
      <c r="DA49" s="699"/>
      <c r="DB49" s="699"/>
      <c r="DC49" s="700"/>
      <c r="DD49" s="701">
        <v>16296489</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gbK1YcGOatbTN+MKEgD87Nk6sYETtOhRkFhaJVX3LbyeLh38JBeMml06VDF7QYOM1nvUyo7X7f72h/i8R+WxIw==" saltValue="qZvL7orW/0cGUPzezToxD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25" customWidth="1"/>
    <col min="131" max="131" width="1.63281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708" t="s">
        <v>370</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371</v>
      </c>
      <c r="DK2" s="710"/>
      <c r="DL2" s="710"/>
      <c r="DM2" s="710"/>
      <c r="DN2" s="710"/>
      <c r="DO2" s="711"/>
      <c r="DP2" s="222"/>
      <c r="DQ2" s="709" t="s">
        <v>372</v>
      </c>
      <c r="DR2" s="710"/>
      <c r="DS2" s="710"/>
      <c r="DT2" s="710"/>
      <c r="DU2" s="710"/>
      <c r="DV2" s="710"/>
      <c r="DW2" s="710"/>
      <c r="DX2" s="710"/>
      <c r="DY2" s="710"/>
      <c r="DZ2" s="711"/>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5">
      <c r="A4" s="712" t="s">
        <v>373</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374</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2">
      <c r="A5" s="714" t="s">
        <v>375</v>
      </c>
      <c r="B5" s="715"/>
      <c r="C5" s="715"/>
      <c r="D5" s="715"/>
      <c r="E5" s="715"/>
      <c r="F5" s="715"/>
      <c r="G5" s="715"/>
      <c r="H5" s="715"/>
      <c r="I5" s="715"/>
      <c r="J5" s="715"/>
      <c r="K5" s="715"/>
      <c r="L5" s="715"/>
      <c r="M5" s="715"/>
      <c r="N5" s="715"/>
      <c r="O5" s="715"/>
      <c r="P5" s="716"/>
      <c r="Q5" s="720" t="s">
        <v>376</v>
      </c>
      <c r="R5" s="721"/>
      <c r="S5" s="721"/>
      <c r="T5" s="721"/>
      <c r="U5" s="722"/>
      <c r="V5" s="720" t="s">
        <v>377</v>
      </c>
      <c r="W5" s="721"/>
      <c r="X5" s="721"/>
      <c r="Y5" s="721"/>
      <c r="Z5" s="722"/>
      <c r="AA5" s="720" t="s">
        <v>378</v>
      </c>
      <c r="AB5" s="721"/>
      <c r="AC5" s="721"/>
      <c r="AD5" s="721"/>
      <c r="AE5" s="721"/>
      <c r="AF5" s="726" t="s">
        <v>379</v>
      </c>
      <c r="AG5" s="721"/>
      <c r="AH5" s="721"/>
      <c r="AI5" s="721"/>
      <c r="AJ5" s="727"/>
      <c r="AK5" s="721" t="s">
        <v>380</v>
      </c>
      <c r="AL5" s="721"/>
      <c r="AM5" s="721"/>
      <c r="AN5" s="721"/>
      <c r="AO5" s="722"/>
      <c r="AP5" s="720" t="s">
        <v>381</v>
      </c>
      <c r="AQ5" s="721"/>
      <c r="AR5" s="721"/>
      <c r="AS5" s="721"/>
      <c r="AT5" s="722"/>
      <c r="AU5" s="720" t="s">
        <v>382</v>
      </c>
      <c r="AV5" s="721"/>
      <c r="AW5" s="721"/>
      <c r="AX5" s="721"/>
      <c r="AY5" s="727"/>
      <c r="AZ5" s="226"/>
      <c r="BA5" s="226"/>
      <c r="BB5" s="226"/>
      <c r="BC5" s="226"/>
      <c r="BD5" s="226"/>
      <c r="BE5" s="227"/>
      <c r="BF5" s="227"/>
      <c r="BG5" s="227"/>
      <c r="BH5" s="227"/>
      <c r="BI5" s="227"/>
      <c r="BJ5" s="227"/>
      <c r="BK5" s="227"/>
      <c r="BL5" s="227"/>
      <c r="BM5" s="227"/>
      <c r="BN5" s="227"/>
      <c r="BO5" s="227"/>
      <c r="BP5" s="227"/>
      <c r="BQ5" s="714" t="s">
        <v>383</v>
      </c>
      <c r="BR5" s="715"/>
      <c r="BS5" s="715"/>
      <c r="BT5" s="715"/>
      <c r="BU5" s="715"/>
      <c r="BV5" s="715"/>
      <c r="BW5" s="715"/>
      <c r="BX5" s="715"/>
      <c r="BY5" s="715"/>
      <c r="BZ5" s="715"/>
      <c r="CA5" s="715"/>
      <c r="CB5" s="715"/>
      <c r="CC5" s="715"/>
      <c r="CD5" s="715"/>
      <c r="CE5" s="715"/>
      <c r="CF5" s="715"/>
      <c r="CG5" s="716"/>
      <c r="CH5" s="720" t="s">
        <v>384</v>
      </c>
      <c r="CI5" s="721"/>
      <c r="CJ5" s="721"/>
      <c r="CK5" s="721"/>
      <c r="CL5" s="722"/>
      <c r="CM5" s="720" t="s">
        <v>385</v>
      </c>
      <c r="CN5" s="721"/>
      <c r="CO5" s="721"/>
      <c r="CP5" s="721"/>
      <c r="CQ5" s="722"/>
      <c r="CR5" s="720" t="s">
        <v>386</v>
      </c>
      <c r="CS5" s="721"/>
      <c r="CT5" s="721"/>
      <c r="CU5" s="721"/>
      <c r="CV5" s="722"/>
      <c r="CW5" s="720" t="s">
        <v>387</v>
      </c>
      <c r="CX5" s="721"/>
      <c r="CY5" s="721"/>
      <c r="CZ5" s="721"/>
      <c r="DA5" s="722"/>
      <c r="DB5" s="720" t="s">
        <v>388</v>
      </c>
      <c r="DC5" s="721"/>
      <c r="DD5" s="721"/>
      <c r="DE5" s="721"/>
      <c r="DF5" s="722"/>
      <c r="DG5" s="750" t="s">
        <v>389</v>
      </c>
      <c r="DH5" s="751"/>
      <c r="DI5" s="751"/>
      <c r="DJ5" s="751"/>
      <c r="DK5" s="752"/>
      <c r="DL5" s="750" t="s">
        <v>390</v>
      </c>
      <c r="DM5" s="751"/>
      <c r="DN5" s="751"/>
      <c r="DO5" s="751"/>
      <c r="DP5" s="752"/>
      <c r="DQ5" s="720" t="s">
        <v>391</v>
      </c>
      <c r="DR5" s="721"/>
      <c r="DS5" s="721"/>
      <c r="DT5" s="721"/>
      <c r="DU5" s="722"/>
      <c r="DV5" s="720" t="s">
        <v>382</v>
      </c>
      <c r="DW5" s="721"/>
      <c r="DX5" s="721"/>
      <c r="DY5" s="721"/>
      <c r="DZ5" s="727"/>
      <c r="EA5" s="229"/>
    </row>
    <row r="6" spans="1:131" s="230" customFormat="1" ht="26.25" customHeight="1" thickBot="1" x14ac:dyDescent="0.25">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2">
      <c r="A7" s="231">
        <v>1</v>
      </c>
      <c r="B7" s="736" t="s">
        <v>392</v>
      </c>
      <c r="C7" s="737"/>
      <c r="D7" s="737"/>
      <c r="E7" s="737"/>
      <c r="F7" s="737"/>
      <c r="G7" s="737"/>
      <c r="H7" s="737"/>
      <c r="I7" s="737"/>
      <c r="J7" s="737"/>
      <c r="K7" s="737"/>
      <c r="L7" s="737"/>
      <c r="M7" s="737"/>
      <c r="N7" s="737"/>
      <c r="O7" s="737"/>
      <c r="P7" s="738"/>
      <c r="Q7" s="739">
        <v>25439</v>
      </c>
      <c r="R7" s="740"/>
      <c r="S7" s="740"/>
      <c r="T7" s="740"/>
      <c r="U7" s="740"/>
      <c r="V7" s="740">
        <v>23940</v>
      </c>
      <c r="W7" s="740"/>
      <c r="X7" s="740"/>
      <c r="Y7" s="740"/>
      <c r="Z7" s="740"/>
      <c r="AA7" s="740">
        <v>1499</v>
      </c>
      <c r="AB7" s="740"/>
      <c r="AC7" s="740"/>
      <c r="AD7" s="740"/>
      <c r="AE7" s="741"/>
      <c r="AF7" s="742">
        <v>1248</v>
      </c>
      <c r="AG7" s="743"/>
      <c r="AH7" s="743"/>
      <c r="AI7" s="743"/>
      <c r="AJ7" s="744"/>
      <c r="AK7" s="745">
        <v>1283</v>
      </c>
      <c r="AL7" s="746"/>
      <c r="AM7" s="746"/>
      <c r="AN7" s="746"/>
      <c r="AO7" s="746"/>
      <c r="AP7" s="746">
        <v>18411</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t="s">
        <v>589</v>
      </c>
      <c r="BT7" s="734"/>
      <c r="BU7" s="734"/>
      <c r="BV7" s="734"/>
      <c r="BW7" s="734"/>
      <c r="BX7" s="734"/>
      <c r="BY7" s="734"/>
      <c r="BZ7" s="734"/>
      <c r="CA7" s="734"/>
      <c r="CB7" s="734"/>
      <c r="CC7" s="734"/>
      <c r="CD7" s="734"/>
      <c r="CE7" s="734"/>
      <c r="CF7" s="734"/>
      <c r="CG7" s="749"/>
      <c r="CH7" s="730">
        <v>0</v>
      </c>
      <c r="CI7" s="731"/>
      <c r="CJ7" s="731"/>
      <c r="CK7" s="731"/>
      <c r="CL7" s="732"/>
      <c r="CM7" s="730">
        <v>433</v>
      </c>
      <c r="CN7" s="731"/>
      <c r="CO7" s="731"/>
      <c r="CP7" s="731"/>
      <c r="CQ7" s="732"/>
      <c r="CR7" s="730">
        <v>3</v>
      </c>
      <c r="CS7" s="731"/>
      <c r="CT7" s="731"/>
      <c r="CU7" s="731"/>
      <c r="CV7" s="732"/>
      <c r="CW7" s="730" t="s">
        <v>576</v>
      </c>
      <c r="CX7" s="731"/>
      <c r="CY7" s="731"/>
      <c r="CZ7" s="731"/>
      <c r="DA7" s="732"/>
      <c r="DB7" s="730" t="s">
        <v>576</v>
      </c>
      <c r="DC7" s="731"/>
      <c r="DD7" s="731"/>
      <c r="DE7" s="731"/>
      <c r="DF7" s="732"/>
      <c r="DG7" s="730" t="s">
        <v>576</v>
      </c>
      <c r="DH7" s="731"/>
      <c r="DI7" s="731"/>
      <c r="DJ7" s="731"/>
      <c r="DK7" s="732"/>
      <c r="DL7" s="730" t="s">
        <v>576</v>
      </c>
      <c r="DM7" s="731"/>
      <c r="DN7" s="731"/>
      <c r="DO7" s="731"/>
      <c r="DP7" s="732"/>
      <c r="DQ7" s="730" t="s">
        <v>576</v>
      </c>
      <c r="DR7" s="731"/>
      <c r="DS7" s="731"/>
      <c r="DT7" s="731"/>
      <c r="DU7" s="732"/>
      <c r="DV7" s="733"/>
      <c r="DW7" s="734"/>
      <c r="DX7" s="734"/>
      <c r="DY7" s="734"/>
      <c r="DZ7" s="735"/>
      <c r="EA7" s="229"/>
    </row>
    <row r="8" spans="1:131" s="230" customFormat="1" ht="26.25" customHeight="1" x14ac:dyDescent="0.2">
      <c r="A8" s="233">
        <v>2</v>
      </c>
      <c r="B8" s="767" t="s">
        <v>393</v>
      </c>
      <c r="C8" s="768"/>
      <c r="D8" s="768"/>
      <c r="E8" s="768"/>
      <c r="F8" s="768"/>
      <c r="G8" s="768"/>
      <c r="H8" s="768"/>
      <c r="I8" s="768"/>
      <c r="J8" s="768"/>
      <c r="K8" s="768"/>
      <c r="L8" s="768"/>
      <c r="M8" s="768"/>
      <c r="N8" s="768"/>
      <c r="O8" s="768"/>
      <c r="P8" s="769"/>
      <c r="Q8" s="770">
        <v>436</v>
      </c>
      <c r="R8" s="771"/>
      <c r="S8" s="771"/>
      <c r="T8" s="771"/>
      <c r="U8" s="771"/>
      <c r="V8" s="771">
        <v>410</v>
      </c>
      <c r="W8" s="771"/>
      <c r="X8" s="771"/>
      <c r="Y8" s="771"/>
      <c r="Z8" s="771"/>
      <c r="AA8" s="771">
        <v>26</v>
      </c>
      <c r="AB8" s="771"/>
      <c r="AC8" s="771"/>
      <c r="AD8" s="771"/>
      <c r="AE8" s="772"/>
      <c r="AF8" s="773">
        <v>26</v>
      </c>
      <c r="AG8" s="774"/>
      <c r="AH8" s="774"/>
      <c r="AI8" s="774"/>
      <c r="AJ8" s="775"/>
      <c r="AK8" s="756">
        <v>258</v>
      </c>
      <c r="AL8" s="757"/>
      <c r="AM8" s="757"/>
      <c r="AN8" s="757"/>
      <c r="AO8" s="757"/>
      <c r="AP8" s="757">
        <v>1008</v>
      </c>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9"/>
    </row>
    <row r="9" spans="1:131" s="230" customFormat="1" ht="26.25" customHeight="1" x14ac:dyDescent="0.2">
      <c r="A9" s="233">
        <v>3</v>
      </c>
      <c r="B9" s="767" t="s">
        <v>394</v>
      </c>
      <c r="C9" s="768"/>
      <c r="D9" s="768"/>
      <c r="E9" s="768"/>
      <c r="F9" s="768"/>
      <c r="G9" s="768"/>
      <c r="H9" s="768"/>
      <c r="I9" s="768"/>
      <c r="J9" s="768"/>
      <c r="K9" s="768"/>
      <c r="L9" s="768"/>
      <c r="M9" s="768"/>
      <c r="N9" s="768"/>
      <c r="O9" s="768"/>
      <c r="P9" s="769"/>
      <c r="Q9" s="770">
        <v>1</v>
      </c>
      <c r="R9" s="771"/>
      <c r="S9" s="771"/>
      <c r="T9" s="771"/>
      <c r="U9" s="771"/>
      <c r="V9" s="771">
        <v>0</v>
      </c>
      <c r="W9" s="771"/>
      <c r="X9" s="771"/>
      <c r="Y9" s="771"/>
      <c r="Z9" s="771"/>
      <c r="AA9" s="771">
        <v>0</v>
      </c>
      <c r="AB9" s="771"/>
      <c r="AC9" s="771"/>
      <c r="AD9" s="771"/>
      <c r="AE9" s="772"/>
      <c r="AF9" s="773">
        <v>0</v>
      </c>
      <c r="AG9" s="774"/>
      <c r="AH9" s="774"/>
      <c r="AI9" s="774"/>
      <c r="AJ9" s="775"/>
      <c r="AK9" s="756" t="s">
        <v>576</v>
      </c>
      <c r="AL9" s="757"/>
      <c r="AM9" s="757"/>
      <c r="AN9" s="757"/>
      <c r="AO9" s="757"/>
      <c r="AP9" s="757" t="s">
        <v>576</v>
      </c>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9"/>
    </row>
    <row r="10" spans="1:131" s="230" customFormat="1" ht="26.25" customHeight="1" x14ac:dyDescent="0.2">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9"/>
    </row>
    <row r="11" spans="1:131" s="230" customFormat="1" ht="26.25" customHeight="1" x14ac:dyDescent="0.2">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9"/>
    </row>
    <row r="12" spans="1:131" s="230" customFormat="1" ht="26.25" customHeight="1" x14ac:dyDescent="0.2">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customHeight="1" x14ac:dyDescent="0.2">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x14ac:dyDescent="0.2">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x14ac:dyDescent="0.2">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x14ac:dyDescent="0.2">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x14ac:dyDescent="0.2">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x14ac:dyDescent="0.2">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x14ac:dyDescent="0.2">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x14ac:dyDescent="0.2">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x14ac:dyDescent="0.25">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2">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395</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5">
      <c r="A23" s="235" t="s">
        <v>396</v>
      </c>
      <c r="B23" s="776" t="s">
        <v>397</v>
      </c>
      <c r="C23" s="777"/>
      <c r="D23" s="777"/>
      <c r="E23" s="777"/>
      <c r="F23" s="777"/>
      <c r="G23" s="777"/>
      <c r="H23" s="777"/>
      <c r="I23" s="777"/>
      <c r="J23" s="777"/>
      <c r="K23" s="777"/>
      <c r="L23" s="777"/>
      <c r="M23" s="777"/>
      <c r="N23" s="777"/>
      <c r="O23" s="777"/>
      <c r="P23" s="778"/>
      <c r="Q23" s="779">
        <v>25618</v>
      </c>
      <c r="R23" s="780"/>
      <c r="S23" s="780"/>
      <c r="T23" s="780"/>
      <c r="U23" s="780"/>
      <c r="V23" s="780">
        <v>24093</v>
      </c>
      <c r="W23" s="780"/>
      <c r="X23" s="780"/>
      <c r="Y23" s="780"/>
      <c r="Z23" s="780"/>
      <c r="AA23" s="780">
        <v>1526</v>
      </c>
      <c r="AB23" s="780"/>
      <c r="AC23" s="780"/>
      <c r="AD23" s="780"/>
      <c r="AE23" s="781"/>
      <c r="AF23" s="782">
        <v>1274</v>
      </c>
      <c r="AG23" s="780"/>
      <c r="AH23" s="780"/>
      <c r="AI23" s="780"/>
      <c r="AJ23" s="783"/>
      <c r="AK23" s="784"/>
      <c r="AL23" s="785"/>
      <c r="AM23" s="785"/>
      <c r="AN23" s="785"/>
      <c r="AO23" s="785"/>
      <c r="AP23" s="780">
        <v>19418</v>
      </c>
      <c r="AQ23" s="780"/>
      <c r="AR23" s="780"/>
      <c r="AS23" s="780"/>
      <c r="AT23" s="780"/>
      <c r="AU23" s="796"/>
      <c r="AV23" s="796"/>
      <c r="AW23" s="796"/>
      <c r="AX23" s="796"/>
      <c r="AY23" s="797"/>
      <c r="AZ23" s="798" t="s">
        <v>177</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2">
      <c r="A24" s="795" t="s">
        <v>398</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5">
      <c r="A25" s="712" t="s">
        <v>399</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2">
      <c r="A26" s="714" t="s">
        <v>375</v>
      </c>
      <c r="B26" s="715"/>
      <c r="C26" s="715"/>
      <c r="D26" s="715"/>
      <c r="E26" s="715"/>
      <c r="F26" s="715"/>
      <c r="G26" s="715"/>
      <c r="H26" s="715"/>
      <c r="I26" s="715"/>
      <c r="J26" s="715"/>
      <c r="K26" s="715"/>
      <c r="L26" s="715"/>
      <c r="M26" s="715"/>
      <c r="N26" s="715"/>
      <c r="O26" s="715"/>
      <c r="P26" s="716"/>
      <c r="Q26" s="720" t="s">
        <v>400</v>
      </c>
      <c r="R26" s="721"/>
      <c r="S26" s="721"/>
      <c r="T26" s="721"/>
      <c r="U26" s="722"/>
      <c r="V26" s="720" t="s">
        <v>401</v>
      </c>
      <c r="W26" s="721"/>
      <c r="X26" s="721"/>
      <c r="Y26" s="721"/>
      <c r="Z26" s="722"/>
      <c r="AA26" s="720" t="s">
        <v>402</v>
      </c>
      <c r="AB26" s="721"/>
      <c r="AC26" s="721"/>
      <c r="AD26" s="721"/>
      <c r="AE26" s="721"/>
      <c r="AF26" s="801" t="s">
        <v>403</v>
      </c>
      <c r="AG26" s="802"/>
      <c r="AH26" s="802"/>
      <c r="AI26" s="802"/>
      <c r="AJ26" s="803"/>
      <c r="AK26" s="721" t="s">
        <v>404</v>
      </c>
      <c r="AL26" s="721"/>
      <c r="AM26" s="721"/>
      <c r="AN26" s="721"/>
      <c r="AO26" s="722"/>
      <c r="AP26" s="720" t="s">
        <v>405</v>
      </c>
      <c r="AQ26" s="721"/>
      <c r="AR26" s="721"/>
      <c r="AS26" s="721"/>
      <c r="AT26" s="722"/>
      <c r="AU26" s="720" t="s">
        <v>406</v>
      </c>
      <c r="AV26" s="721"/>
      <c r="AW26" s="721"/>
      <c r="AX26" s="721"/>
      <c r="AY26" s="722"/>
      <c r="AZ26" s="720" t="s">
        <v>407</v>
      </c>
      <c r="BA26" s="721"/>
      <c r="BB26" s="721"/>
      <c r="BC26" s="721"/>
      <c r="BD26" s="722"/>
      <c r="BE26" s="720" t="s">
        <v>382</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5">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2">
      <c r="A28" s="237">
        <v>1</v>
      </c>
      <c r="B28" s="736" t="s">
        <v>408</v>
      </c>
      <c r="C28" s="737"/>
      <c r="D28" s="737"/>
      <c r="E28" s="737"/>
      <c r="F28" s="737"/>
      <c r="G28" s="737"/>
      <c r="H28" s="737"/>
      <c r="I28" s="737"/>
      <c r="J28" s="737"/>
      <c r="K28" s="737"/>
      <c r="L28" s="737"/>
      <c r="M28" s="737"/>
      <c r="N28" s="737"/>
      <c r="O28" s="737"/>
      <c r="P28" s="738"/>
      <c r="Q28" s="809">
        <v>6765</v>
      </c>
      <c r="R28" s="810"/>
      <c r="S28" s="810"/>
      <c r="T28" s="810"/>
      <c r="U28" s="810"/>
      <c r="V28" s="810">
        <v>6572</v>
      </c>
      <c r="W28" s="810"/>
      <c r="X28" s="810"/>
      <c r="Y28" s="810"/>
      <c r="Z28" s="810"/>
      <c r="AA28" s="810">
        <v>193</v>
      </c>
      <c r="AB28" s="810"/>
      <c r="AC28" s="810"/>
      <c r="AD28" s="810"/>
      <c r="AE28" s="811"/>
      <c r="AF28" s="812">
        <v>193</v>
      </c>
      <c r="AG28" s="810"/>
      <c r="AH28" s="810"/>
      <c r="AI28" s="810"/>
      <c r="AJ28" s="813"/>
      <c r="AK28" s="814">
        <v>409</v>
      </c>
      <c r="AL28" s="815"/>
      <c r="AM28" s="815"/>
      <c r="AN28" s="815"/>
      <c r="AO28" s="815"/>
      <c r="AP28" s="815" t="s">
        <v>576</v>
      </c>
      <c r="AQ28" s="815"/>
      <c r="AR28" s="815"/>
      <c r="AS28" s="815"/>
      <c r="AT28" s="815"/>
      <c r="AU28" s="815" t="s">
        <v>576</v>
      </c>
      <c r="AV28" s="815"/>
      <c r="AW28" s="815"/>
      <c r="AX28" s="815"/>
      <c r="AY28" s="815"/>
      <c r="AZ28" s="816"/>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2">
      <c r="A29" s="237">
        <v>2</v>
      </c>
      <c r="B29" s="767" t="s">
        <v>409</v>
      </c>
      <c r="C29" s="768"/>
      <c r="D29" s="768"/>
      <c r="E29" s="768"/>
      <c r="F29" s="768"/>
      <c r="G29" s="768"/>
      <c r="H29" s="768"/>
      <c r="I29" s="768"/>
      <c r="J29" s="768"/>
      <c r="K29" s="768"/>
      <c r="L29" s="768"/>
      <c r="M29" s="768"/>
      <c r="N29" s="768"/>
      <c r="O29" s="768"/>
      <c r="P29" s="769"/>
      <c r="Q29" s="770">
        <v>5404</v>
      </c>
      <c r="R29" s="771"/>
      <c r="S29" s="771"/>
      <c r="T29" s="771"/>
      <c r="U29" s="771"/>
      <c r="V29" s="771">
        <v>5085</v>
      </c>
      <c r="W29" s="771"/>
      <c r="X29" s="771"/>
      <c r="Y29" s="771"/>
      <c r="Z29" s="771"/>
      <c r="AA29" s="771">
        <v>319</v>
      </c>
      <c r="AB29" s="771"/>
      <c r="AC29" s="771"/>
      <c r="AD29" s="771"/>
      <c r="AE29" s="772"/>
      <c r="AF29" s="773">
        <v>319</v>
      </c>
      <c r="AG29" s="774"/>
      <c r="AH29" s="774"/>
      <c r="AI29" s="774"/>
      <c r="AJ29" s="775"/>
      <c r="AK29" s="821">
        <v>779</v>
      </c>
      <c r="AL29" s="817"/>
      <c r="AM29" s="817"/>
      <c r="AN29" s="817"/>
      <c r="AO29" s="817"/>
      <c r="AP29" s="817" t="s">
        <v>576</v>
      </c>
      <c r="AQ29" s="817"/>
      <c r="AR29" s="817"/>
      <c r="AS29" s="817"/>
      <c r="AT29" s="817"/>
      <c r="AU29" s="817" t="s">
        <v>576</v>
      </c>
      <c r="AV29" s="817"/>
      <c r="AW29" s="817"/>
      <c r="AX29" s="817"/>
      <c r="AY29" s="817"/>
      <c r="AZ29" s="818"/>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2">
      <c r="A30" s="237">
        <v>3</v>
      </c>
      <c r="B30" s="767" t="s">
        <v>410</v>
      </c>
      <c r="C30" s="768"/>
      <c r="D30" s="768"/>
      <c r="E30" s="768"/>
      <c r="F30" s="768"/>
      <c r="G30" s="768"/>
      <c r="H30" s="768"/>
      <c r="I30" s="768"/>
      <c r="J30" s="768"/>
      <c r="K30" s="768"/>
      <c r="L30" s="768"/>
      <c r="M30" s="768"/>
      <c r="N30" s="768"/>
      <c r="O30" s="768"/>
      <c r="P30" s="769"/>
      <c r="Q30" s="770">
        <v>1063</v>
      </c>
      <c r="R30" s="771"/>
      <c r="S30" s="771"/>
      <c r="T30" s="771"/>
      <c r="U30" s="771"/>
      <c r="V30" s="771">
        <v>1034</v>
      </c>
      <c r="W30" s="771"/>
      <c r="X30" s="771"/>
      <c r="Y30" s="771"/>
      <c r="Z30" s="771"/>
      <c r="AA30" s="771">
        <v>29</v>
      </c>
      <c r="AB30" s="771"/>
      <c r="AC30" s="771"/>
      <c r="AD30" s="771"/>
      <c r="AE30" s="772"/>
      <c r="AF30" s="773">
        <v>29</v>
      </c>
      <c r="AG30" s="774"/>
      <c r="AH30" s="774"/>
      <c r="AI30" s="774"/>
      <c r="AJ30" s="775"/>
      <c r="AK30" s="821">
        <v>164</v>
      </c>
      <c r="AL30" s="817"/>
      <c r="AM30" s="817"/>
      <c r="AN30" s="817"/>
      <c r="AO30" s="817"/>
      <c r="AP30" s="817" t="s">
        <v>576</v>
      </c>
      <c r="AQ30" s="817"/>
      <c r="AR30" s="817"/>
      <c r="AS30" s="817"/>
      <c r="AT30" s="817"/>
      <c r="AU30" s="817" t="s">
        <v>576</v>
      </c>
      <c r="AV30" s="817"/>
      <c r="AW30" s="817"/>
      <c r="AX30" s="817"/>
      <c r="AY30" s="817"/>
      <c r="AZ30" s="818"/>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2">
      <c r="A31" s="237">
        <v>4</v>
      </c>
      <c r="B31" s="767" t="s">
        <v>411</v>
      </c>
      <c r="C31" s="768"/>
      <c r="D31" s="768"/>
      <c r="E31" s="768"/>
      <c r="F31" s="768"/>
      <c r="G31" s="768"/>
      <c r="H31" s="768"/>
      <c r="I31" s="768"/>
      <c r="J31" s="768"/>
      <c r="K31" s="768"/>
      <c r="L31" s="768"/>
      <c r="M31" s="768"/>
      <c r="N31" s="768"/>
      <c r="O31" s="768"/>
      <c r="P31" s="769"/>
      <c r="Q31" s="770">
        <v>994</v>
      </c>
      <c r="R31" s="771"/>
      <c r="S31" s="771"/>
      <c r="T31" s="771"/>
      <c r="U31" s="771"/>
      <c r="V31" s="771">
        <v>926</v>
      </c>
      <c r="W31" s="771"/>
      <c r="X31" s="771"/>
      <c r="Y31" s="771"/>
      <c r="Z31" s="771"/>
      <c r="AA31" s="771">
        <v>68</v>
      </c>
      <c r="AB31" s="771"/>
      <c r="AC31" s="771"/>
      <c r="AD31" s="771"/>
      <c r="AE31" s="772"/>
      <c r="AF31" s="773">
        <v>221</v>
      </c>
      <c r="AG31" s="774"/>
      <c r="AH31" s="774"/>
      <c r="AI31" s="774"/>
      <c r="AJ31" s="775"/>
      <c r="AK31" s="821">
        <v>351</v>
      </c>
      <c r="AL31" s="817"/>
      <c r="AM31" s="817"/>
      <c r="AN31" s="817"/>
      <c r="AO31" s="817"/>
      <c r="AP31" s="817">
        <v>3354</v>
      </c>
      <c r="AQ31" s="817"/>
      <c r="AR31" s="817"/>
      <c r="AS31" s="817"/>
      <c r="AT31" s="817"/>
      <c r="AU31" s="817">
        <v>1553</v>
      </c>
      <c r="AV31" s="817"/>
      <c r="AW31" s="817"/>
      <c r="AX31" s="817"/>
      <c r="AY31" s="817"/>
      <c r="AZ31" s="818" t="s">
        <v>576</v>
      </c>
      <c r="BA31" s="818"/>
      <c r="BB31" s="818"/>
      <c r="BC31" s="818"/>
      <c r="BD31" s="818"/>
      <c r="BE31" s="819" t="s">
        <v>412</v>
      </c>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2">
      <c r="A32" s="237">
        <v>5</v>
      </c>
      <c r="B32" s="767"/>
      <c r="C32" s="768"/>
      <c r="D32" s="768"/>
      <c r="E32" s="768"/>
      <c r="F32" s="768"/>
      <c r="G32" s="768"/>
      <c r="H32" s="768"/>
      <c r="I32" s="768"/>
      <c r="J32" s="768"/>
      <c r="K32" s="768"/>
      <c r="L32" s="768"/>
      <c r="M32" s="768"/>
      <c r="N32" s="768"/>
      <c r="O32" s="768"/>
      <c r="P32" s="769"/>
      <c r="Q32" s="770"/>
      <c r="R32" s="771"/>
      <c r="S32" s="771"/>
      <c r="T32" s="771"/>
      <c r="U32" s="771"/>
      <c r="V32" s="771"/>
      <c r="W32" s="771"/>
      <c r="X32" s="771"/>
      <c r="Y32" s="771"/>
      <c r="Z32" s="771"/>
      <c r="AA32" s="771"/>
      <c r="AB32" s="771"/>
      <c r="AC32" s="771"/>
      <c r="AD32" s="771"/>
      <c r="AE32" s="772"/>
      <c r="AF32" s="773"/>
      <c r="AG32" s="774"/>
      <c r="AH32" s="774"/>
      <c r="AI32" s="774"/>
      <c r="AJ32" s="775"/>
      <c r="AK32" s="821"/>
      <c r="AL32" s="817"/>
      <c r="AM32" s="817"/>
      <c r="AN32" s="817"/>
      <c r="AO32" s="817"/>
      <c r="AP32" s="817"/>
      <c r="AQ32" s="817"/>
      <c r="AR32" s="817"/>
      <c r="AS32" s="817"/>
      <c r="AT32" s="817"/>
      <c r="AU32" s="817"/>
      <c r="AV32" s="817"/>
      <c r="AW32" s="817"/>
      <c r="AX32" s="817"/>
      <c r="AY32" s="817"/>
      <c r="AZ32" s="818"/>
      <c r="BA32" s="818"/>
      <c r="BB32" s="818"/>
      <c r="BC32" s="818"/>
      <c r="BD32" s="818"/>
      <c r="BE32" s="819"/>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2">
      <c r="A33" s="237">
        <v>6</v>
      </c>
      <c r="B33" s="767"/>
      <c r="C33" s="768"/>
      <c r="D33" s="768"/>
      <c r="E33" s="768"/>
      <c r="F33" s="768"/>
      <c r="G33" s="768"/>
      <c r="H33" s="768"/>
      <c r="I33" s="768"/>
      <c r="J33" s="768"/>
      <c r="K33" s="768"/>
      <c r="L33" s="768"/>
      <c r="M33" s="768"/>
      <c r="N33" s="768"/>
      <c r="O33" s="768"/>
      <c r="P33" s="769"/>
      <c r="Q33" s="770"/>
      <c r="R33" s="771"/>
      <c r="S33" s="771"/>
      <c r="T33" s="771"/>
      <c r="U33" s="771"/>
      <c r="V33" s="771"/>
      <c r="W33" s="771"/>
      <c r="X33" s="771"/>
      <c r="Y33" s="771"/>
      <c r="Z33" s="771"/>
      <c r="AA33" s="771"/>
      <c r="AB33" s="771"/>
      <c r="AC33" s="771"/>
      <c r="AD33" s="771"/>
      <c r="AE33" s="772"/>
      <c r="AF33" s="773"/>
      <c r="AG33" s="774"/>
      <c r="AH33" s="774"/>
      <c r="AI33" s="774"/>
      <c r="AJ33" s="775"/>
      <c r="AK33" s="821"/>
      <c r="AL33" s="817"/>
      <c r="AM33" s="817"/>
      <c r="AN33" s="817"/>
      <c r="AO33" s="817"/>
      <c r="AP33" s="817"/>
      <c r="AQ33" s="817"/>
      <c r="AR33" s="817"/>
      <c r="AS33" s="817"/>
      <c r="AT33" s="817"/>
      <c r="AU33" s="817"/>
      <c r="AV33" s="817"/>
      <c r="AW33" s="817"/>
      <c r="AX33" s="817"/>
      <c r="AY33" s="817"/>
      <c r="AZ33" s="818"/>
      <c r="BA33" s="818"/>
      <c r="BB33" s="818"/>
      <c r="BC33" s="818"/>
      <c r="BD33" s="818"/>
      <c r="BE33" s="819"/>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2">
      <c r="A34" s="237">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2">
      <c r="A35" s="237">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2">
      <c r="A36" s="237">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2">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2">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2">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2">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2">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2">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2">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2">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2">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2">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2">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2">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2">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2">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2">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2">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2">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2">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2">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2">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2">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2">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2">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2">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5">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2">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413</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5">
      <c r="A63" s="235" t="s">
        <v>396</v>
      </c>
      <c r="B63" s="776" t="s">
        <v>414</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762</v>
      </c>
      <c r="AG63" s="831"/>
      <c r="AH63" s="831"/>
      <c r="AI63" s="831"/>
      <c r="AJ63" s="832"/>
      <c r="AK63" s="833"/>
      <c r="AL63" s="828"/>
      <c r="AM63" s="828"/>
      <c r="AN63" s="828"/>
      <c r="AO63" s="828"/>
      <c r="AP63" s="831"/>
      <c r="AQ63" s="831"/>
      <c r="AR63" s="831"/>
      <c r="AS63" s="831"/>
      <c r="AT63" s="831"/>
      <c r="AU63" s="831"/>
      <c r="AV63" s="831"/>
      <c r="AW63" s="831"/>
      <c r="AX63" s="831"/>
      <c r="AY63" s="831"/>
      <c r="AZ63" s="835"/>
      <c r="BA63" s="835"/>
      <c r="BB63" s="835"/>
      <c r="BC63" s="835"/>
      <c r="BD63" s="835"/>
      <c r="BE63" s="836"/>
      <c r="BF63" s="836"/>
      <c r="BG63" s="836"/>
      <c r="BH63" s="836"/>
      <c r="BI63" s="837"/>
      <c r="BJ63" s="838" t="s">
        <v>415</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5">
      <c r="A65" s="226" t="s">
        <v>416</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2">
      <c r="A66" s="714" t="s">
        <v>417</v>
      </c>
      <c r="B66" s="715"/>
      <c r="C66" s="715"/>
      <c r="D66" s="715"/>
      <c r="E66" s="715"/>
      <c r="F66" s="715"/>
      <c r="G66" s="715"/>
      <c r="H66" s="715"/>
      <c r="I66" s="715"/>
      <c r="J66" s="715"/>
      <c r="K66" s="715"/>
      <c r="L66" s="715"/>
      <c r="M66" s="715"/>
      <c r="N66" s="715"/>
      <c r="O66" s="715"/>
      <c r="P66" s="716"/>
      <c r="Q66" s="720" t="s">
        <v>418</v>
      </c>
      <c r="R66" s="721"/>
      <c r="S66" s="721"/>
      <c r="T66" s="721"/>
      <c r="U66" s="722"/>
      <c r="V66" s="720" t="s">
        <v>419</v>
      </c>
      <c r="W66" s="721"/>
      <c r="X66" s="721"/>
      <c r="Y66" s="721"/>
      <c r="Z66" s="722"/>
      <c r="AA66" s="720" t="s">
        <v>402</v>
      </c>
      <c r="AB66" s="721"/>
      <c r="AC66" s="721"/>
      <c r="AD66" s="721"/>
      <c r="AE66" s="722"/>
      <c r="AF66" s="841" t="s">
        <v>420</v>
      </c>
      <c r="AG66" s="802"/>
      <c r="AH66" s="802"/>
      <c r="AI66" s="802"/>
      <c r="AJ66" s="842"/>
      <c r="AK66" s="720" t="s">
        <v>421</v>
      </c>
      <c r="AL66" s="715"/>
      <c r="AM66" s="715"/>
      <c r="AN66" s="715"/>
      <c r="AO66" s="716"/>
      <c r="AP66" s="720" t="s">
        <v>422</v>
      </c>
      <c r="AQ66" s="721"/>
      <c r="AR66" s="721"/>
      <c r="AS66" s="721"/>
      <c r="AT66" s="722"/>
      <c r="AU66" s="720" t="s">
        <v>423</v>
      </c>
      <c r="AV66" s="721"/>
      <c r="AW66" s="721"/>
      <c r="AX66" s="721"/>
      <c r="AY66" s="722"/>
      <c r="AZ66" s="720" t="s">
        <v>382</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5">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2">
      <c r="A68" s="231">
        <v>1</v>
      </c>
      <c r="B68" s="856" t="s">
        <v>577</v>
      </c>
      <c r="C68" s="857"/>
      <c r="D68" s="857"/>
      <c r="E68" s="857"/>
      <c r="F68" s="857"/>
      <c r="G68" s="857"/>
      <c r="H68" s="857"/>
      <c r="I68" s="857"/>
      <c r="J68" s="857"/>
      <c r="K68" s="857"/>
      <c r="L68" s="857"/>
      <c r="M68" s="857"/>
      <c r="N68" s="857"/>
      <c r="O68" s="857"/>
      <c r="P68" s="858"/>
      <c r="Q68" s="859">
        <v>3791</v>
      </c>
      <c r="R68" s="853"/>
      <c r="S68" s="853"/>
      <c r="T68" s="853"/>
      <c r="U68" s="853"/>
      <c r="V68" s="853">
        <v>3621</v>
      </c>
      <c r="W68" s="853"/>
      <c r="X68" s="853"/>
      <c r="Y68" s="853"/>
      <c r="Z68" s="853"/>
      <c r="AA68" s="853">
        <v>170</v>
      </c>
      <c r="AB68" s="853"/>
      <c r="AC68" s="853"/>
      <c r="AD68" s="853"/>
      <c r="AE68" s="853"/>
      <c r="AF68" s="853">
        <v>49</v>
      </c>
      <c r="AG68" s="853"/>
      <c r="AH68" s="853"/>
      <c r="AI68" s="853"/>
      <c r="AJ68" s="853"/>
      <c r="AK68" s="853">
        <v>11</v>
      </c>
      <c r="AL68" s="853"/>
      <c r="AM68" s="853"/>
      <c r="AN68" s="853"/>
      <c r="AO68" s="853"/>
      <c r="AP68" s="853">
        <v>618</v>
      </c>
      <c r="AQ68" s="853"/>
      <c r="AR68" s="853"/>
      <c r="AS68" s="853"/>
      <c r="AT68" s="853"/>
      <c r="AU68" s="853">
        <v>74</v>
      </c>
      <c r="AV68" s="853"/>
      <c r="AW68" s="853"/>
      <c r="AX68" s="853"/>
      <c r="AY68" s="853"/>
      <c r="AZ68" s="854" t="s">
        <v>578</v>
      </c>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2">
      <c r="A69" s="233">
        <v>2</v>
      </c>
      <c r="B69" s="860" t="s">
        <v>577</v>
      </c>
      <c r="C69" s="861"/>
      <c r="D69" s="861"/>
      <c r="E69" s="861"/>
      <c r="F69" s="861"/>
      <c r="G69" s="861"/>
      <c r="H69" s="861"/>
      <c r="I69" s="861"/>
      <c r="J69" s="861"/>
      <c r="K69" s="861"/>
      <c r="L69" s="861"/>
      <c r="M69" s="861"/>
      <c r="N69" s="861"/>
      <c r="O69" s="861"/>
      <c r="P69" s="862"/>
      <c r="Q69" s="863">
        <v>115</v>
      </c>
      <c r="R69" s="817"/>
      <c r="S69" s="817"/>
      <c r="T69" s="817"/>
      <c r="U69" s="817"/>
      <c r="V69" s="817">
        <v>215</v>
      </c>
      <c r="W69" s="817"/>
      <c r="X69" s="817"/>
      <c r="Y69" s="817"/>
      <c r="Z69" s="817"/>
      <c r="AA69" s="817">
        <v>-100</v>
      </c>
      <c r="AB69" s="817"/>
      <c r="AC69" s="817"/>
      <c r="AD69" s="817"/>
      <c r="AE69" s="817"/>
      <c r="AF69" s="817">
        <v>16</v>
      </c>
      <c r="AG69" s="817"/>
      <c r="AH69" s="817"/>
      <c r="AI69" s="817"/>
      <c r="AJ69" s="817"/>
      <c r="AK69" s="817">
        <v>127</v>
      </c>
      <c r="AL69" s="817"/>
      <c r="AM69" s="817"/>
      <c r="AN69" s="817"/>
      <c r="AO69" s="817"/>
      <c r="AP69" s="817">
        <v>0</v>
      </c>
      <c r="AQ69" s="817"/>
      <c r="AR69" s="817"/>
      <c r="AS69" s="817"/>
      <c r="AT69" s="817"/>
      <c r="AU69" s="817">
        <v>0</v>
      </c>
      <c r="AV69" s="817"/>
      <c r="AW69" s="817"/>
      <c r="AX69" s="817"/>
      <c r="AY69" s="817"/>
      <c r="AZ69" s="819" t="s">
        <v>579</v>
      </c>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2">
      <c r="A70" s="233">
        <v>3</v>
      </c>
      <c r="B70" s="860" t="s">
        <v>582</v>
      </c>
      <c r="C70" s="861"/>
      <c r="D70" s="861"/>
      <c r="E70" s="861"/>
      <c r="F70" s="861"/>
      <c r="G70" s="861"/>
      <c r="H70" s="861"/>
      <c r="I70" s="861"/>
      <c r="J70" s="861"/>
      <c r="K70" s="861"/>
      <c r="L70" s="861"/>
      <c r="M70" s="861"/>
      <c r="N70" s="861"/>
      <c r="O70" s="861"/>
      <c r="P70" s="862"/>
      <c r="Q70" s="863">
        <v>858</v>
      </c>
      <c r="R70" s="817"/>
      <c r="S70" s="817"/>
      <c r="T70" s="817"/>
      <c r="U70" s="817"/>
      <c r="V70" s="817">
        <v>822</v>
      </c>
      <c r="W70" s="817"/>
      <c r="X70" s="817"/>
      <c r="Y70" s="817"/>
      <c r="Z70" s="817"/>
      <c r="AA70" s="817">
        <v>36</v>
      </c>
      <c r="AB70" s="817"/>
      <c r="AC70" s="817"/>
      <c r="AD70" s="817"/>
      <c r="AE70" s="817"/>
      <c r="AF70" s="817">
        <v>36</v>
      </c>
      <c r="AG70" s="817"/>
      <c r="AH70" s="817"/>
      <c r="AI70" s="817"/>
      <c r="AJ70" s="817"/>
      <c r="AK70" s="817">
        <v>14</v>
      </c>
      <c r="AL70" s="817"/>
      <c r="AM70" s="817"/>
      <c r="AN70" s="817"/>
      <c r="AO70" s="817"/>
      <c r="AP70" s="817">
        <v>0</v>
      </c>
      <c r="AQ70" s="817"/>
      <c r="AR70" s="817"/>
      <c r="AS70" s="817"/>
      <c r="AT70" s="817"/>
      <c r="AU70" s="817">
        <v>0</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2">
      <c r="A71" s="233">
        <v>4</v>
      </c>
      <c r="B71" s="860" t="s">
        <v>583</v>
      </c>
      <c r="C71" s="861"/>
      <c r="D71" s="861"/>
      <c r="E71" s="861"/>
      <c r="F71" s="861"/>
      <c r="G71" s="861"/>
      <c r="H71" s="861"/>
      <c r="I71" s="861"/>
      <c r="J71" s="861"/>
      <c r="K71" s="861"/>
      <c r="L71" s="861"/>
      <c r="M71" s="861"/>
      <c r="N71" s="861"/>
      <c r="O71" s="861"/>
      <c r="P71" s="862"/>
      <c r="Q71" s="863">
        <v>316</v>
      </c>
      <c r="R71" s="817"/>
      <c r="S71" s="817"/>
      <c r="T71" s="817"/>
      <c r="U71" s="817"/>
      <c r="V71" s="817">
        <v>285</v>
      </c>
      <c r="W71" s="817"/>
      <c r="X71" s="817"/>
      <c r="Y71" s="817"/>
      <c r="Z71" s="817"/>
      <c r="AA71" s="817">
        <v>31</v>
      </c>
      <c r="AB71" s="817"/>
      <c r="AC71" s="817"/>
      <c r="AD71" s="817"/>
      <c r="AE71" s="817"/>
      <c r="AF71" s="817">
        <v>31</v>
      </c>
      <c r="AG71" s="817"/>
      <c r="AH71" s="817"/>
      <c r="AI71" s="817"/>
      <c r="AJ71" s="817"/>
      <c r="AK71" s="817">
        <v>12</v>
      </c>
      <c r="AL71" s="817"/>
      <c r="AM71" s="817"/>
      <c r="AN71" s="817"/>
      <c r="AO71" s="817"/>
      <c r="AP71" s="817">
        <v>0</v>
      </c>
      <c r="AQ71" s="817"/>
      <c r="AR71" s="817"/>
      <c r="AS71" s="817"/>
      <c r="AT71" s="817"/>
      <c r="AU71" s="817">
        <v>0</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2">
      <c r="A72" s="233">
        <v>5</v>
      </c>
      <c r="B72" s="860" t="s">
        <v>580</v>
      </c>
      <c r="C72" s="861"/>
      <c r="D72" s="861"/>
      <c r="E72" s="861"/>
      <c r="F72" s="861"/>
      <c r="G72" s="861"/>
      <c r="H72" s="861"/>
      <c r="I72" s="861"/>
      <c r="J72" s="861"/>
      <c r="K72" s="861"/>
      <c r="L72" s="861"/>
      <c r="M72" s="861"/>
      <c r="N72" s="861"/>
      <c r="O72" s="861"/>
      <c r="P72" s="862"/>
      <c r="Q72" s="863">
        <v>2853</v>
      </c>
      <c r="R72" s="817"/>
      <c r="S72" s="817"/>
      <c r="T72" s="817"/>
      <c r="U72" s="817"/>
      <c r="V72" s="817">
        <v>2653</v>
      </c>
      <c r="W72" s="817"/>
      <c r="X72" s="817"/>
      <c r="Y72" s="817"/>
      <c r="Z72" s="817"/>
      <c r="AA72" s="817">
        <v>200</v>
      </c>
      <c r="AB72" s="817"/>
      <c r="AC72" s="817"/>
      <c r="AD72" s="817"/>
      <c r="AE72" s="817"/>
      <c r="AF72" s="817">
        <v>2584</v>
      </c>
      <c r="AG72" s="817"/>
      <c r="AH72" s="817"/>
      <c r="AI72" s="817"/>
      <c r="AJ72" s="817"/>
      <c r="AK72" s="817">
        <v>10</v>
      </c>
      <c r="AL72" s="817"/>
      <c r="AM72" s="817"/>
      <c r="AN72" s="817"/>
      <c r="AO72" s="817"/>
      <c r="AP72" s="817">
        <v>157</v>
      </c>
      <c r="AQ72" s="817"/>
      <c r="AR72" s="817"/>
      <c r="AS72" s="817"/>
      <c r="AT72" s="817"/>
      <c r="AU72" s="817">
        <v>1</v>
      </c>
      <c r="AV72" s="817"/>
      <c r="AW72" s="817"/>
      <c r="AX72" s="817"/>
      <c r="AY72" s="817"/>
      <c r="AZ72" s="819" t="s">
        <v>581</v>
      </c>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2">
      <c r="A73" s="233">
        <v>6</v>
      </c>
      <c r="B73" s="860" t="s">
        <v>584</v>
      </c>
      <c r="C73" s="861"/>
      <c r="D73" s="861"/>
      <c r="E73" s="861"/>
      <c r="F73" s="861"/>
      <c r="G73" s="861"/>
      <c r="H73" s="861"/>
      <c r="I73" s="861"/>
      <c r="J73" s="861"/>
      <c r="K73" s="861"/>
      <c r="L73" s="861"/>
      <c r="M73" s="861"/>
      <c r="N73" s="861"/>
      <c r="O73" s="861"/>
      <c r="P73" s="862"/>
      <c r="Q73" s="863">
        <v>1645</v>
      </c>
      <c r="R73" s="817"/>
      <c r="S73" s="817"/>
      <c r="T73" s="817"/>
      <c r="U73" s="817"/>
      <c r="V73" s="817">
        <v>1604</v>
      </c>
      <c r="W73" s="817"/>
      <c r="X73" s="817"/>
      <c r="Y73" s="817"/>
      <c r="Z73" s="817"/>
      <c r="AA73" s="817">
        <v>40</v>
      </c>
      <c r="AB73" s="817"/>
      <c r="AC73" s="817"/>
      <c r="AD73" s="817"/>
      <c r="AE73" s="817"/>
      <c r="AF73" s="817">
        <v>40</v>
      </c>
      <c r="AG73" s="817"/>
      <c r="AH73" s="817"/>
      <c r="AI73" s="817"/>
      <c r="AJ73" s="817"/>
      <c r="AK73" s="817" t="s">
        <v>576</v>
      </c>
      <c r="AL73" s="817"/>
      <c r="AM73" s="817"/>
      <c r="AN73" s="817"/>
      <c r="AO73" s="817"/>
      <c r="AP73" s="817" t="s">
        <v>576</v>
      </c>
      <c r="AQ73" s="817"/>
      <c r="AR73" s="817"/>
      <c r="AS73" s="817"/>
      <c r="AT73" s="817"/>
      <c r="AU73" s="817" t="s">
        <v>576</v>
      </c>
      <c r="AV73" s="817"/>
      <c r="AW73" s="817"/>
      <c r="AX73" s="817"/>
      <c r="AY73" s="817"/>
      <c r="AZ73" s="819" t="s">
        <v>578</v>
      </c>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2">
      <c r="A74" s="233">
        <v>7</v>
      </c>
      <c r="B74" s="860" t="s">
        <v>584</v>
      </c>
      <c r="C74" s="861"/>
      <c r="D74" s="861"/>
      <c r="E74" s="861"/>
      <c r="F74" s="861"/>
      <c r="G74" s="861"/>
      <c r="H74" s="861"/>
      <c r="I74" s="861"/>
      <c r="J74" s="861"/>
      <c r="K74" s="861"/>
      <c r="L74" s="861"/>
      <c r="M74" s="861"/>
      <c r="N74" s="861"/>
      <c r="O74" s="861"/>
      <c r="P74" s="862"/>
      <c r="Q74" s="863">
        <v>847072</v>
      </c>
      <c r="R74" s="817"/>
      <c r="S74" s="817"/>
      <c r="T74" s="817"/>
      <c r="U74" s="817"/>
      <c r="V74" s="817">
        <v>828353</v>
      </c>
      <c r="W74" s="817"/>
      <c r="X74" s="817"/>
      <c r="Y74" s="817"/>
      <c r="Z74" s="817"/>
      <c r="AA74" s="817">
        <v>18719</v>
      </c>
      <c r="AB74" s="817"/>
      <c r="AC74" s="817"/>
      <c r="AD74" s="817"/>
      <c r="AE74" s="817"/>
      <c r="AF74" s="817">
        <v>18719</v>
      </c>
      <c r="AG74" s="817"/>
      <c r="AH74" s="817"/>
      <c r="AI74" s="817"/>
      <c r="AJ74" s="817"/>
      <c r="AK74" s="817">
        <v>7694</v>
      </c>
      <c r="AL74" s="817"/>
      <c r="AM74" s="817"/>
      <c r="AN74" s="817"/>
      <c r="AO74" s="817"/>
      <c r="AP74" s="817" t="s">
        <v>576</v>
      </c>
      <c r="AQ74" s="817"/>
      <c r="AR74" s="817"/>
      <c r="AS74" s="817"/>
      <c r="AT74" s="817"/>
      <c r="AU74" s="817" t="s">
        <v>576</v>
      </c>
      <c r="AV74" s="817"/>
      <c r="AW74" s="817"/>
      <c r="AX74" s="817"/>
      <c r="AY74" s="817"/>
      <c r="AZ74" s="819" t="s">
        <v>587</v>
      </c>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2">
      <c r="A75" s="233">
        <v>8</v>
      </c>
      <c r="B75" s="860" t="s">
        <v>585</v>
      </c>
      <c r="C75" s="861"/>
      <c r="D75" s="861"/>
      <c r="E75" s="861"/>
      <c r="F75" s="861"/>
      <c r="G75" s="861"/>
      <c r="H75" s="861"/>
      <c r="I75" s="861"/>
      <c r="J75" s="861"/>
      <c r="K75" s="861"/>
      <c r="L75" s="861"/>
      <c r="M75" s="861"/>
      <c r="N75" s="861"/>
      <c r="O75" s="861"/>
      <c r="P75" s="862"/>
      <c r="Q75" s="864">
        <v>321</v>
      </c>
      <c r="R75" s="865"/>
      <c r="S75" s="865"/>
      <c r="T75" s="865"/>
      <c r="U75" s="821"/>
      <c r="V75" s="866">
        <v>310</v>
      </c>
      <c r="W75" s="865"/>
      <c r="X75" s="865"/>
      <c r="Y75" s="865"/>
      <c r="Z75" s="821"/>
      <c r="AA75" s="866">
        <v>11</v>
      </c>
      <c r="AB75" s="865"/>
      <c r="AC75" s="865"/>
      <c r="AD75" s="865"/>
      <c r="AE75" s="821"/>
      <c r="AF75" s="866">
        <v>11</v>
      </c>
      <c r="AG75" s="865"/>
      <c r="AH75" s="865"/>
      <c r="AI75" s="865"/>
      <c r="AJ75" s="821"/>
      <c r="AK75" s="866">
        <v>3</v>
      </c>
      <c r="AL75" s="865"/>
      <c r="AM75" s="865"/>
      <c r="AN75" s="865"/>
      <c r="AO75" s="821"/>
      <c r="AP75" s="866" t="s">
        <v>576</v>
      </c>
      <c r="AQ75" s="865"/>
      <c r="AR75" s="865"/>
      <c r="AS75" s="865"/>
      <c r="AT75" s="821"/>
      <c r="AU75" s="866" t="s">
        <v>576</v>
      </c>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2">
      <c r="A76" s="233">
        <v>9</v>
      </c>
      <c r="B76" s="860" t="s">
        <v>586</v>
      </c>
      <c r="C76" s="861"/>
      <c r="D76" s="861"/>
      <c r="E76" s="861"/>
      <c r="F76" s="861"/>
      <c r="G76" s="861"/>
      <c r="H76" s="861"/>
      <c r="I76" s="861"/>
      <c r="J76" s="861"/>
      <c r="K76" s="861"/>
      <c r="L76" s="861"/>
      <c r="M76" s="861"/>
      <c r="N76" s="861"/>
      <c r="O76" s="861"/>
      <c r="P76" s="862"/>
      <c r="Q76" s="864">
        <v>23479</v>
      </c>
      <c r="R76" s="865"/>
      <c r="S76" s="865"/>
      <c r="T76" s="865"/>
      <c r="U76" s="821"/>
      <c r="V76" s="866">
        <v>22911</v>
      </c>
      <c r="W76" s="865"/>
      <c r="X76" s="865"/>
      <c r="Y76" s="865"/>
      <c r="Z76" s="821"/>
      <c r="AA76" s="866">
        <v>568</v>
      </c>
      <c r="AB76" s="865"/>
      <c r="AC76" s="865"/>
      <c r="AD76" s="865"/>
      <c r="AE76" s="821"/>
      <c r="AF76" s="866">
        <v>568</v>
      </c>
      <c r="AG76" s="865"/>
      <c r="AH76" s="865"/>
      <c r="AI76" s="865"/>
      <c r="AJ76" s="821"/>
      <c r="AK76" s="866">
        <v>21</v>
      </c>
      <c r="AL76" s="865"/>
      <c r="AM76" s="865"/>
      <c r="AN76" s="865"/>
      <c r="AO76" s="821"/>
      <c r="AP76" s="866" t="s">
        <v>576</v>
      </c>
      <c r="AQ76" s="865"/>
      <c r="AR76" s="865"/>
      <c r="AS76" s="865"/>
      <c r="AT76" s="821"/>
      <c r="AU76" s="866" t="s">
        <v>576</v>
      </c>
      <c r="AV76" s="865"/>
      <c r="AW76" s="865"/>
      <c r="AX76" s="865"/>
      <c r="AY76" s="821"/>
      <c r="AZ76" s="819" t="s">
        <v>578</v>
      </c>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2">
      <c r="A77" s="233">
        <v>10</v>
      </c>
      <c r="B77" s="860" t="s">
        <v>586</v>
      </c>
      <c r="C77" s="861"/>
      <c r="D77" s="861"/>
      <c r="E77" s="861"/>
      <c r="F77" s="861"/>
      <c r="G77" s="861"/>
      <c r="H77" s="861"/>
      <c r="I77" s="861"/>
      <c r="J77" s="861"/>
      <c r="K77" s="861"/>
      <c r="L77" s="861"/>
      <c r="M77" s="861"/>
      <c r="N77" s="861"/>
      <c r="O77" s="861"/>
      <c r="P77" s="862"/>
      <c r="Q77" s="864">
        <v>205</v>
      </c>
      <c r="R77" s="865"/>
      <c r="S77" s="865"/>
      <c r="T77" s="865"/>
      <c r="U77" s="821"/>
      <c r="V77" s="866">
        <v>97</v>
      </c>
      <c r="W77" s="865"/>
      <c r="X77" s="865"/>
      <c r="Y77" s="865"/>
      <c r="Z77" s="821"/>
      <c r="AA77" s="866">
        <v>108</v>
      </c>
      <c r="AB77" s="865"/>
      <c r="AC77" s="865"/>
      <c r="AD77" s="865"/>
      <c r="AE77" s="821"/>
      <c r="AF77" s="866">
        <v>108</v>
      </c>
      <c r="AG77" s="865"/>
      <c r="AH77" s="865"/>
      <c r="AI77" s="865"/>
      <c r="AJ77" s="821"/>
      <c r="AK77" s="866" t="s">
        <v>576</v>
      </c>
      <c r="AL77" s="865"/>
      <c r="AM77" s="865"/>
      <c r="AN77" s="865"/>
      <c r="AO77" s="821"/>
      <c r="AP77" s="866" t="s">
        <v>576</v>
      </c>
      <c r="AQ77" s="865"/>
      <c r="AR77" s="865"/>
      <c r="AS77" s="865"/>
      <c r="AT77" s="821"/>
      <c r="AU77" s="866" t="s">
        <v>576</v>
      </c>
      <c r="AV77" s="865"/>
      <c r="AW77" s="865"/>
      <c r="AX77" s="865"/>
      <c r="AY77" s="821"/>
      <c r="AZ77" s="819" t="s">
        <v>588</v>
      </c>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2">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2">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2">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2">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2">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2">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2">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2">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2">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2">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5">
      <c r="A88" s="235" t="s">
        <v>396</v>
      </c>
      <c r="B88" s="776" t="s">
        <v>424</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c r="AG88" s="831"/>
      <c r="AH88" s="831"/>
      <c r="AI88" s="831"/>
      <c r="AJ88" s="831"/>
      <c r="AK88" s="828"/>
      <c r="AL88" s="828"/>
      <c r="AM88" s="828"/>
      <c r="AN88" s="828"/>
      <c r="AO88" s="828"/>
      <c r="AP88" s="831"/>
      <c r="AQ88" s="831"/>
      <c r="AR88" s="831"/>
      <c r="AS88" s="831"/>
      <c r="AT88" s="831"/>
      <c r="AU88" s="831"/>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396</v>
      </c>
      <c r="BR102" s="776" t="s">
        <v>425</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3</v>
      </c>
      <c r="CS102" s="839"/>
      <c r="CT102" s="839"/>
      <c r="CU102" s="839"/>
      <c r="CV102" s="878"/>
      <c r="CW102" s="877"/>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426</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427</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28" t="s">
        <v>428</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429</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04" t="s">
        <v>430</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431</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2">
      <c r="A109" s="899" t="s">
        <v>432</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433</v>
      </c>
      <c r="AB109" s="880"/>
      <c r="AC109" s="880"/>
      <c r="AD109" s="880"/>
      <c r="AE109" s="881"/>
      <c r="AF109" s="879" t="s">
        <v>434</v>
      </c>
      <c r="AG109" s="880"/>
      <c r="AH109" s="880"/>
      <c r="AI109" s="880"/>
      <c r="AJ109" s="881"/>
      <c r="AK109" s="879" t="s">
        <v>312</v>
      </c>
      <c r="AL109" s="880"/>
      <c r="AM109" s="880"/>
      <c r="AN109" s="880"/>
      <c r="AO109" s="881"/>
      <c r="AP109" s="879" t="s">
        <v>435</v>
      </c>
      <c r="AQ109" s="880"/>
      <c r="AR109" s="880"/>
      <c r="AS109" s="880"/>
      <c r="AT109" s="882"/>
      <c r="AU109" s="899" t="s">
        <v>432</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433</v>
      </c>
      <c r="BR109" s="880"/>
      <c r="BS109" s="880"/>
      <c r="BT109" s="880"/>
      <c r="BU109" s="881"/>
      <c r="BV109" s="879" t="s">
        <v>434</v>
      </c>
      <c r="BW109" s="880"/>
      <c r="BX109" s="880"/>
      <c r="BY109" s="880"/>
      <c r="BZ109" s="881"/>
      <c r="CA109" s="879" t="s">
        <v>312</v>
      </c>
      <c r="CB109" s="880"/>
      <c r="CC109" s="880"/>
      <c r="CD109" s="880"/>
      <c r="CE109" s="881"/>
      <c r="CF109" s="900" t="s">
        <v>435</v>
      </c>
      <c r="CG109" s="900"/>
      <c r="CH109" s="900"/>
      <c r="CI109" s="900"/>
      <c r="CJ109" s="900"/>
      <c r="CK109" s="879" t="s">
        <v>436</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433</v>
      </c>
      <c r="DH109" s="880"/>
      <c r="DI109" s="880"/>
      <c r="DJ109" s="880"/>
      <c r="DK109" s="881"/>
      <c r="DL109" s="879" t="s">
        <v>434</v>
      </c>
      <c r="DM109" s="880"/>
      <c r="DN109" s="880"/>
      <c r="DO109" s="880"/>
      <c r="DP109" s="881"/>
      <c r="DQ109" s="879" t="s">
        <v>312</v>
      </c>
      <c r="DR109" s="880"/>
      <c r="DS109" s="880"/>
      <c r="DT109" s="880"/>
      <c r="DU109" s="881"/>
      <c r="DV109" s="879" t="s">
        <v>435</v>
      </c>
      <c r="DW109" s="880"/>
      <c r="DX109" s="880"/>
      <c r="DY109" s="880"/>
      <c r="DZ109" s="882"/>
    </row>
    <row r="110" spans="1:131" s="224" customFormat="1" ht="26.25" customHeight="1" x14ac:dyDescent="0.2">
      <c r="A110" s="883" t="s">
        <v>437</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2399626</v>
      </c>
      <c r="AB110" s="887"/>
      <c r="AC110" s="887"/>
      <c r="AD110" s="887"/>
      <c r="AE110" s="888"/>
      <c r="AF110" s="889">
        <v>2488568</v>
      </c>
      <c r="AG110" s="887"/>
      <c r="AH110" s="887"/>
      <c r="AI110" s="887"/>
      <c r="AJ110" s="888"/>
      <c r="AK110" s="889">
        <v>2485602</v>
      </c>
      <c r="AL110" s="887"/>
      <c r="AM110" s="887"/>
      <c r="AN110" s="887"/>
      <c r="AO110" s="888"/>
      <c r="AP110" s="890">
        <v>20.7</v>
      </c>
      <c r="AQ110" s="891"/>
      <c r="AR110" s="891"/>
      <c r="AS110" s="891"/>
      <c r="AT110" s="892"/>
      <c r="AU110" s="893" t="s">
        <v>75</v>
      </c>
      <c r="AV110" s="894"/>
      <c r="AW110" s="894"/>
      <c r="AX110" s="894"/>
      <c r="AY110" s="894"/>
      <c r="AZ110" s="916" t="s">
        <v>438</v>
      </c>
      <c r="BA110" s="884"/>
      <c r="BB110" s="884"/>
      <c r="BC110" s="884"/>
      <c r="BD110" s="884"/>
      <c r="BE110" s="884"/>
      <c r="BF110" s="884"/>
      <c r="BG110" s="884"/>
      <c r="BH110" s="884"/>
      <c r="BI110" s="884"/>
      <c r="BJ110" s="884"/>
      <c r="BK110" s="884"/>
      <c r="BL110" s="884"/>
      <c r="BM110" s="884"/>
      <c r="BN110" s="884"/>
      <c r="BO110" s="884"/>
      <c r="BP110" s="885"/>
      <c r="BQ110" s="917">
        <v>21480446</v>
      </c>
      <c r="BR110" s="918"/>
      <c r="BS110" s="918"/>
      <c r="BT110" s="918"/>
      <c r="BU110" s="918"/>
      <c r="BV110" s="918">
        <v>20955215</v>
      </c>
      <c r="BW110" s="918"/>
      <c r="BX110" s="918"/>
      <c r="BY110" s="918"/>
      <c r="BZ110" s="918"/>
      <c r="CA110" s="918">
        <v>19418456</v>
      </c>
      <c r="CB110" s="918"/>
      <c r="CC110" s="918"/>
      <c r="CD110" s="918"/>
      <c r="CE110" s="918"/>
      <c r="CF110" s="931">
        <v>161.5</v>
      </c>
      <c r="CG110" s="932"/>
      <c r="CH110" s="932"/>
      <c r="CI110" s="932"/>
      <c r="CJ110" s="932"/>
      <c r="CK110" s="933" t="s">
        <v>439</v>
      </c>
      <c r="CL110" s="934"/>
      <c r="CM110" s="916" t="s">
        <v>440</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441</v>
      </c>
      <c r="DH110" s="918"/>
      <c r="DI110" s="918"/>
      <c r="DJ110" s="918"/>
      <c r="DK110" s="918"/>
      <c r="DL110" s="918" t="s">
        <v>441</v>
      </c>
      <c r="DM110" s="918"/>
      <c r="DN110" s="918"/>
      <c r="DO110" s="918"/>
      <c r="DP110" s="918"/>
      <c r="DQ110" s="918" t="s">
        <v>441</v>
      </c>
      <c r="DR110" s="918"/>
      <c r="DS110" s="918"/>
      <c r="DT110" s="918"/>
      <c r="DU110" s="918"/>
      <c r="DV110" s="919" t="s">
        <v>441</v>
      </c>
      <c r="DW110" s="919"/>
      <c r="DX110" s="919"/>
      <c r="DY110" s="919"/>
      <c r="DZ110" s="920"/>
    </row>
    <row r="111" spans="1:131" s="224" customFormat="1" ht="26.25" customHeight="1" x14ac:dyDescent="0.2">
      <c r="A111" s="921" t="s">
        <v>442</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177</v>
      </c>
      <c r="AB111" s="925"/>
      <c r="AC111" s="925"/>
      <c r="AD111" s="925"/>
      <c r="AE111" s="926"/>
      <c r="AF111" s="927" t="s">
        <v>177</v>
      </c>
      <c r="AG111" s="925"/>
      <c r="AH111" s="925"/>
      <c r="AI111" s="925"/>
      <c r="AJ111" s="926"/>
      <c r="AK111" s="927" t="s">
        <v>177</v>
      </c>
      <c r="AL111" s="925"/>
      <c r="AM111" s="925"/>
      <c r="AN111" s="925"/>
      <c r="AO111" s="926"/>
      <c r="AP111" s="928" t="s">
        <v>177</v>
      </c>
      <c r="AQ111" s="929"/>
      <c r="AR111" s="929"/>
      <c r="AS111" s="929"/>
      <c r="AT111" s="930"/>
      <c r="AU111" s="895"/>
      <c r="AV111" s="896"/>
      <c r="AW111" s="896"/>
      <c r="AX111" s="896"/>
      <c r="AY111" s="896"/>
      <c r="AZ111" s="909" t="s">
        <v>443</v>
      </c>
      <c r="BA111" s="910"/>
      <c r="BB111" s="910"/>
      <c r="BC111" s="910"/>
      <c r="BD111" s="910"/>
      <c r="BE111" s="910"/>
      <c r="BF111" s="910"/>
      <c r="BG111" s="910"/>
      <c r="BH111" s="910"/>
      <c r="BI111" s="910"/>
      <c r="BJ111" s="910"/>
      <c r="BK111" s="910"/>
      <c r="BL111" s="910"/>
      <c r="BM111" s="910"/>
      <c r="BN111" s="910"/>
      <c r="BO111" s="910"/>
      <c r="BP111" s="911"/>
      <c r="BQ111" s="912">
        <v>38788</v>
      </c>
      <c r="BR111" s="913"/>
      <c r="BS111" s="913"/>
      <c r="BT111" s="913"/>
      <c r="BU111" s="913"/>
      <c r="BV111" s="913">
        <v>28354</v>
      </c>
      <c r="BW111" s="913"/>
      <c r="BX111" s="913"/>
      <c r="BY111" s="913"/>
      <c r="BZ111" s="913"/>
      <c r="CA111" s="913">
        <v>19186</v>
      </c>
      <c r="CB111" s="913"/>
      <c r="CC111" s="913"/>
      <c r="CD111" s="913"/>
      <c r="CE111" s="913"/>
      <c r="CF111" s="907">
        <v>0.2</v>
      </c>
      <c r="CG111" s="908"/>
      <c r="CH111" s="908"/>
      <c r="CI111" s="908"/>
      <c r="CJ111" s="908"/>
      <c r="CK111" s="935"/>
      <c r="CL111" s="936"/>
      <c r="CM111" s="909" t="s">
        <v>444</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177</v>
      </c>
      <c r="DH111" s="913"/>
      <c r="DI111" s="913"/>
      <c r="DJ111" s="913"/>
      <c r="DK111" s="913"/>
      <c r="DL111" s="913" t="s">
        <v>445</v>
      </c>
      <c r="DM111" s="913"/>
      <c r="DN111" s="913"/>
      <c r="DO111" s="913"/>
      <c r="DP111" s="913"/>
      <c r="DQ111" s="913" t="s">
        <v>177</v>
      </c>
      <c r="DR111" s="913"/>
      <c r="DS111" s="913"/>
      <c r="DT111" s="913"/>
      <c r="DU111" s="913"/>
      <c r="DV111" s="914" t="s">
        <v>177</v>
      </c>
      <c r="DW111" s="914"/>
      <c r="DX111" s="914"/>
      <c r="DY111" s="914"/>
      <c r="DZ111" s="915"/>
    </row>
    <row r="112" spans="1:131" s="224" customFormat="1" ht="26.25" customHeight="1" x14ac:dyDescent="0.2">
      <c r="A112" s="939" t="s">
        <v>446</v>
      </c>
      <c r="B112" s="940"/>
      <c r="C112" s="910" t="s">
        <v>447</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177</v>
      </c>
      <c r="AB112" s="946"/>
      <c r="AC112" s="946"/>
      <c r="AD112" s="946"/>
      <c r="AE112" s="947"/>
      <c r="AF112" s="948" t="s">
        <v>177</v>
      </c>
      <c r="AG112" s="946"/>
      <c r="AH112" s="946"/>
      <c r="AI112" s="946"/>
      <c r="AJ112" s="947"/>
      <c r="AK112" s="948" t="s">
        <v>415</v>
      </c>
      <c r="AL112" s="946"/>
      <c r="AM112" s="946"/>
      <c r="AN112" s="946"/>
      <c r="AO112" s="947"/>
      <c r="AP112" s="949" t="s">
        <v>415</v>
      </c>
      <c r="AQ112" s="950"/>
      <c r="AR112" s="950"/>
      <c r="AS112" s="950"/>
      <c r="AT112" s="951"/>
      <c r="AU112" s="895"/>
      <c r="AV112" s="896"/>
      <c r="AW112" s="896"/>
      <c r="AX112" s="896"/>
      <c r="AY112" s="896"/>
      <c r="AZ112" s="909" t="s">
        <v>448</v>
      </c>
      <c r="BA112" s="910"/>
      <c r="BB112" s="910"/>
      <c r="BC112" s="910"/>
      <c r="BD112" s="910"/>
      <c r="BE112" s="910"/>
      <c r="BF112" s="910"/>
      <c r="BG112" s="910"/>
      <c r="BH112" s="910"/>
      <c r="BI112" s="910"/>
      <c r="BJ112" s="910"/>
      <c r="BK112" s="910"/>
      <c r="BL112" s="910"/>
      <c r="BM112" s="910"/>
      <c r="BN112" s="910"/>
      <c r="BO112" s="910"/>
      <c r="BP112" s="911"/>
      <c r="BQ112" s="912">
        <v>1965755</v>
      </c>
      <c r="BR112" s="913"/>
      <c r="BS112" s="913"/>
      <c r="BT112" s="913"/>
      <c r="BU112" s="913"/>
      <c r="BV112" s="913">
        <v>1733090</v>
      </c>
      <c r="BW112" s="913"/>
      <c r="BX112" s="913"/>
      <c r="BY112" s="913"/>
      <c r="BZ112" s="913"/>
      <c r="CA112" s="913">
        <v>1552735</v>
      </c>
      <c r="CB112" s="913"/>
      <c r="CC112" s="913"/>
      <c r="CD112" s="913"/>
      <c r="CE112" s="913"/>
      <c r="CF112" s="907">
        <v>12.9</v>
      </c>
      <c r="CG112" s="908"/>
      <c r="CH112" s="908"/>
      <c r="CI112" s="908"/>
      <c r="CJ112" s="908"/>
      <c r="CK112" s="935"/>
      <c r="CL112" s="936"/>
      <c r="CM112" s="909" t="s">
        <v>449</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177</v>
      </c>
      <c r="DH112" s="913"/>
      <c r="DI112" s="913"/>
      <c r="DJ112" s="913"/>
      <c r="DK112" s="913"/>
      <c r="DL112" s="913" t="s">
        <v>415</v>
      </c>
      <c r="DM112" s="913"/>
      <c r="DN112" s="913"/>
      <c r="DO112" s="913"/>
      <c r="DP112" s="913"/>
      <c r="DQ112" s="913" t="s">
        <v>415</v>
      </c>
      <c r="DR112" s="913"/>
      <c r="DS112" s="913"/>
      <c r="DT112" s="913"/>
      <c r="DU112" s="913"/>
      <c r="DV112" s="914" t="s">
        <v>177</v>
      </c>
      <c r="DW112" s="914"/>
      <c r="DX112" s="914"/>
      <c r="DY112" s="914"/>
      <c r="DZ112" s="915"/>
    </row>
    <row r="113" spans="1:130" s="224" customFormat="1" ht="26.25" customHeight="1" x14ac:dyDescent="0.2">
      <c r="A113" s="941"/>
      <c r="B113" s="942"/>
      <c r="C113" s="910" t="s">
        <v>450</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241565</v>
      </c>
      <c r="AB113" s="925"/>
      <c r="AC113" s="925"/>
      <c r="AD113" s="925"/>
      <c r="AE113" s="926"/>
      <c r="AF113" s="927">
        <v>199135</v>
      </c>
      <c r="AG113" s="925"/>
      <c r="AH113" s="925"/>
      <c r="AI113" s="925"/>
      <c r="AJ113" s="926"/>
      <c r="AK113" s="927">
        <v>194513</v>
      </c>
      <c r="AL113" s="925"/>
      <c r="AM113" s="925"/>
      <c r="AN113" s="925"/>
      <c r="AO113" s="926"/>
      <c r="AP113" s="928">
        <v>1.6</v>
      </c>
      <c r="AQ113" s="929"/>
      <c r="AR113" s="929"/>
      <c r="AS113" s="929"/>
      <c r="AT113" s="930"/>
      <c r="AU113" s="895"/>
      <c r="AV113" s="896"/>
      <c r="AW113" s="896"/>
      <c r="AX113" s="896"/>
      <c r="AY113" s="896"/>
      <c r="AZ113" s="909" t="s">
        <v>451</v>
      </c>
      <c r="BA113" s="910"/>
      <c r="BB113" s="910"/>
      <c r="BC113" s="910"/>
      <c r="BD113" s="910"/>
      <c r="BE113" s="910"/>
      <c r="BF113" s="910"/>
      <c r="BG113" s="910"/>
      <c r="BH113" s="910"/>
      <c r="BI113" s="910"/>
      <c r="BJ113" s="910"/>
      <c r="BK113" s="910"/>
      <c r="BL113" s="910"/>
      <c r="BM113" s="910"/>
      <c r="BN113" s="910"/>
      <c r="BO113" s="910"/>
      <c r="BP113" s="911"/>
      <c r="BQ113" s="912">
        <v>91311</v>
      </c>
      <c r="BR113" s="913"/>
      <c r="BS113" s="913"/>
      <c r="BT113" s="913"/>
      <c r="BU113" s="913"/>
      <c r="BV113" s="913">
        <v>84668</v>
      </c>
      <c r="BW113" s="913"/>
      <c r="BX113" s="913"/>
      <c r="BY113" s="913"/>
      <c r="BZ113" s="913"/>
      <c r="CA113" s="913">
        <v>74256</v>
      </c>
      <c r="CB113" s="913"/>
      <c r="CC113" s="913"/>
      <c r="CD113" s="913"/>
      <c r="CE113" s="913"/>
      <c r="CF113" s="907">
        <v>0.6</v>
      </c>
      <c r="CG113" s="908"/>
      <c r="CH113" s="908"/>
      <c r="CI113" s="908"/>
      <c r="CJ113" s="908"/>
      <c r="CK113" s="935"/>
      <c r="CL113" s="936"/>
      <c r="CM113" s="909" t="s">
        <v>452</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177</v>
      </c>
      <c r="DH113" s="946"/>
      <c r="DI113" s="946"/>
      <c r="DJ113" s="946"/>
      <c r="DK113" s="947"/>
      <c r="DL113" s="948" t="s">
        <v>415</v>
      </c>
      <c r="DM113" s="946"/>
      <c r="DN113" s="946"/>
      <c r="DO113" s="946"/>
      <c r="DP113" s="947"/>
      <c r="DQ113" s="948" t="s">
        <v>177</v>
      </c>
      <c r="DR113" s="946"/>
      <c r="DS113" s="946"/>
      <c r="DT113" s="946"/>
      <c r="DU113" s="947"/>
      <c r="DV113" s="949" t="s">
        <v>177</v>
      </c>
      <c r="DW113" s="950"/>
      <c r="DX113" s="950"/>
      <c r="DY113" s="950"/>
      <c r="DZ113" s="951"/>
    </row>
    <row r="114" spans="1:130" s="224" customFormat="1" ht="26.25" customHeight="1" x14ac:dyDescent="0.2">
      <c r="A114" s="941"/>
      <c r="B114" s="942"/>
      <c r="C114" s="910" t="s">
        <v>453</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41939</v>
      </c>
      <c r="AB114" s="946"/>
      <c r="AC114" s="946"/>
      <c r="AD114" s="946"/>
      <c r="AE114" s="947"/>
      <c r="AF114" s="948">
        <v>33821</v>
      </c>
      <c r="AG114" s="946"/>
      <c r="AH114" s="946"/>
      <c r="AI114" s="946"/>
      <c r="AJ114" s="947"/>
      <c r="AK114" s="948">
        <v>31397</v>
      </c>
      <c r="AL114" s="946"/>
      <c r="AM114" s="946"/>
      <c r="AN114" s="946"/>
      <c r="AO114" s="947"/>
      <c r="AP114" s="949">
        <v>0.3</v>
      </c>
      <c r="AQ114" s="950"/>
      <c r="AR114" s="950"/>
      <c r="AS114" s="950"/>
      <c r="AT114" s="951"/>
      <c r="AU114" s="895"/>
      <c r="AV114" s="896"/>
      <c r="AW114" s="896"/>
      <c r="AX114" s="896"/>
      <c r="AY114" s="896"/>
      <c r="AZ114" s="909" t="s">
        <v>454</v>
      </c>
      <c r="BA114" s="910"/>
      <c r="BB114" s="910"/>
      <c r="BC114" s="910"/>
      <c r="BD114" s="910"/>
      <c r="BE114" s="910"/>
      <c r="BF114" s="910"/>
      <c r="BG114" s="910"/>
      <c r="BH114" s="910"/>
      <c r="BI114" s="910"/>
      <c r="BJ114" s="910"/>
      <c r="BK114" s="910"/>
      <c r="BL114" s="910"/>
      <c r="BM114" s="910"/>
      <c r="BN114" s="910"/>
      <c r="BO114" s="910"/>
      <c r="BP114" s="911"/>
      <c r="BQ114" s="912">
        <v>1702162</v>
      </c>
      <c r="BR114" s="913"/>
      <c r="BS114" s="913"/>
      <c r="BT114" s="913"/>
      <c r="BU114" s="913"/>
      <c r="BV114" s="913">
        <v>1762862</v>
      </c>
      <c r="BW114" s="913"/>
      <c r="BX114" s="913"/>
      <c r="BY114" s="913"/>
      <c r="BZ114" s="913"/>
      <c r="CA114" s="913">
        <v>1604373</v>
      </c>
      <c r="CB114" s="913"/>
      <c r="CC114" s="913"/>
      <c r="CD114" s="913"/>
      <c r="CE114" s="913"/>
      <c r="CF114" s="907">
        <v>13.3</v>
      </c>
      <c r="CG114" s="908"/>
      <c r="CH114" s="908"/>
      <c r="CI114" s="908"/>
      <c r="CJ114" s="908"/>
      <c r="CK114" s="935"/>
      <c r="CL114" s="936"/>
      <c r="CM114" s="909" t="s">
        <v>455</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177</v>
      </c>
      <c r="DH114" s="946"/>
      <c r="DI114" s="946"/>
      <c r="DJ114" s="946"/>
      <c r="DK114" s="947"/>
      <c r="DL114" s="948" t="s">
        <v>415</v>
      </c>
      <c r="DM114" s="946"/>
      <c r="DN114" s="946"/>
      <c r="DO114" s="946"/>
      <c r="DP114" s="947"/>
      <c r="DQ114" s="948" t="s">
        <v>415</v>
      </c>
      <c r="DR114" s="946"/>
      <c r="DS114" s="946"/>
      <c r="DT114" s="946"/>
      <c r="DU114" s="947"/>
      <c r="DV114" s="949" t="s">
        <v>177</v>
      </c>
      <c r="DW114" s="950"/>
      <c r="DX114" s="950"/>
      <c r="DY114" s="950"/>
      <c r="DZ114" s="951"/>
    </row>
    <row r="115" spans="1:130" s="224" customFormat="1" ht="26.25" customHeight="1" x14ac:dyDescent="0.2">
      <c r="A115" s="941"/>
      <c r="B115" s="942"/>
      <c r="C115" s="910" t="s">
        <v>456</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15771</v>
      </c>
      <c r="AB115" s="925"/>
      <c r="AC115" s="925"/>
      <c r="AD115" s="925"/>
      <c r="AE115" s="926"/>
      <c r="AF115" s="927">
        <v>11478</v>
      </c>
      <c r="AG115" s="925"/>
      <c r="AH115" s="925"/>
      <c r="AI115" s="925"/>
      <c r="AJ115" s="926"/>
      <c r="AK115" s="927">
        <v>9884</v>
      </c>
      <c r="AL115" s="925"/>
      <c r="AM115" s="925"/>
      <c r="AN115" s="925"/>
      <c r="AO115" s="926"/>
      <c r="AP115" s="928">
        <v>0.1</v>
      </c>
      <c r="AQ115" s="929"/>
      <c r="AR115" s="929"/>
      <c r="AS115" s="929"/>
      <c r="AT115" s="930"/>
      <c r="AU115" s="895"/>
      <c r="AV115" s="896"/>
      <c r="AW115" s="896"/>
      <c r="AX115" s="896"/>
      <c r="AY115" s="896"/>
      <c r="AZ115" s="909" t="s">
        <v>457</v>
      </c>
      <c r="BA115" s="910"/>
      <c r="BB115" s="910"/>
      <c r="BC115" s="910"/>
      <c r="BD115" s="910"/>
      <c r="BE115" s="910"/>
      <c r="BF115" s="910"/>
      <c r="BG115" s="910"/>
      <c r="BH115" s="910"/>
      <c r="BI115" s="910"/>
      <c r="BJ115" s="910"/>
      <c r="BK115" s="910"/>
      <c r="BL115" s="910"/>
      <c r="BM115" s="910"/>
      <c r="BN115" s="910"/>
      <c r="BO115" s="910"/>
      <c r="BP115" s="911"/>
      <c r="BQ115" s="912">
        <v>5904</v>
      </c>
      <c r="BR115" s="913"/>
      <c r="BS115" s="913"/>
      <c r="BT115" s="913"/>
      <c r="BU115" s="913"/>
      <c r="BV115" s="913" t="s">
        <v>177</v>
      </c>
      <c r="BW115" s="913"/>
      <c r="BX115" s="913"/>
      <c r="BY115" s="913"/>
      <c r="BZ115" s="913"/>
      <c r="CA115" s="913" t="s">
        <v>177</v>
      </c>
      <c r="CB115" s="913"/>
      <c r="CC115" s="913"/>
      <c r="CD115" s="913"/>
      <c r="CE115" s="913"/>
      <c r="CF115" s="907" t="s">
        <v>415</v>
      </c>
      <c r="CG115" s="908"/>
      <c r="CH115" s="908"/>
      <c r="CI115" s="908"/>
      <c r="CJ115" s="908"/>
      <c r="CK115" s="935"/>
      <c r="CL115" s="936"/>
      <c r="CM115" s="909" t="s">
        <v>458</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415</v>
      </c>
      <c r="DH115" s="946"/>
      <c r="DI115" s="946"/>
      <c r="DJ115" s="946"/>
      <c r="DK115" s="947"/>
      <c r="DL115" s="948" t="s">
        <v>177</v>
      </c>
      <c r="DM115" s="946"/>
      <c r="DN115" s="946"/>
      <c r="DO115" s="946"/>
      <c r="DP115" s="947"/>
      <c r="DQ115" s="948" t="s">
        <v>415</v>
      </c>
      <c r="DR115" s="946"/>
      <c r="DS115" s="946"/>
      <c r="DT115" s="946"/>
      <c r="DU115" s="947"/>
      <c r="DV115" s="949" t="s">
        <v>415</v>
      </c>
      <c r="DW115" s="950"/>
      <c r="DX115" s="950"/>
      <c r="DY115" s="950"/>
      <c r="DZ115" s="951"/>
    </row>
    <row r="116" spans="1:130" s="224" customFormat="1" ht="26.25" customHeight="1" x14ac:dyDescent="0.2">
      <c r="A116" s="943"/>
      <c r="B116" s="944"/>
      <c r="C116" s="952" t="s">
        <v>459</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415</v>
      </c>
      <c r="AB116" s="946"/>
      <c r="AC116" s="946"/>
      <c r="AD116" s="946"/>
      <c r="AE116" s="947"/>
      <c r="AF116" s="948" t="s">
        <v>415</v>
      </c>
      <c r="AG116" s="946"/>
      <c r="AH116" s="946"/>
      <c r="AI116" s="946"/>
      <c r="AJ116" s="947"/>
      <c r="AK116" s="948" t="s">
        <v>415</v>
      </c>
      <c r="AL116" s="946"/>
      <c r="AM116" s="946"/>
      <c r="AN116" s="946"/>
      <c r="AO116" s="947"/>
      <c r="AP116" s="949" t="s">
        <v>177</v>
      </c>
      <c r="AQ116" s="950"/>
      <c r="AR116" s="950"/>
      <c r="AS116" s="950"/>
      <c r="AT116" s="951"/>
      <c r="AU116" s="895"/>
      <c r="AV116" s="896"/>
      <c r="AW116" s="896"/>
      <c r="AX116" s="896"/>
      <c r="AY116" s="896"/>
      <c r="AZ116" s="954" t="s">
        <v>460</v>
      </c>
      <c r="BA116" s="955"/>
      <c r="BB116" s="955"/>
      <c r="BC116" s="955"/>
      <c r="BD116" s="955"/>
      <c r="BE116" s="955"/>
      <c r="BF116" s="955"/>
      <c r="BG116" s="955"/>
      <c r="BH116" s="955"/>
      <c r="BI116" s="955"/>
      <c r="BJ116" s="955"/>
      <c r="BK116" s="955"/>
      <c r="BL116" s="955"/>
      <c r="BM116" s="955"/>
      <c r="BN116" s="955"/>
      <c r="BO116" s="955"/>
      <c r="BP116" s="956"/>
      <c r="BQ116" s="912" t="s">
        <v>177</v>
      </c>
      <c r="BR116" s="913"/>
      <c r="BS116" s="913"/>
      <c r="BT116" s="913"/>
      <c r="BU116" s="913"/>
      <c r="BV116" s="913" t="s">
        <v>177</v>
      </c>
      <c r="BW116" s="913"/>
      <c r="BX116" s="913"/>
      <c r="BY116" s="913"/>
      <c r="BZ116" s="913"/>
      <c r="CA116" s="913" t="s">
        <v>177</v>
      </c>
      <c r="CB116" s="913"/>
      <c r="CC116" s="913"/>
      <c r="CD116" s="913"/>
      <c r="CE116" s="913"/>
      <c r="CF116" s="907" t="s">
        <v>415</v>
      </c>
      <c r="CG116" s="908"/>
      <c r="CH116" s="908"/>
      <c r="CI116" s="908"/>
      <c r="CJ116" s="908"/>
      <c r="CK116" s="935"/>
      <c r="CL116" s="936"/>
      <c r="CM116" s="909" t="s">
        <v>461</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177</v>
      </c>
      <c r="DH116" s="946"/>
      <c r="DI116" s="946"/>
      <c r="DJ116" s="946"/>
      <c r="DK116" s="947"/>
      <c r="DL116" s="948" t="s">
        <v>177</v>
      </c>
      <c r="DM116" s="946"/>
      <c r="DN116" s="946"/>
      <c r="DO116" s="946"/>
      <c r="DP116" s="947"/>
      <c r="DQ116" s="948" t="s">
        <v>415</v>
      </c>
      <c r="DR116" s="946"/>
      <c r="DS116" s="946"/>
      <c r="DT116" s="946"/>
      <c r="DU116" s="947"/>
      <c r="DV116" s="949" t="s">
        <v>415</v>
      </c>
      <c r="DW116" s="950"/>
      <c r="DX116" s="950"/>
      <c r="DY116" s="950"/>
      <c r="DZ116" s="951"/>
    </row>
    <row r="117" spans="1:130" s="224" customFormat="1" ht="26.25" customHeight="1" x14ac:dyDescent="0.2">
      <c r="A117" s="899" t="s">
        <v>190</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462</v>
      </c>
      <c r="Z117" s="881"/>
      <c r="AA117" s="965">
        <v>2698901</v>
      </c>
      <c r="AB117" s="966"/>
      <c r="AC117" s="966"/>
      <c r="AD117" s="966"/>
      <c r="AE117" s="967"/>
      <c r="AF117" s="968">
        <v>2733002</v>
      </c>
      <c r="AG117" s="966"/>
      <c r="AH117" s="966"/>
      <c r="AI117" s="966"/>
      <c r="AJ117" s="967"/>
      <c r="AK117" s="968">
        <v>2721396</v>
      </c>
      <c r="AL117" s="966"/>
      <c r="AM117" s="966"/>
      <c r="AN117" s="966"/>
      <c r="AO117" s="967"/>
      <c r="AP117" s="969"/>
      <c r="AQ117" s="970"/>
      <c r="AR117" s="970"/>
      <c r="AS117" s="970"/>
      <c r="AT117" s="971"/>
      <c r="AU117" s="895"/>
      <c r="AV117" s="896"/>
      <c r="AW117" s="896"/>
      <c r="AX117" s="896"/>
      <c r="AY117" s="896"/>
      <c r="AZ117" s="961" t="s">
        <v>463</v>
      </c>
      <c r="BA117" s="962"/>
      <c r="BB117" s="962"/>
      <c r="BC117" s="962"/>
      <c r="BD117" s="962"/>
      <c r="BE117" s="962"/>
      <c r="BF117" s="962"/>
      <c r="BG117" s="962"/>
      <c r="BH117" s="962"/>
      <c r="BI117" s="962"/>
      <c r="BJ117" s="962"/>
      <c r="BK117" s="962"/>
      <c r="BL117" s="962"/>
      <c r="BM117" s="962"/>
      <c r="BN117" s="962"/>
      <c r="BO117" s="962"/>
      <c r="BP117" s="963"/>
      <c r="BQ117" s="912" t="s">
        <v>415</v>
      </c>
      <c r="BR117" s="913"/>
      <c r="BS117" s="913"/>
      <c r="BT117" s="913"/>
      <c r="BU117" s="913"/>
      <c r="BV117" s="913" t="s">
        <v>415</v>
      </c>
      <c r="BW117" s="913"/>
      <c r="BX117" s="913"/>
      <c r="BY117" s="913"/>
      <c r="BZ117" s="913"/>
      <c r="CA117" s="913" t="s">
        <v>177</v>
      </c>
      <c r="CB117" s="913"/>
      <c r="CC117" s="913"/>
      <c r="CD117" s="913"/>
      <c r="CE117" s="913"/>
      <c r="CF117" s="907" t="s">
        <v>415</v>
      </c>
      <c r="CG117" s="908"/>
      <c r="CH117" s="908"/>
      <c r="CI117" s="908"/>
      <c r="CJ117" s="908"/>
      <c r="CK117" s="935"/>
      <c r="CL117" s="936"/>
      <c r="CM117" s="909" t="s">
        <v>464</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415</v>
      </c>
      <c r="DH117" s="946"/>
      <c r="DI117" s="946"/>
      <c r="DJ117" s="946"/>
      <c r="DK117" s="947"/>
      <c r="DL117" s="948" t="s">
        <v>415</v>
      </c>
      <c r="DM117" s="946"/>
      <c r="DN117" s="946"/>
      <c r="DO117" s="946"/>
      <c r="DP117" s="947"/>
      <c r="DQ117" s="948" t="s">
        <v>415</v>
      </c>
      <c r="DR117" s="946"/>
      <c r="DS117" s="946"/>
      <c r="DT117" s="946"/>
      <c r="DU117" s="947"/>
      <c r="DV117" s="949" t="s">
        <v>415</v>
      </c>
      <c r="DW117" s="950"/>
      <c r="DX117" s="950"/>
      <c r="DY117" s="950"/>
      <c r="DZ117" s="951"/>
    </row>
    <row r="118" spans="1:130" s="224" customFormat="1" ht="26.25" customHeight="1" x14ac:dyDescent="0.2">
      <c r="A118" s="899" t="s">
        <v>436</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433</v>
      </c>
      <c r="AB118" s="880"/>
      <c r="AC118" s="880"/>
      <c r="AD118" s="880"/>
      <c r="AE118" s="881"/>
      <c r="AF118" s="879" t="s">
        <v>434</v>
      </c>
      <c r="AG118" s="880"/>
      <c r="AH118" s="880"/>
      <c r="AI118" s="880"/>
      <c r="AJ118" s="881"/>
      <c r="AK118" s="879" t="s">
        <v>312</v>
      </c>
      <c r="AL118" s="880"/>
      <c r="AM118" s="880"/>
      <c r="AN118" s="880"/>
      <c r="AO118" s="881"/>
      <c r="AP118" s="957" t="s">
        <v>435</v>
      </c>
      <c r="AQ118" s="958"/>
      <c r="AR118" s="958"/>
      <c r="AS118" s="958"/>
      <c r="AT118" s="959"/>
      <c r="AU118" s="895"/>
      <c r="AV118" s="896"/>
      <c r="AW118" s="896"/>
      <c r="AX118" s="896"/>
      <c r="AY118" s="896"/>
      <c r="AZ118" s="960" t="s">
        <v>465</v>
      </c>
      <c r="BA118" s="952"/>
      <c r="BB118" s="952"/>
      <c r="BC118" s="952"/>
      <c r="BD118" s="952"/>
      <c r="BE118" s="952"/>
      <c r="BF118" s="952"/>
      <c r="BG118" s="952"/>
      <c r="BH118" s="952"/>
      <c r="BI118" s="952"/>
      <c r="BJ118" s="952"/>
      <c r="BK118" s="952"/>
      <c r="BL118" s="952"/>
      <c r="BM118" s="952"/>
      <c r="BN118" s="952"/>
      <c r="BO118" s="952"/>
      <c r="BP118" s="953"/>
      <c r="BQ118" s="986" t="s">
        <v>177</v>
      </c>
      <c r="BR118" s="987"/>
      <c r="BS118" s="987"/>
      <c r="BT118" s="987"/>
      <c r="BU118" s="987"/>
      <c r="BV118" s="987" t="s">
        <v>177</v>
      </c>
      <c r="BW118" s="987"/>
      <c r="BX118" s="987"/>
      <c r="BY118" s="987"/>
      <c r="BZ118" s="987"/>
      <c r="CA118" s="987" t="s">
        <v>415</v>
      </c>
      <c r="CB118" s="987"/>
      <c r="CC118" s="987"/>
      <c r="CD118" s="987"/>
      <c r="CE118" s="987"/>
      <c r="CF118" s="907" t="s">
        <v>177</v>
      </c>
      <c r="CG118" s="908"/>
      <c r="CH118" s="908"/>
      <c r="CI118" s="908"/>
      <c r="CJ118" s="908"/>
      <c r="CK118" s="935"/>
      <c r="CL118" s="936"/>
      <c r="CM118" s="909" t="s">
        <v>466</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415</v>
      </c>
      <c r="DH118" s="946"/>
      <c r="DI118" s="946"/>
      <c r="DJ118" s="946"/>
      <c r="DK118" s="947"/>
      <c r="DL118" s="948" t="s">
        <v>177</v>
      </c>
      <c r="DM118" s="946"/>
      <c r="DN118" s="946"/>
      <c r="DO118" s="946"/>
      <c r="DP118" s="947"/>
      <c r="DQ118" s="948" t="s">
        <v>415</v>
      </c>
      <c r="DR118" s="946"/>
      <c r="DS118" s="946"/>
      <c r="DT118" s="946"/>
      <c r="DU118" s="947"/>
      <c r="DV118" s="949" t="s">
        <v>415</v>
      </c>
      <c r="DW118" s="950"/>
      <c r="DX118" s="950"/>
      <c r="DY118" s="950"/>
      <c r="DZ118" s="951"/>
    </row>
    <row r="119" spans="1:130" s="224" customFormat="1" ht="26.25" customHeight="1" x14ac:dyDescent="0.2">
      <c r="A119" s="1043" t="s">
        <v>439</v>
      </c>
      <c r="B119" s="934"/>
      <c r="C119" s="916" t="s">
        <v>440</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177</v>
      </c>
      <c r="AB119" s="887"/>
      <c r="AC119" s="887"/>
      <c r="AD119" s="887"/>
      <c r="AE119" s="888"/>
      <c r="AF119" s="889" t="s">
        <v>177</v>
      </c>
      <c r="AG119" s="887"/>
      <c r="AH119" s="887"/>
      <c r="AI119" s="887"/>
      <c r="AJ119" s="888"/>
      <c r="AK119" s="889" t="s">
        <v>415</v>
      </c>
      <c r="AL119" s="887"/>
      <c r="AM119" s="887"/>
      <c r="AN119" s="887"/>
      <c r="AO119" s="888"/>
      <c r="AP119" s="890" t="s">
        <v>415</v>
      </c>
      <c r="AQ119" s="891"/>
      <c r="AR119" s="891"/>
      <c r="AS119" s="891"/>
      <c r="AT119" s="892"/>
      <c r="AU119" s="897"/>
      <c r="AV119" s="898"/>
      <c r="AW119" s="898"/>
      <c r="AX119" s="898"/>
      <c r="AY119" s="898"/>
      <c r="AZ119" s="247" t="s">
        <v>190</v>
      </c>
      <c r="BA119" s="247"/>
      <c r="BB119" s="247"/>
      <c r="BC119" s="247"/>
      <c r="BD119" s="247"/>
      <c r="BE119" s="247"/>
      <c r="BF119" s="247"/>
      <c r="BG119" s="247"/>
      <c r="BH119" s="247"/>
      <c r="BI119" s="247"/>
      <c r="BJ119" s="247"/>
      <c r="BK119" s="247"/>
      <c r="BL119" s="247"/>
      <c r="BM119" s="247"/>
      <c r="BN119" s="247"/>
      <c r="BO119" s="964" t="s">
        <v>467</v>
      </c>
      <c r="BP119" s="992"/>
      <c r="BQ119" s="986">
        <v>25284366</v>
      </c>
      <c r="BR119" s="987"/>
      <c r="BS119" s="987"/>
      <c r="BT119" s="987"/>
      <c r="BU119" s="987"/>
      <c r="BV119" s="987">
        <v>24564189</v>
      </c>
      <c r="BW119" s="987"/>
      <c r="BX119" s="987"/>
      <c r="BY119" s="987"/>
      <c r="BZ119" s="987"/>
      <c r="CA119" s="987">
        <v>22669006</v>
      </c>
      <c r="CB119" s="987"/>
      <c r="CC119" s="987"/>
      <c r="CD119" s="987"/>
      <c r="CE119" s="987"/>
      <c r="CF119" s="988"/>
      <c r="CG119" s="989"/>
      <c r="CH119" s="989"/>
      <c r="CI119" s="989"/>
      <c r="CJ119" s="990"/>
      <c r="CK119" s="937"/>
      <c r="CL119" s="938"/>
      <c r="CM119" s="960" t="s">
        <v>468</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v>38788</v>
      </c>
      <c r="DH119" s="973"/>
      <c r="DI119" s="973"/>
      <c r="DJ119" s="973"/>
      <c r="DK119" s="974"/>
      <c r="DL119" s="972">
        <v>28354</v>
      </c>
      <c r="DM119" s="973"/>
      <c r="DN119" s="973"/>
      <c r="DO119" s="973"/>
      <c r="DP119" s="974"/>
      <c r="DQ119" s="972">
        <v>19186</v>
      </c>
      <c r="DR119" s="973"/>
      <c r="DS119" s="973"/>
      <c r="DT119" s="973"/>
      <c r="DU119" s="974"/>
      <c r="DV119" s="975">
        <v>0.2</v>
      </c>
      <c r="DW119" s="976"/>
      <c r="DX119" s="976"/>
      <c r="DY119" s="976"/>
      <c r="DZ119" s="977"/>
    </row>
    <row r="120" spans="1:130" s="224" customFormat="1" ht="26.25" customHeight="1" x14ac:dyDescent="0.2">
      <c r="A120" s="1044"/>
      <c r="B120" s="936"/>
      <c r="C120" s="909" t="s">
        <v>444</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177</v>
      </c>
      <c r="AB120" s="946"/>
      <c r="AC120" s="946"/>
      <c r="AD120" s="946"/>
      <c r="AE120" s="947"/>
      <c r="AF120" s="948" t="s">
        <v>177</v>
      </c>
      <c r="AG120" s="946"/>
      <c r="AH120" s="946"/>
      <c r="AI120" s="946"/>
      <c r="AJ120" s="947"/>
      <c r="AK120" s="948" t="s">
        <v>177</v>
      </c>
      <c r="AL120" s="946"/>
      <c r="AM120" s="946"/>
      <c r="AN120" s="946"/>
      <c r="AO120" s="947"/>
      <c r="AP120" s="949" t="s">
        <v>415</v>
      </c>
      <c r="AQ120" s="950"/>
      <c r="AR120" s="950"/>
      <c r="AS120" s="950"/>
      <c r="AT120" s="951"/>
      <c r="AU120" s="978" t="s">
        <v>469</v>
      </c>
      <c r="AV120" s="979"/>
      <c r="AW120" s="979"/>
      <c r="AX120" s="979"/>
      <c r="AY120" s="980"/>
      <c r="AZ120" s="916" t="s">
        <v>470</v>
      </c>
      <c r="BA120" s="884"/>
      <c r="BB120" s="884"/>
      <c r="BC120" s="884"/>
      <c r="BD120" s="884"/>
      <c r="BE120" s="884"/>
      <c r="BF120" s="884"/>
      <c r="BG120" s="884"/>
      <c r="BH120" s="884"/>
      <c r="BI120" s="884"/>
      <c r="BJ120" s="884"/>
      <c r="BK120" s="884"/>
      <c r="BL120" s="884"/>
      <c r="BM120" s="884"/>
      <c r="BN120" s="884"/>
      <c r="BO120" s="884"/>
      <c r="BP120" s="885"/>
      <c r="BQ120" s="917">
        <v>5051052</v>
      </c>
      <c r="BR120" s="918"/>
      <c r="BS120" s="918"/>
      <c r="BT120" s="918"/>
      <c r="BU120" s="918"/>
      <c r="BV120" s="918">
        <v>6559331</v>
      </c>
      <c r="BW120" s="918"/>
      <c r="BX120" s="918"/>
      <c r="BY120" s="918"/>
      <c r="BZ120" s="918"/>
      <c r="CA120" s="918">
        <v>7225475</v>
      </c>
      <c r="CB120" s="918"/>
      <c r="CC120" s="918"/>
      <c r="CD120" s="918"/>
      <c r="CE120" s="918"/>
      <c r="CF120" s="931">
        <v>60.1</v>
      </c>
      <c r="CG120" s="932"/>
      <c r="CH120" s="932"/>
      <c r="CI120" s="932"/>
      <c r="CJ120" s="932"/>
      <c r="CK120" s="993" t="s">
        <v>471</v>
      </c>
      <c r="CL120" s="994"/>
      <c r="CM120" s="994"/>
      <c r="CN120" s="994"/>
      <c r="CO120" s="995"/>
      <c r="CP120" s="1001" t="s">
        <v>472</v>
      </c>
      <c r="CQ120" s="1002"/>
      <c r="CR120" s="1002"/>
      <c r="CS120" s="1002"/>
      <c r="CT120" s="1002"/>
      <c r="CU120" s="1002"/>
      <c r="CV120" s="1002"/>
      <c r="CW120" s="1002"/>
      <c r="CX120" s="1002"/>
      <c r="CY120" s="1002"/>
      <c r="CZ120" s="1002"/>
      <c r="DA120" s="1002"/>
      <c r="DB120" s="1002"/>
      <c r="DC120" s="1002"/>
      <c r="DD120" s="1002"/>
      <c r="DE120" s="1002"/>
      <c r="DF120" s="1003"/>
      <c r="DG120" s="917">
        <v>1965755</v>
      </c>
      <c r="DH120" s="918"/>
      <c r="DI120" s="918"/>
      <c r="DJ120" s="918"/>
      <c r="DK120" s="918"/>
      <c r="DL120" s="918">
        <v>1733090</v>
      </c>
      <c r="DM120" s="918"/>
      <c r="DN120" s="918"/>
      <c r="DO120" s="918"/>
      <c r="DP120" s="918"/>
      <c r="DQ120" s="918">
        <v>1552735</v>
      </c>
      <c r="DR120" s="918"/>
      <c r="DS120" s="918"/>
      <c r="DT120" s="918"/>
      <c r="DU120" s="918"/>
      <c r="DV120" s="919">
        <v>12.9</v>
      </c>
      <c r="DW120" s="919"/>
      <c r="DX120" s="919"/>
      <c r="DY120" s="919"/>
      <c r="DZ120" s="920"/>
    </row>
    <row r="121" spans="1:130" s="224" customFormat="1" ht="26.25" customHeight="1" x14ac:dyDescent="0.2">
      <c r="A121" s="1044"/>
      <c r="B121" s="936"/>
      <c r="C121" s="961" t="s">
        <v>473</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415</v>
      </c>
      <c r="AB121" s="946"/>
      <c r="AC121" s="946"/>
      <c r="AD121" s="946"/>
      <c r="AE121" s="947"/>
      <c r="AF121" s="948" t="s">
        <v>415</v>
      </c>
      <c r="AG121" s="946"/>
      <c r="AH121" s="946"/>
      <c r="AI121" s="946"/>
      <c r="AJ121" s="947"/>
      <c r="AK121" s="948" t="s">
        <v>415</v>
      </c>
      <c r="AL121" s="946"/>
      <c r="AM121" s="946"/>
      <c r="AN121" s="946"/>
      <c r="AO121" s="947"/>
      <c r="AP121" s="949" t="s">
        <v>177</v>
      </c>
      <c r="AQ121" s="950"/>
      <c r="AR121" s="950"/>
      <c r="AS121" s="950"/>
      <c r="AT121" s="951"/>
      <c r="AU121" s="981"/>
      <c r="AV121" s="982"/>
      <c r="AW121" s="982"/>
      <c r="AX121" s="982"/>
      <c r="AY121" s="983"/>
      <c r="AZ121" s="909" t="s">
        <v>474</v>
      </c>
      <c r="BA121" s="910"/>
      <c r="BB121" s="910"/>
      <c r="BC121" s="910"/>
      <c r="BD121" s="910"/>
      <c r="BE121" s="910"/>
      <c r="BF121" s="910"/>
      <c r="BG121" s="910"/>
      <c r="BH121" s="910"/>
      <c r="BI121" s="910"/>
      <c r="BJ121" s="910"/>
      <c r="BK121" s="910"/>
      <c r="BL121" s="910"/>
      <c r="BM121" s="910"/>
      <c r="BN121" s="910"/>
      <c r="BO121" s="910"/>
      <c r="BP121" s="911"/>
      <c r="BQ121" s="912">
        <v>2271817</v>
      </c>
      <c r="BR121" s="913"/>
      <c r="BS121" s="913"/>
      <c r="BT121" s="913"/>
      <c r="BU121" s="913"/>
      <c r="BV121" s="913">
        <v>2054370</v>
      </c>
      <c r="BW121" s="913"/>
      <c r="BX121" s="913"/>
      <c r="BY121" s="913"/>
      <c r="BZ121" s="913"/>
      <c r="CA121" s="913">
        <v>1947275</v>
      </c>
      <c r="CB121" s="913"/>
      <c r="CC121" s="913"/>
      <c r="CD121" s="913"/>
      <c r="CE121" s="913"/>
      <c r="CF121" s="907">
        <v>16.2</v>
      </c>
      <c r="CG121" s="908"/>
      <c r="CH121" s="908"/>
      <c r="CI121" s="908"/>
      <c r="CJ121" s="908"/>
      <c r="CK121" s="996"/>
      <c r="CL121" s="997"/>
      <c r="CM121" s="997"/>
      <c r="CN121" s="997"/>
      <c r="CO121" s="998"/>
      <c r="CP121" s="1006"/>
      <c r="CQ121" s="1007"/>
      <c r="CR121" s="1007"/>
      <c r="CS121" s="1007"/>
      <c r="CT121" s="1007"/>
      <c r="CU121" s="1007"/>
      <c r="CV121" s="1007"/>
      <c r="CW121" s="1007"/>
      <c r="CX121" s="1007"/>
      <c r="CY121" s="1007"/>
      <c r="CZ121" s="1007"/>
      <c r="DA121" s="1007"/>
      <c r="DB121" s="1007"/>
      <c r="DC121" s="1007"/>
      <c r="DD121" s="1007"/>
      <c r="DE121" s="1007"/>
      <c r="DF121" s="1008"/>
      <c r="DG121" s="912"/>
      <c r="DH121" s="913"/>
      <c r="DI121" s="913"/>
      <c r="DJ121" s="913"/>
      <c r="DK121" s="913"/>
      <c r="DL121" s="913"/>
      <c r="DM121" s="913"/>
      <c r="DN121" s="913"/>
      <c r="DO121" s="913"/>
      <c r="DP121" s="913"/>
      <c r="DQ121" s="913"/>
      <c r="DR121" s="913"/>
      <c r="DS121" s="913"/>
      <c r="DT121" s="913"/>
      <c r="DU121" s="913"/>
      <c r="DV121" s="914"/>
      <c r="DW121" s="914"/>
      <c r="DX121" s="914"/>
      <c r="DY121" s="914"/>
      <c r="DZ121" s="915"/>
    </row>
    <row r="122" spans="1:130" s="224" customFormat="1" ht="26.25" customHeight="1" x14ac:dyDescent="0.2">
      <c r="A122" s="1044"/>
      <c r="B122" s="936"/>
      <c r="C122" s="909" t="s">
        <v>455</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177</v>
      </c>
      <c r="AB122" s="946"/>
      <c r="AC122" s="946"/>
      <c r="AD122" s="946"/>
      <c r="AE122" s="947"/>
      <c r="AF122" s="948" t="s">
        <v>415</v>
      </c>
      <c r="AG122" s="946"/>
      <c r="AH122" s="946"/>
      <c r="AI122" s="946"/>
      <c r="AJ122" s="947"/>
      <c r="AK122" s="948" t="s">
        <v>415</v>
      </c>
      <c r="AL122" s="946"/>
      <c r="AM122" s="946"/>
      <c r="AN122" s="946"/>
      <c r="AO122" s="947"/>
      <c r="AP122" s="949" t="s">
        <v>177</v>
      </c>
      <c r="AQ122" s="950"/>
      <c r="AR122" s="950"/>
      <c r="AS122" s="950"/>
      <c r="AT122" s="951"/>
      <c r="AU122" s="981"/>
      <c r="AV122" s="982"/>
      <c r="AW122" s="982"/>
      <c r="AX122" s="982"/>
      <c r="AY122" s="983"/>
      <c r="AZ122" s="960" t="s">
        <v>475</v>
      </c>
      <c r="BA122" s="952"/>
      <c r="BB122" s="952"/>
      <c r="BC122" s="952"/>
      <c r="BD122" s="952"/>
      <c r="BE122" s="952"/>
      <c r="BF122" s="952"/>
      <c r="BG122" s="952"/>
      <c r="BH122" s="952"/>
      <c r="BI122" s="952"/>
      <c r="BJ122" s="952"/>
      <c r="BK122" s="952"/>
      <c r="BL122" s="952"/>
      <c r="BM122" s="952"/>
      <c r="BN122" s="952"/>
      <c r="BO122" s="952"/>
      <c r="BP122" s="953"/>
      <c r="BQ122" s="986">
        <v>15783736</v>
      </c>
      <c r="BR122" s="987"/>
      <c r="BS122" s="987"/>
      <c r="BT122" s="987"/>
      <c r="BU122" s="987"/>
      <c r="BV122" s="987">
        <v>15350104</v>
      </c>
      <c r="BW122" s="987"/>
      <c r="BX122" s="987"/>
      <c r="BY122" s="987"/>
      <c r="BZ122" s="987"/>
      <c r="CA122" s="987">
        <v>14831851</v>
      </c>
      <c r="CB122" s="987"/>
      <c r="CC122" s="987"/>
      <c r="CD122" s="987"/>
      <c r="CE122" s="987"/>
      <c r="CF122" s="1004">
        <v>123.3</v>
      </c>
      <c r="CG122" s="1005"/>
      <c r="CH122" s="1005"/>
      <c r="CI122" s="1005"/>
      <c r="CJ122" s="1005"/>
      <c r="CK122" s="996"/>
      <c r="CL122" s="997"/>
      <c r="CM122" s="997"/>
      <c r="CN122" s="997"/>
      <c r="CO122" s="998"/>
      <c r="CP122" s="1006"/>
      <c r="CQ122" s="1007"/>
      <c r="CR122" s="1007"/>
      <c r="CS122" s="1007"/>
      <c r="CT122" s="1007"/>
      <c r="CU122" s="1007"/>
      <c r="CV122" s="1007"/>
      <c r="CW122" s="1007"/>
      <c r="CX122" s="1007"/>
      <c r="CY122" s="1007"/>
      <c r="CZ122" s="1007"/>
      <c r="DA122" s="1007"/>
      <c r="DB122" s="1007"/>
      <c r="DC122" s="1007"/>
      <c r="DD122" s="1007"/>
      <c r="DE122" s="1007"/>
      <c r="DF122" s="1008"/>
      <c r="DG122" s="912"/>
      <c r="DH122" s="913"/>
      <c r="DI122" s="913"/>
      <c r="DJ122" s="913"/>
      <c r="DK122" s="913"/>
      <c r="DL122" s="913"/>
      <c r="DM122" s="913"/>
      <c r="DN122" s="913"/>
      <c r="DO122" s="913"/>
      <c r="DP122" s="913"/>
      <c r="DQ122" s="913"/>
      <c r="DR122" s="913"/>
      <c r="DS122" s="913"/>
      <c r="DT122" s="913"/>
      <c r="DU122" s="913"/>
      <c r="DV122" s="914"/>
      <c r="DW122" s="914"/>
      <c r="DX122" s="914"/>
      <c r="DY122" s="914"/>
      <c r="DZ122" s="915"/>
    </row>
    <row r="123" spans="1:130" s="224" customFormat="1" ht="26.25" customHeight="1" x14ac:dyDescent="0.2">
      <c r="A123" s="1044"/>
      <c r="B123" s="936"/>
      <c r="C123" s="909" t="s">
        <v>461</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415</v>
      </c>
      <c r="AB123" s="946"/>
      <c r="AC123" s="946"/>
      <c r="AD123" s="946"/>
      <c r="AE123" s="947"/>
      <c r="AF123" s="948" t="s">
        <v>415</v>
      </c>
      <c r="AG123" s="946"/>
      <c r="AH123" s="946"/>
      <c r="AI123" s="946"/>
      <c r="AJ123" s="947"/>
      <c r="AK123" s="948" t="s">
        <v>177</v>
      </c>
      <c r="AL123" s="946"/>
      <c r="AM123" s="946"/>
      <c r="AN123" s="946"/>
      <c r="AO123" s="947"/>
      <c r="AP123" s="949" t="s">
        <v>415</v>
      </c>
      <c r="AQ123" s="950"/>
      <c r="AR123" s="950"/>
      <c r="AS123" s="950"/>
      <c r="AT123" s="951"/>
      <c r="AU123" s="984"/>
      <c r="AV123" s="985"/>
      <c r="AW123" s="985"/>
      <c r="AX123" s="985"/>
      <c r="AY123" s="985"/>
      <c r="AZ123" s="247" t="s">
        <v>190</v>
      </c>
      <c r="BA123" s="247"/>
      <c r="BB123" s="247"/>
      <c r="BC123" s="247"/>
      <c r="BD123" s="247"/>
      <c r="BE123" s="247"/>
      <c r="BF123" s="247"/>
      <c r="BG123" s="247"/>
      <c r="BH123" s="247"/>
      <c r="BI123" s="247"/>
      <c r="BJ123" s="247"/>
      <c r="BK123" s="247"/>
      <c r="BL123" s="247"/>
      <c r="BM123" s="247"/>
      <c r="BN123" s="247"/>
      <c r="BO123" s="964" t="s">
        <v>476</v>
      </c>
      <c r="BP123" s="992"/>
      <c r="BQ123" s="1050">
        <v>23106605</v>
      </c>
      <c r="BR123" s="1051"/>
      <c r="BS123" s="1051"/>
      <c r="BT123" s="1051"/>
      <c r="BU123" s="1051"/>
      <c r="BV123" s="1051">
        <v>23963805</v>
      </c>
      <c r="BW123" s="1051"/>
      <c r="BX123" s="1051"/>
      <c r="BY123" s="1051"/>
      <c r="BZ123" s="1051"/>
      <c r="CA123" s="1051">
        <v>24004601</v>
      </c>
      <c r="CB123" s="1051"/>
      <c r="CC123" s="1051"/>
      <c r="CD123" s="1051"/>
      <c r="CE123" s="1051"/>
      <c r="CF123" s="988"/>
      <c r="CG123" s="989"/>
      <c r="CH123" s="989"/>
      <c r="CI123" s="989"/>
      <c r="CJ123" s="990"/>
      <c r="CK123" s="996"/>
      <c r="CL123" s="997"/>
      <c r="CM123" s="997"/>
      <c r="CN123" s="997"/>
      <c r="CO123" s="998"/>
      <c r="CP123" s="1006"/>
      <c r="CQ123" s="1007"/>
      <c r="CR123" s="1007"/>
      <c r="CS123" s="1007"/>
      <c r="CT123" s="1007"/>
      <c r="CU123" s="1007"/>
      <c r="CV123" s="1007"/>
      <c r="CW123" s="1007"/>
      <c r="CX123" s="1007"/>
      <c r="CY123" s="1007"/>
      <c r="CZ123" s="1007"/>
      <c r="DA123" s="1007"/>
      <c r="DB123" s="1007"/>
      <c r="DC123" s="1007"/>
      <c r="DD123" s="1007"/>
      <c r="DE123" s="1007"/>
      <c r="DF123" s="1008"/>
      <c r="DG123" s="945"/>
      <c r="DH123" s="946"/>
      <c r="DI123" s="946"/>
      <c r="DJ123" s="946"/>
      <c r="DK123" s="947"/>
      <c r="DL123" s="948"/>
      <c r="DM123" s="946"/>
      <c r="DN123" s="946"/>
      <c r="DO123" s="946"/>
      <c r="DP123" s="947"/>
      <c r="DQ123" s="948"/>
      <c r="DR123" s="946"/>
      <c r="DS123" s="946"/>
      <c r="DT123" s="946"/>
      <c r="DU123" s="947"/>
      <c r="DV123" s="949"/>
      <c r="DW123" s="950"/>
      <c r="DX123" s="950"/>
      <c r="DY123" s="950"/>
      <c r="DZ123" s="951"/>
    </row>
    <row r="124" spans="1:130" s="224" customFormat="1" ht="26.25" customHeight="1" thickBot="1" x14ac:dyDescent="0.25">
      <c r="A124" s="1044"/>
      <c r="B124" s="936"/>
      <c r="C124" s="909" t="s">
        <v>464</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177</v>
      </c>
      <c r="AB124" s="946"/>
      <c r="AC124" s="946"/>
      <c r="AD124" s="946"/>
      <c r="AE124" s="947"/>
      <c r="AF124" s="948" t="s">
        <v>177</v>
      </c>
      <c r="AG124" s="946"/>
      <c r="AH124" s="946"/>
      <c r="AI124" s="946"/>
      <c r="AJ124" s="947"/>
      <c r="AK124" s="948" t="s">
        <v>415</v>
      </c>
      <c r="AL124" s="946"/>
      <c r="AM124" s="946"/>
      <c r="AN124" s="946"/>
      <c r="AO124" s="947"/>
      <c r="AP124" s="949" t="s">
        <v>415</v>
      </c>
      <c r="AQ124" s="950"/>
      <c r="AR124" s="950"/>
      <c r="AS124" s="950"/>
      <c r="AT124" s="951"/>
      <c r="AU124" s="1046" t="s">
        <v>477</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v>18.899999999999999</v>
      </c>
      <c r="BR124" s="1014"/>
      <c r="BS124" s="1014"/>
      <c r="BT124" s="1014"/>
      <c r="BU124" s="1014"/>
      <c r="BV124" s="1014">
        <v>4.8</v>
      </c>
      <c r="BW124" s="1014"/>
      <c r="BX124" s="1014"/>
      <c r="BY124" s="1014"/>
      <c r="BZ124" s="1014"/>
      <c r="CA124" s="1014" t="s">
        <v>177</v>
      </c>
      <c r="CB124" s="1014"/>
      <c r="CC124" s="1014"/>
      <c r="CD124" s="1014"/>
      <c r="CE124" s="1014"/>
      <c r="CF124" s="1015"/>
      <c r="CG124" s="1016"/>
      <c r="CH124" s="1016"/>
      <c r="CI124" s="1016"/>
      <c r="CJ124" s="1017"/>
      <c r="CK124" s="999"/>
      <c r="CL124" s="999"/>
      <c r="CM124" s="999"/>
      <c r="CN124" s="999"/>
      <c r="CO124" s="1000"/>
      <c r="CP124" s="1006" t="s">
        <v>478</v>
      </c>
      <c r="CQ124" s="1007"/>
      <c r="CR124" s="1007"/>
      <c r="CS124" s="1007"/>
      <c r="CT124" s="1007"/>
      <c r="CU124" s="1007"/>
      <c r="CV124" s="1007"/>
      <c r="CW124" s="1007"/>
      <c r="CX124" s="1007"/>
      <c r="CY124" s="1007"/>
      <c r="CZ124" s="1007"/>
      <c r="DA124" s="1007"/>
      <c r="DB124" s="1007"/>
      <c r="DC124" s="1007"/>
      <c r="DD124" s="1007"/>
      <c r="DE124" s="1007"/>
      <c r="DF124" s="1008"/>
      <c r="DG124" s="991" t="s">
        <v>415</v>
      </c>
      <c r="DH124" s="973"/>
      <c r="DI124" s="973"/>
      <c r="DJ124" s="973"/>
      <c r="DK124" s="974"/>
      <c r="DL124" s="972" t="s">
        <v>177</v>
      </c>
      <c r="DM124" s="973"/>
      <c r="DN124" s="973"/>
      <c r="DO124" s="973"/>
      <c r="DP124" s="974"/>
      <c r="DQ124" s="972" t="s">
        <v>415</v>
      </c>
      <c r="DR124" s="973"/>
      <c r="DS124" s="973"/>
      <c r="DT124" s="973"/>
      <c r="DU124" s="974"/>
      <c r="DV124" s="975" t="s">
        <v>177</v>
      </c>
      <c r="DW124" s="976"/>
      <c r="DX124" s="976"/>
      <c r="DY124" s="976"/>
      <c r="DZ124" s="977"/>
    </row>
    <row r="125" spans="1:130" s="224" customFormat="1" ht="26.25" customHeight="1" x14ac:dyDescent="0.2">
      <c r="A125" s="1044"/>
      <c r="B125" s="936"/>
      <c r="C125" s="909" t="s">
        <v>466</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177</v>
      </c>
      <c r="AB125" s="946"/>
      <c r="AC125" s="946"/>
      <c r="AD125" s="946"/>
      <c r="AE125" s="947"/>
      <c r="AF125" s="948" t="s">
        <v>415</v>
      </c>
      <c r="AG125" s="946"/>
      <c r="AH125" s="946"/>
      <c r="AI125" s="946"/>
      <c r="AJ125" s="947"/>
      <c r="AK125" s="948" t="s">
        <v>177</v>
      </c>
      <c r="AL125" s="946"/>
      <c r="AM125" s="946"/>
      <c r="AN125" s="946"/>
      <c r="AO125" s="947"/>
      <c r="AP125" s="949" t="s">
        <v>415</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479</v>
      </c>
      <c r="CL125" s="994"/>
      <c r="CM125" s="994"/>
      <c r="CN125" s="994"/>
      <c r="CO125" s="995"/>
      <c r="CP125" s="916" t="s">
        <v>480</v>
      </c>
      <c r="CQ125" s="884"/>
      <c r="CR125" s="884"/>
      <c r="CS125" s="884"/>
      <c r="CT125" s="884"/>
      <c r="CU125" s="884"/>
      <c r="CV125" s="884"/>
      <c r="CW125" s="884"/>
      <c r="CX125" s="884"/>
      <c r="CY125" s="884"/>
      <c r="CZ125" s="884"/>
      <c r="DA125" s="884"/>
      <c r="DB125" s="884"/>
      <c r="DC125" s="884"/>
      <c r="DD125" s="884"/>
      <c r="DE125" s="884"/>
      <c r="DF125" s="885"/>
      <c r="DG125" s="917" t="s">
        <v>177</v>
      </c>
      <c r="DH125" s="918"/>
      <c r="DI125" s="918"/>
      <c r="DJ125" s="918"/>
      <c r="DK125" s="918"/>
      <c r="DL125" s="918" t="s">
        <v>415</v>
      </c>
      <c r="DM125" s="918"/>
      <c r="DN125" s="918"/>
      <c r="DO125" s="918"/>
      <c r="DP125" s="918"/>
      <c r="DQ125" s="918" t="s">
        <v>177</v>
      </c>
      <c r="DR125" s="918"/>
      <c r="DS125" s="918"/>
      <c r="DT125" s="918"/>
      <c r="DU125" s="918"/>
      <c r="DV125" s="919" t="s">
        <v>415</v>
      </c>
      <c r="DW125" s="919"/>
      <c r="DX125" s="919"/>
      <c r="DY125" s="919"/>
      <c r="DZ125" s="920"/>
    </row>
    <row r="126" spans="1:130" s="224" customFormat="1" ht="26.25" customHeight="1" thickBot="1" x14ac:dyDescent="0.25">
      <c r="A126" s="1044"/>
      <c r="B126" s="936"/>
      <c r="C126" s="909" t="s">
        <v>468</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415</v>
      </c>
      <c r="AB126" s="946"/>
      <c r="AC126" s="946"/>
      <c r="AD126" s="946"/>
      <c r="AE126" s="947"/>
      <c r="AF126" s="948" t="s">
        <v>415</v>
      </c>
      <c r="AG126" s="946"/>
      <c r="AH126" s="946"/>
      <c r="AI126" s="946"/>
      <c r="AJ126" s="947"/>
      <c r="AK126" s="948" t="s">
        <v>177</v>
      </c>
      <c r="AL126" s="946"/>
      <c r="AM126" s="946"/>
      <c r="AN126" s="946"/>
      <c r="AO126" s="947"/>
      <c r="AP126" s="949" t="s">
        <v>177</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481</v>
      </c>
      <c r="CQ126" s="910"/>
      <c r="CR126" s="910"/>
      <c r="CS126" s="910"/>
      <c r="CT126" s="910"/>
      <c r="CU126" s="910"/>
      <c r="CV126" s="910"/>
      <c r="CW126" s="910"/>
      <c r="CX126" s="910"/>
      <c r="CY126" s="910"/>
      <c r="CZ126" s="910"/>
      <c r="DA126" s="910"/>
      <c r="DB126" s="910"/>
      <c r="DC126" s="910"/>
      <c r="DD126" s="910"/>
      <c r="DE126" s="910"/>
      <c r="DF126" s="911"/>
      <c r="DG126" s="912" t="s">
        <v>177</v>
      </c>
      <c r="DH126" s="913"/>
      <c r="DI126" s="913"/>
      <c r="DJ126" s="913"/>
      <c r="DK126" s="913"/>
      <c r="DL126" s="913" t="s">
        <v>415</v>
      </c>
      <c r="DM126" s="913"/>
      <c r="DN126" s="913"/>
      <c r="DO126" s="913"/>
      <c r="DP126" s="913"/>
      <c r="DQ126" s="913" t="s">
        <v>415</v>
      </c>
      <c r="DR126" s="913"/>
      <c r="DS126" s="913"/>
      <c r="DT126" s="913"/>
      <c r="DU126" s="913"/>
      <c r="DV126" s="914" t="s">
        <v>177</v>
      </c>
      <c r="DW126" s="914"/>
      <c r="DX126" s="914"/>
      <c r="DY126" s="914"/>
      <c r="DZ126" s="915"/>
    </row>
    <row r="127" spans="1:130" s="224" customFormat="1" ht="26.25" customHeight="1" x14ac:dyDescent="0.2">
      <c r="A127" s="1045"/>
      <c r="B127" s="938"/>
      <c r="C127" s="960" t="s">
        <v>482</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v>15771</v>
      </c>
      <c r="AB127" s="946"/>
      <c r="AC127" s="946"/>
      <c r="AD127" s="946"/>
      <c r="AE127" s="947"/>
      <c r="AF127" s="948">
        <v>11478</v>
      </c>
      <c r="AG127" s="946"/>
      <c r="AH127" s="946"/>
      <c r="AI127" s="946"/>
      <c r="AJ127" s="947"/>
      <c r="AK127" s="948">
        <v>9884</v>
      </c>
      <c r="AL127" s="946"/>
      <c r="AM127" s="946"/>
      <c r="AN127" s="946"/>
      <c r="AO127" s="947"/>
      <c r="AP127" s="949">
        <v>0.1</v>
      </c>
      <c r="AQ127" s="950"/>
      <c r="AR127" s="950"/>
      <c r="AS127" s="950"/>
      <c r="AT127" s="951"/>
      <c r="AU127" s="226"/>
      <c r="AV127" s="226"/>
      <c r="AW127" s="226"/>
      <c r="AX127" s="1018" t="s">
        <v>483</v>
      </c>
      <c r="AY127" s="1019"/>
      <c r="AZ127" s="1019"/>
      <c r="BA127" s="1019"/>
      <c r="BB127" s="1019"/>
      <c r="BC127" s="1019"/>
      <c r="BD127" s="1019"/>
      <c r="BE127" s="1020"/>
      <c r="BF127" s="1021" t="s">
        <v>484</v>
      </c>
      <c r="BG127" s="1019"/>
      <c r="BH127" s="1019"/>
      <c r="BI127" s="1019"/>
      <c r="BJ127" s="1019"/>
      <c r="BK127" s="1019"/>
      <c r="BL127" s="1020"/>
      <c r="BM127" s="1021" t="s">
        <v>485</v>
      </c>
      <c r="BN127" s="1019"/>
      <c r="BO127" s="1019"/>
      <c r="BP127" s="1019"/>
      <c r="BQ127" s="1019"/>
      <c r="BR127" s="1019"/>
      <c r="BS127" s="1020"/>
      <c r="BT127" s="1021" t="s">
        <v>486</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487</v>
      </c>
      <c r="CQ127" s="910"/>
      <c r="CR127" s="910"/>
      <c r="CS127" s="910"/>
      <c r="CT127" s="910"/>
      <c r="CU127" s="910"/>
      <c r="CV127" s="910"/>
      <c r="CW127" s="910"/>
      <c r="CX127" s="910"/>
      <c r="CY127" s="910"/>
      <c r="CZ127" s="910"/>
      <c r="DA127" s="910"/>
      <c r="DB127" s="910"/>
      <c r="DC127" s="910"/>
      <c r="DD127" s="910"/>
      <c r="DE127" s="910"/>
      <c r="DF127" s="911"/>
      <c r="DG127" s="912" t="s">
        <v>177</v>
      </c>
      <c r="DH127" s="913"/>
      <c r="DI127" s="913"/>
      <c r="DJ127" s="913"/>
      <c r="DK127" s="913"/>
      <c r="DL127" s="913" t="s">
        <v>177</v>
      </c>
      <c r="DM127" s="913"/>
      <c r="DN127" s="913"/>
      <c r="DO127" s="913"/>
      <c r="DP127" s="913"/>
      <c r="DQ127" s="913" t="s">
        <v>177</v>
      </c>
      <c r="DR127" s="913"/>
      <c r="DS127" s="913"/>
      <c r="DT127" s="913"/>
      <c r="DU127" s="913"/>
      <c r="DV127" s="914" t="s">
        <v>177</v>
      </c>
      <c r="DW127" s="914"/>
      <c r="DX127" s="914"/>
      <c r="DY127" s="914"/>
      <c r="DZ127" s="915"/>
    </row>
    <row r="128" spans="1:130" s="224" customFormat="1" ht="26.25" customHeight="1" thickBot="1" x14ac:dyDescent="0.25">
      <c r="A128" s="1028" t="s">
        <v>488</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489</v>
      </c>
      <c r="X128" s="1030"/>
      <c r="Y128" s="1030"/>
      <c r="Z128" s="1031"/>
      <c r="AA128" s="1032">
        <v>299867</v>
      </c>
      <c r="AB128" s="1033"/>
      <c r="AC128" s="1033"/>
      <c r="AD128" s="1033"/>
      <c r="AE128" s="1034"/>
      <c r="AF128" s="1035">
        <v>286788</v>
      </c>
      <c r="AG128" s="1033"/>
      <c r="AH128" s="1033"/>
      <c r="AI128" s="1033"/>
      <c r="AJ128" s="1034"/>
      <c r="AK128" s="1035">
        <v>290630</v>
      </c>
      <c r="AL128" s="1033"/>
      <c r="AM128" s="1033"/>
      <c r="AN128" s="1033"/>
      <c r="AO128" s="1034"/>
      <c r="AP128" s="1036"/>
      <c r="AQ128" s="1037"/>
      <c r="AR128" s="1037"/>
      <c r="AS128" s="1037"/>
      <c r="AT128" s="1038"/>
      <c r="AU128" s="226"/>
      <c r="AV128" s="226"/>
      <c r="AW128" s="226"/>
      <c r="AX128" s="883" t="s">
        <v>490</v>
      </c>
      <c r="AY128" s="884"/>
      <c r="AZ128" s="884"/>
      <c r="BA128" s="884"/>
      <c r="BB128" s="884"/>
      <c r="BC128" s="884"/>
      <c r="BD128" s="884"/>
      <c r="BE128" s="885"/>
      <c r="BF128" s="1039" t="s">
        <v>177</v>
      </c>
      <c r="BG128" s="1040"/>
      <c r="BH128" s="1040"/>
      <c r="BI128" s="1040"/>
      <c r="BJ128" s="1040"/>
      <c r="BK128" s="1040"/>
      <c r="BL128" s="1041"/>
      <c r="BM128" s="1039">
        <v>12.91</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491</v>
      </c>
      <c r="CQ128" s="713"/>
      <c r="CR128" s="713"/>
      <c r="CS128" s="713"/>
      <c r="CT128" s="713"/>
      <c r="CU128" s="713"/>
      <c r="CV128" s="713"/>
      <c r="CW128" s="713"/>
      <c r="CX128" s="713"/>
      <c r="CY128" s="713"/>
      <c r="CZ128" s="713"/>
      <c r="DA128" s="713"/>
      <c r="DB128" s="713"/>
      <c r="DC128" s="713"/>
      <c r="DD128" s="713"/>
      <c r="DE128" s="713"/>
      <c r="DF128" s="1023"/>
      <c r="DG128" s="1024">
        <v>5904</v>
      </c>
      <c r="DH128" s="1025"/>
      <c r="DI128" s="1025"/>
      <c r="DJ128" s="1025"/>
      <c r="DK128" s="1025"/>
      <c r="DL128" s="1025" t="s">
        <v>177</v>
      </c>
      <c r="DM128" s="1025"/>
      <c r="DN128" s="1025"/>
      <c r="DO128" s="1025"/>
      <c r="DP128" s="1025"/>
      <c r="DQ128" s="1025" t="s">
        <v>415</v>
      </c>
      <c r="DR128" s="1025"/>
      <c r="DS128" s="1025"/>
      <c r="DT128" s="1025"/>
      <c r="DU128" s="1025"/>
      <c r="DV128" s="1026" t="s">
        <v>415</v>
      </c>
      <c r="DW128" s="1026"/>
      <c r="DX128" s="1026"/>
      <c r="DY128" s="1026"/>
      <c r="DZ128" s="1027"/>
    </row>
    <row r="129" spans="1:131" s="224" customFormat="1" ht="26.25" customHeight="1" x14ac:dyDescent="0.2">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492</v>
      </c>
      <c r="X129" s="1058"/>
      <c r="Y129" s="1058"/>
      <c r="Z129" s="1059"/>
      <c r="AA129" s="945">
        <v>13019673</v>
      </c>
      <c r="AB129" s="946"/>
      <c r="AC129" s="946"/>
      <c r="AD129" s="946"/>
      <c r="AE129" s="947"/>
      <c r="AF129" s="948">
        <v>13894041</v>
      </c>
      <c r="AG129" s="946"/>
      <c r="AH129" s="946"/>
      <c r="AI129" s="946"/>
      <c r="AJ129" s="947"/>
      <c r="AK129" s="948">
        <v>13404419</v>
      </c>
      <c r="AL129" s="946"/>
      <c r="AM129" s="946"/>
      <c r="AN129" s="946"/>
      <c r="AO129" s="947"/>
      <c r="AP129" s="1060"/>
      <c r="AQ129" s="1061"/>
      <c r="AR129" s="1061"/>
      <c r="AS129" s="1061"/>
      <c r="AT129" s="1062"/>
      <c r="AU129" s="227"/>
      <c r="AV129" s="227"/>
      <c r="AW129" s="227"/>
      <c r="AX129" s="1052" t="s">
        <v>493</v>
      </c>
      <c r="AY129" s="910"/>
      <c r="AZ129" s="910"/>
      <c r="BA129" s="910"/>
      <c r="BB129" s="910"/>
      <c r="BC129" s="910"/>
      <c r="BD129" s="910"/>
      <c r="BE129" s="911"/>
      <c r="BF129" s="1053" t="s">
        <v>177</v>
      </c>
      <c r="BG129" s="1054"/>
      <c r="BH129" s="1054"/>
      <c r="BI129" s="1054"/>
      <c r="BJ129" s="1054"/>
      <c r="BK129" s="1054"/>
      <c r="BL129" s="1055"/>
      <c r="BM129" s="1053">
        <v>17.91</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921" t="s">
        <v>494</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495</v>
      </c>
      <c r="X130" s="1058"/>
      <c r="Y130" s="1058"/>
      <c r="Z130" s="1059"/>
      <c r="AA130" s="945">
        <v>1527142</v>
      </c>
      <c r="AB130" s="946"/>
      <c r="AC130" s="946"/>
      <c r="AD130" s="946"/>
      <c r="AE130" s="947"/>
      <c r="AF130" s="948">
        <v>1532420</v>
      </c>
      <c r="AG130" s="946"/>
      <c r="AH130" s="946"/>
      <c r="AI130" s="946"/>
      <c r="AJ130" s="947"/>
      <c r="AK130" s="948">
        <v>1379434</v>
      </c>
      <c r="AL130" s="946"/>
      <c r="AM130" s="946"/>
      <c r="AN130" s="946"/>
      <c r="AO130" s="947"/>
      <c r="AP130" s="1060"/>
      <c r="AQ130" s="1061"/>
      <c r="AR130" s="1061"/>
      <c r="AS130" s="1061"/>
      <c r="AT130" s="1062"/>
      <c r="AU130" s="227"/>
      <c r="AV130" s="227"/>
      <c r="AW130" s="227"/>
      <c r="AX130" s="1052" t="s">
        <v>496</v>
      </c>
      <c r="AY130" s="910"/>
      <c r="AZ130" s="910"/>
      <c r="BA130" s="910"/>
      <c r="BB130" s="910"/>
      <c r="BC130" s="910"/>
      <c r="BD130" s="910"/>
      <c r="BE130" s="911"/>
      <c r="BF130" s="1088">
        <v>7.9</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497</v>
      </c>
      <c r="X131" s="1095"/>
      <c r="Y131" s="1095"/>
      <c r="Z131" s="1096"/>
      <c r="AA131" s="991">
        <v>11492531</v>
      </c>
      <c r="AB131" s="973"/>
      <c r="AC131" s="973"/>
      <c r="AD131" s="973"/>
      <c r="AE131" s="974"/>
      <c r="AF131" s="972">
        <v>12361621</v>
      </c>
      <c r="AG131" s="973"/>
      <c r="AH131" s="973"/>
      <c r="AI131" s="973"/>
      <c r="AJ131" s="974"/>
      <c r="AK131" s="972">
        <v>12024985</v>
      </c>
      <c r="AL131" s="973"/>
      <c r="AM131" s="973"/>
      <c r="AN131" s="973"/>
      <c r="AO131" s="974"/>
      <c r="AP131" s="1097"/>
      <c r="AQ131" s="1098"/>
      <c r="AR131" s="1098"/>
      <c r="AS131" s="1098"/>
      <c r="AT131" s="1099"/>
      <c r="AU131" s="227"/>
      <c r="AV131" s="227"/>
      <c r="AW131" s="227"/>
      <c r="AX131" s="1070" t="s">
        <v>498</v>
      </c>
      <c r="AY131" s="713"/>
      <c r="AZ131" s="713"/>
      <c r="BA131" s="713"/>
      <c r="BB131" s="713"/>
      <c r="BC131" s="713"/>
      <c r="BD131" s="713"/>
      <c r="BE131" s="1023"/>
      <c r="BF131" s="1071" t="s">
        <v>415</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1077" t="s">
        <v>499</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500</v>
      </c>
      <c r="W132" s="1081"/>
      <c r="X132" s="1081"/>
      <c r="Y132" s="1081"/>
      <c r="Z132" s="1082"/>
      <c r="AA132" s="1083">
        <v>7.5865968949999996</v>
      </c>
      <c r="AB132" s="1084"/>
      <c r="AC132" s="1084"/>
      <c r="AD132" s="1084"/>
      <c r="AE132" s="1085"/>
      <c r="AF132" s="1086">
        <v>7.3921858629999999</v>
      </c>
      <c r="AG132" s="1084"/>
      <c r="AH132" s="1084"/>
      <c r="AI132" s="1084"/>
      <c r="AJ132" s="1085"/>
      <c r="AK132" s="1086">
        <v>8.7428975869999999</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501</v>
      </c>
      <c r="W133" s="1064"/>
      <c r="X133" s="1064"/>
      <c r="Y133" s="1064"/>
      <c r="Z133" s="1065"/>
      <c r="AA133" s="1066">
        <v>7.4</v>
      </c>
      <c r="AB133" s="1067"/>
      <c r="AC133" s="1067"/>
      <c r="AD133" s="1067"/>
      <c r="AE133" s="1068"/>
      <c r="AF133" s="1066">
        <v>7.3</v>
      </c>
      <c r="AG133" s="1067"/>
      <c r="AH133" s="1067"/>
      <c r="AI133" s="1067"/>
      <c r="AJ133" s="1068"/>
      <c r="AK133" s="1066">
        <v>7.9</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o+egs2nX+iobaQiB7BIDc27HCwW0NLmmQ7H6+2OQAkXdQQ3wPqmn7Kvf9KZ7tJvzSNqoKfwLm1+NZICWPby31g==" saltValue="l91cUXd+6zn4cNqGE+OSf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8ECF0-2B7E-49D8-B9EF-FDD95ACE094E}">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2"/>
  <cols>
    <col min="1" max="120" width="2.7265625" style="254" customWidth="1"/>
    <col min="121" max="121" width="0" style="253" hidden="1" customWidth="1"/>
    <col min="122" max="16384" width="9" style="253" hidden="1"/>
  </cols>
  <sheetData>
    <row r="1" spans="1:120" ht="13"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3"/>
    </row>
    <row r="17" spans="119:120" ht="13" x14ac:dyDescent="0.2">
      <c r="DP17" s="253"/>
    </row>
    <row r="18" spans="119:120" ht="13" x14ac:dyDescent="0.2"/>
    <row r="19" spans="119:120" ht="13" x14ac:dyDescent="0.2"/>
    <row r="20" spans="119:120" ht="13" x14ac:dyDescent="0.2">
      <c r="DO20" s="253"/>
      <c r="DP20" s="253"/>
    </row>
    <row r="21" spans="119:120" ht="13" x14ac:dyDescent="0.2">
      <c r="DP21" s="253"/>
    </row>
    <row r="22" spans="119:120" ht="13" x14ac:dyDescent="0.2"/>
    <row r="23" spans="119:120" ht="13" x14ac:dyDescent="0.2">
      <c r="DO23" s="253"/>
      <c r="DP23" s="253"/>
    </row>
    <row r="24" spans="119:120" ht="13" x14ac:dyDescent="0.2">
      <c r="DP24" s="253"/>
    </row>
    <row r="25" spans="119:120" ht="13" x14ac:dyDescent="0.2">
      <c r="DP25" s="253"/>
    </row>
    <row r="26" spans="119:120" ht="13" x14ac:dyDescent="0.2">
      <c r="DO26" s="253"/>
      <c r="DP26" s="253"/>
    </row>
    <row r="27" spans="119:120" ht="13" x14ac:dyDescent="0.2"/>
    <row r="28" spans="119:120" ht="13" x14ac:dyDescent="0.2">
      <c r="DO28" s="253"/>
      <c r="DP28" s="253"/>
    </row>
    <row r="29" spans="119:120" ht="13" x14ac:dyDescent="0.2">
      <c r="DP29" s="253"/>
    </row>
    <row r="30" spans="119:120" ht="13" x14ac:dyDescent="0.2"/>
    <row r="31" spans="119:120" ht="13" x14ac:dyDescent="0.2">
      <c r="DO31" s="253"/>
      <c r="DP31" s="253"/>
    </row>
    <row r="32" spans="119:120" ht="13" x14ac:dyDescent="0.2"/>
    <row r="33" spans="98:120" ht="13" x14ac:dyDescent="0.2">
      <c r="DO33" s="253"/>
      <c r="DP33" s="253"/>
    </row>
    <row r="34" spans="98:120" ht="13" x14ac:dyDescent="0.2">
      <c r="DM34" s="253"/>
    </row>
    <row r="35" spans="98:120" ht="13" x14ac:dyDescent="0.2">
      <c r="CT35" s="253"/>
      <c r="CU35" s="253"/>
      <c r="CV35" s="253"/>
      <c r="CY35" s="253"/>
      <c r="CZ35" s="253"/>
      <c r="DA35" s="253"/>
      <c r="DD35" s="253"/>
      <c r="DE35" s="253"/>
      <c r="DF35" s="253"/>
      <c r="DI35" s="253"/>
      <c r="DJ35" s="253"/>
      <c r="DK35" s="253"/>
      <c r="DM35" s="253"/>
      <c r="DN35" s="253"/>
      <c r="DO35" s="253"/>
      <c r="DP35" s="253"/>
    </row>
    <row r="36" spans="98:120" ht="13" x14ac:dyDescent="0.2"/>
    <row r="37" spans="98:120" ht="13" x14ac:dyDescent="0.2">
      <c r="CW37" s="253"/>
      <c r="DB37" s="253"/>
      <c r="DG37" s="253"/>
      <c r="DL37" s="253"/>
      <c r="DP37" s="253"/>
    </row>
    <row r="38" spans="98:120" ht="13"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3"/>
      <c r="DO49" s="253"/>
      <c r="DP49" s="253"/>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3"/>
      <c r="CS63" s="253"/>
      <c r="CX63" s="253"/>
      <c r="DC63" s="253"/>
      <c r="DH63" s="253"/>
    </row>
    <row r="64" spans="22:120" ht="13" x14ac:dyDescent="0.2">
      <c r="V64" s="253"/>
    </row>
    <row r="65" spans="15:120" ht="13"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 x14ac:dyDescent="0.2">
      <c r="Q66" s="253"/>
      <c r="S66" s="253"/>
      <c r="U66" s="253"/>
      <c r="DM66" s="253"/>
    </row>
    <row r="67" spans="15:120" ht="13"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 x14ac:dyDescent="0.2"/>
    <row r="69" spans="15:120" ht="13" x14ac:dyDescent="0.2"/>
    <row r="70" spans="15:120" ht="13" x14ac:dyDescent="0.2"/>
    <row r="71" spans="15:120" ht="13" x14ac:dyDescent="0.2"/>
    <row r="72" spans="15:120" ht="13" x14ac:dyDescent="0.2">
      <c r="DP72" s="253"/>
    </row>
    <row r="73" spans="15:120" ht="13" x14ac:dyDescent="0.2">
      <c r="DP73" s="253"/>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3"/>
      <c r="CX96" s="253"/>
      <c r="DC96" s="253"/>
      <c r="DH96" s="253"/>
    </row>
    <row r="97" spans="24:120" ht="13" x14ac:dyDescent="0.2">
      <c r="CS97" s="253"/>
      <c r="CX97" s="253"/>
      <c r="DC97" s="253"/>
      <c r="DH97" s="253"/>
      <c r="DP97" s="254" t="s">
        <v>502</v>
      </c>
    </row>
    <row r="98" spans="24:120" ht="13" hidden="1" x14ac:dyDescent="0.2">
      <c r="CS98" s="253"/>
      <c r="CX98" s="253"/>
      <c r="DC98" s="253"/>
      <c r="DH98" s="253"/>
    </row>
    <row r="99" spans="24:120" ht="13"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 hidden="1" x14ac:dyDescent="0.2">
      <c r="CT103" s="253"/>
      <c r="CV103" s="253"/>
      <c r="CW103" s="253"/>
      <c r="CY103" s="253"/>
      <c r="DA103" s="253"/>
      <c r="DB103" s="253"/>
      <c r="DD103" s="253"/>
      <c r="DF103" s="253"/>
      <c r="DG103" s="253"/>
      <c r="DI103" s="253"/>
      <c r="DK103" s="253"/>
      <c r="DL103" s="253"/>
      <c r="DM103" s="253"/>
      <c r="DN103" s="253"/>
      <c r="DO103" s="253"/>
      <c r="DP103" s="253"/>
    </row>
    <row r="104" spans="24:120" ht="13"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Bbfgl144Ps9MVRaDcB9cdAc8OyK2sAnUvuldgsmqIeqEFT+l4FdEKMlsQY4+n44gtCIJlIPHqlfgxhNWKvF3vg==" saltValue="PPXu0iTy2sOYrSWSakr/1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328125" style="254" customWidth="1"/>
    <col min="117" max="16384" width="9" style="253" hidden="1"/>
  </cols>
  <sheetData>
    <row r="1" spans="2:116" ht="13"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 x14ac:dyDescent="0.2"/>
    <row r="3" spans="2:116" ht="13" x14ac:dyDescent="0.2"/>
    <row r="4" spans="2:116" ht="13"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 x14ac:dyDescent="0.2"/>
    <row r="20" spans="9:116" ht="13" x14ac:dyDescent="0.2"/>
    <row r="21" spans="9:116" ht="13" x14ac:dyDescent="0.2">
      <c r="DL21" s="253"/>
    </row>
    <row r="22" spans="9:116" ht="13" x14ac:dyDescent="0.2">
      <c r="DI22" s="253"/>
      <c r="DJ22" s="253"/>
      <c r="DK22" s="253"/>
      <c r="DL22" s="253"/>
    </row>
    <row r="23" spans="9:116" ht="13" x14ac:dyDescent="0.2">
      <c r="CY23" s="253"/>
      <c r="CZ23" s="253"/>
      <c r="DA23" s="253"/>
      <c r="DB23" s="253"/>
      <c r="DC23" s="253"/>
      <c r="DD23" s="253"/>
      <c r="DE23" s="253"/>
      <c r="DF23" s="253"/>
      <c r="DG23" s="253"/>
      <c r="DH23" s="253"/>
      <c r="DI23" s="253"/>
      <c r="DJ23" s="253"/>
      <c r="DK23" s="253"/>
      <c r="DL23" s="253"/>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3"/>
      <c r="DA35" s="253"/>
      <c r="DB35" s="253"/>
      <c r="DC35" s="253"/>
      <c r="DD35" s="253"/>
      <c r="DE35" s="253"/>
      <c r="DF35" s="253"/>
      <c r="DG35" s="253"/>
      <c r="DH35" s="253"/>
      <c r="DI35" s="253"/>
      <c r="DJ35" s="253"/>
      <c r="DK35" s="253"/>
      <c r="DL35" s="253"/>
    </row>
    <row r="36" spans="15:116" ht="13" x14ac:dyDescent="0.2"/>
    <row r="37" spans="15:116" ht="13" x14ac:dyDescent="0.2">
      <c r="DL37" s="253"/>
    </row>
    <row r="38" spans="15:116" ht="13" x14ac:dyDescent="0.2">
      <c r="DI38" s="253"/>
      <c r="DJ38" s="253"/>
      <c r="DK38" s="253"/>
      <c r="DL38" s="253"/>
    </row>
    <row r="39" spans="15:116" ht="13" x14ac:dyDescent="0.2"/>
    <row r="40" spans="15:116" ht="13" x14ac:dyDescent="0.2"/>
    <row r="41" spans="15:116" ht="13" x14ac:dyDescent="0.2"/>
    <row r="42" spans="15:116" ht="13" x14ac:dyDescent="0.2"/>
    <row r="43" spans="15:116" ht="13"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 x14ac:dyDescent="0.2">
      <c r="DL44" s="253"/>
    </row>
    <row r="45" spans="15:116" ht="13" x14ac:dyDescent="0.2"/>
    <row r="46" spans="15:116" ht="13" x14ac:dyDescent="0.2">
      <c r="DA46" s="253"/>
      <c r="DB46" s="253"/>
      <c r="DC46" s="253"/>
      <c r="DD46" s="253"/>
      <c r="DE46" s="253"/>
      <c r="DF46" s="253"/>
      <c r="DG46" s="253"/>
      <c r="DH46" s="253"/>
      <c r="DI46" s="253"/>
      <c r="DJ46" s="253"/>
      <c r="DK46" s="253"/>
      <c r="DL46" s="253"/>
    </row>
    <row r="47" spans="15:116" ht="13" x14ac:dyDescent="0.2"/>
    <row r="48" spans="15:116" ht="13" x14ac:dyDescent="0.2"/>
    <row r="49" spans="104:116" ht="13" x14ac:dyDescent="0.2"/>
    <row r="50" spans="104:116" ht="13" x14ac:dyDescent="0.2">
      <c r="CZ50" s="253"/>
      <c r="DA50" s="253"/>
      <c r="DB50" s="253"/>
      <c r="DC50" s="253"/>
      <c r="DD50" s="253"/>
      <c r="DE50" s="253"/>
      <c r="DF50" s="253"/>
      <c r="DG50" s="253"/>
      <c r="DH50" s="253"/>
      <c r="DI50" s="253"/>
      <c r="DJ50" s="253"/>
      <c r="DK50" s="253"/>
      <c r="DL50" s="253"/>
    </row>
    <row r="51" spans="104:116" ht="13" x14ac:dyDescent="0.2"/>
    <row r="52" spans="104:116" ht="13" x14ac:dyDescent="0.2"/>
    <row r="53" spans="104:116" ht="13" x14ac:dyDescent="0.2">
      <c r="DL53" s="253"/>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3"/>
      <c r="DD67" s="253"/>
      <c r="DE67" s="253"/>
      <c r="DF67" s="253"/>
      <c r="DG67" s="253"/>
      <c r="DH67" s="253"/>
      <c r="DI67" s="253"/>
      <c r="DJ67" s="253"/>
      <c r="DK67" s="253"/>
      <c r="DL67" s="253"/>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BzxdutwiaDvrgynyJjKGGG9Y+Yw7jycDMWgeAW3Q0SPG0/zQqcUlupWQEacgIWBj+5edX2LK8VmwhtHvTh9UPQ==" saltValue="Zr2VqWojHXNiavICOZBGx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55" customWidth="1"/>
    <col min="37" max="44" width="17" style="255" customWidth="1"/>
    <col min="45" max="45" width="6.08984375" style="261" customWidth="1"/>
    <col min="46" max="46" width="3" style="259" customWidth="1"/>
    <col min="47" max="47" width="19.08984375" style="255" hidden="1" customWidth="1"/>
    <col min="48" max="52" width="12.6328125" style="255" hidden="1" customWidth="1"/>
    <col min="53" max="16384" width="8.6328125" style="255" hidden="1"/>
  </cols>
  <sheetData>
    <row r="1" spans="1:46" ht="13" x14ac:dyDescent="0.2">
      <c r="AS1" s="255"/>
      <c r="AT1" s="255"/>
    </row>
    <row r="2" spans="1:46" ht="13" x14ac:dyDescent="0.2">
      <c r="AS2" s="255"/>
      <c r="AT2" s="255"/>
    </row>
    <row r="3" spans="1:46" ht="13" x14ac:dyDescent="0.2">
      <c r="AS3" s="255"/>
      <c r="AT3" s="255"/>
    </row>
    <row r="4" spans="1:46" ht="13" x14ac:dyDescent="0.2">
      <c r="AS4" s="255"/>
      <c r="AT4" s="255"/>
    </row>
    <row r="5" spans="1:46" ht="16.5" x14ac:dyDescent="0.2">
      <c r="A5" s="256" t="s">
        <v>503</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 x14ac:dyDescent="0.2">
      <c r="A6" s="259"/>
      <c r="AK6" s="260" t="s">
        <v>504</v>
      </c>
      <c r="AL6" s="260"/>
      <c r="AM6" s="260"/>
      <c r="AN6" s="260"/>
    </row>
    <row r="7" spans="1:46" ht="13.5" customHeight="1" x14ac:dyDescent="0.2">
      <c r="A7" s="259"/>
      <c r="AK7" s="262"/>
      <c r="AL7" s="263"/>
      <c r="AM7" s="263"/>
      <c r="AN7" s="264"/>
      <c r="AO7" s="1101" t="s">
        <v>505</v>
      </c>
      <c r="AP7" s="265"/>
      <c r="AQ7" s="266" t="s">
        <v>506</v>
      </c>
      <c r="AR7" s="267"/>
    </row>
    <row r="8" spans="1:46" ht="13" x14ac:dyDescent="0.2">
      <c r="A8" s="259"/>
      <c r="AK8" s="268"/>
      <c r="AL8" s="269"/>
      <c r="AM8" s="269"/>
      <c r="AN8" s="270"/>
      <c r="AO8" s="1102"/>
      <c r="AP8" s="271" t="s">
        <v>507</v>
      </c>
      <c r="AQ8" s="272" t="s">
        <v>508</v>
      </c>
      <c r="AR8" s="273" t="s">
        <v>509</v>
      </c>
    </row>
    <row r="9" spans="1:46" ht="13" x14ac:dyDescent="0.2">
      <c r="A9" s="259"/>
      <c r="AK9" s="1103" t="s">
        <v>510</v>
      </c>
      <c r="AL9" s="1104"/>
      <c r="AM9" s="1104"/>
      <c r="AN9" s="1105"/>
      <c r="AO9" s="274">
        <v>3528712</v>
      </c>
      <c r="AP9" s="274">
        <v>53668</v>
      </c>
      <c r="AQ9" s="275">
        <v>65316</v>
      </c>
      <c r="AR9" s="276">
        <v>-17.8</v>
      </c>
    </row>
    <row r="10" spans="1:46" ht="13.5" customHeight="1" x14ac:dyDescent="0.2">
      <c r="A10" s="259"/>
      <c r="AK10" s="1103" t="s">
        <v>511</v>
      </c>
      <c r="AL10" s="1104"/>
      <c r="AM10" s="1104"/>
      <c r="AN10" s="1105"/>
      <c r="AO10" s="277">
        <v>690114</v>
      </c>
      <c r="AP10" s="277">
        <v>10496</v>
      </c>
      <c r="AQ10" s="278">
        <v>6075</v>
      </c>
      <c r="AR10" s="279">
        <v>72.8</v>
      </c>
    </row>
    <row r="11" spans="1:46" ht="13.5" customHeight="1" x14ac:dyDescent="0.2">
      <c r="A11" s="259"/>
      <c r="AK11" s="1103" t="s">
        <v>512</v>
      </c>
      <c r="AL11" s="1104"/>
      <c r="AM11" s="1104"/>
      <c r="AN11" s="1105"/>
      <c r="AO11" s="277">
        <v>17571</v>
      </c>
      <c r="AP11" s="277">
        <v>267</v>
      </c>
      <c r="AQ11" s="278">
        <v>1232</v>
      </c>
      <c r="AR11" s="279">
        <v>-78.3</v>
      </c>
    </row>
    <row r="12" spans="1:46" ht="13.5" customHeight="1" x14ac:dyDescent="0.2">
      <c r="A12" s="259"/>
      <c r="AK12" s="1103" t="s">
        <v>513</v>
      </c>
      <c r="AL12" s="1104"/>
      <c r="AM12" s="1104"/>
      <c r="AN12" s="1105"/>
      <c r="AO12" s="277" t="s">
        <v>514</v>
      </c>
      <c r="AP12" s="277" t="s">
        <v>514</v>
      </c>
      <c r="AQ12" s="278">
        <v>18</v>
      </c>
      <c r="AR12" s="279" t="s">
        <v>514</v>
      </c>
    </row>
    <row r="13" spans="1:46" ht="13.5" customHeight="1" x14ac:dyDescent="0.2">
      <c r="A13" s="259"/>
      <c r="AK13" s="1103" t="s">
        <v>515</v>
      </c>
      <c r="AL13" s="1104"/>
      <c r="AM13" s="1104"/>
      <c r="AN13" s="1105"/>
      <c r="AO13" s="277">
        <v>177774</v>
      </c>
      <c r="AP13" s="277">
        <v>2704</v>
      </c>
      <c r="AQ13" s="278">
        <v>2791</v>
      </c>
      <c r="AR13" s="279">
        <v>-3.1</v>
      </c>
    </row>
    <row r="14" spans="1:46" ht="13.5" customHeight="1" x14ac:dyDescent="0.2">
      <c r="A14" s="259"/>
      <c r="AK14" s="1103" t="s">
        <v>516</v>
      </c>
      <c r="AL14" s="1104"/>
      <c r="AM14" s="1104"/>
      <c r="AN14" s="1105"/>
      <c r="AO14" s="277">
        <v>36524</v>
      </c>
      <c r="AP14" s="277">
        <v>555</v>
      </c>
      <c r="AQ14" s="278">
        <v>1364</v>
      </c>
      <c r="AR14" s="279">
        <v>-59.3</v>
      </c>
    </row>
    <row r="15" spans="1:46" ht="13.5" customHeight="1" x14ac:dyDescent="0.2">
      <c r="A15" s="259"/>
      <c r="AK15" s="1106" t="s">
        <v>517</v>
      </c>
      <c r="AL15" s="1107"/>
      <c r="AM15" s="1107"/>
      <c r="AN15" s="1108"/>
      <c r="AO15" s="277">
        <v>-226797</v>
      </c>
      <c r="AP15" s="277">
        <v>-3449</v>
      </c>
      <c r="AQ15" s="278">
        <v>-4006</v>
      </c>
      <c r="AR15" s="279">
        <v>-13.9</v>
      </c>
    </row>
    <row r="16" spans="1:46" ht="13" x14ac:dyDescent="0.2">
      <c r="A16" s="259"/>
      <c r="AK16" s="1106" t="s">
        <v>190</v>
      </c>
      <c r="AL16" s="1107"/>
      <c r="AM16" s="1107"/>
      <c r="AN16" s="1108"/>
      <c r="AO16" s="277">
        <v>4223898</v>
      </c>
      <c r="AP16" s="277">
        <v>64241</v>
      </c>
      <c r="AQ16" s="278">
        <v>72790</v>
      </c>
      <c r="AR16" s="279">
        <v>-11.7</v>
      </c>
    </row>
    <row r="17" spans="1:46" ht="13" x14ac:dyDescent="0.2">
      <c r="A17" s="259"/>
    </row>
    <row r="18" spans="1:46" ht="13" x14ac:dyDescent="0.2">
      <c r="A18" s="259"/>
      <c r="AQ18" s="280"/>
      <c r="AR18" s="280"/>
    </row>
    <row r="19" spans="1:46" ht="13" x14ac:dyDescent="0.2">
      <c r="A19" s="259"/>
      <c r="AK19" s="255" t="s">
        <v>518</v>
      </c>
    </row>
    <row r="20" spans="1:46" ht="13" x14ac:dyDescent="0.2">
      <c r="A20" s="259"/>
      <c r="AK20" s="281"/>
      <c r="AL20" s="282"/>
      <c r="AM20" s="282"/>
      <c r="AN20" s="283"/>
      <c r="AO20" s="284" t="s">
        <v>519</v>
      </c>
      <c r="AP20" s="285" t="s">
        <v>520</v>
      </c>
      <c r="AQ20" s="286" t="s">
        <v>521</v>
      </c>
      <c r="AR20" s="287"/>
    </row>
    <row r="21" spans="1:46" s="260" customFormat="1" ht="13" x14ac:dyDescent="0.2">
      <c r="A21" s="288"/>
      <c r="AK21" s="1109" t="s">
        <v>522</v>
      </c>
      <c r="AL21" s="1110"/>
      <c r="AM21" s="1110"/>
      <c r="AN21" s="1111"/>
      <c r="AO21" s="289">
        <v>6.04</v>
      </c>
      <c r="AP21" s="290">
        <v>6.54</v>
      </c>
      <c r="AQ21" s="291">
        <v>-0.5</v>
      </c>
      <c r="AS21" s="292"/>
      <c r="AT21" s="288"/>
    </row>
    <row r="22" spans="1:46" s="260" customFormat="1" ht="13" x14ac:dyDescent="0.2">
      <c r="A22" s="288"/>
      <c r="AK22" s="1109" t="s">
        <v>523</v>
      </c>
      <c r="AL22" s="1110"/>
      <c r="AM22" s="1110"/>
      <c r="AN22" s="1111"/>
      <c r="AO22" s="293">
        <v>100.5</v>
      </c>
      <c r="AP22" s="294">
        <v>98.3</v>
      </c>
      <c r="AQ22" s="295">
        <v>2.2000000000000002</v>
      </c>
      <c r="AR22" s="280"/>
      <c r="AS22" s="292"/>
      <c r="AT22" s="288"/>
    </row>
    <row r="23" spans="1:46" s="260" customFormat="1" ht="13" x14ac:dyDescent="0.2">
      <c r="A23" s="288"/>
      <c r="AP23" s="280"/>
      <c r="AQ23" s="280"/>
      <c r="AR23" s="280"/>
      <c r="AS23" s="292"/>
      <c r="AT23" s="288"/>
    </row>
    <row r="24" spans="1:46" s="260" customFormat="1" ht="13" x14ac:dyDescent="0.2">
      <c r="A24" s="288"/>
      <c r="AP24" s="280"/>
      <c r="AQ24" s="280"/>
      <c r="AR24" s="280"/>
      <c r="AS24" s="292"/>
      <c r="AT24" s="288"/>
    </row>
    <row r="25" spans="1:46" s="260" customFormat="1" ht="13"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 x14ac:dyDescent="0.2">
      <c r="A26" s="1100" t="s">
        <v>524</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ht="13" x14ac:dyDescent="0.2">
      <c r="A27" s="300"/>
      <c r="AS27" s="255"/>
      <c r="AT27" s="255"/>
    </row>
    <row r="28" spans="1:46" ht="16.5" x14ac:dyDescent="0.2">
      <c r="A28" s="256" t="s">
        <v>525</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 x14ac:dyDescent="0.2">
      <c r="A29" s="259"/>
      <c r="AK29" s="260" t="s">
        <v>526</v>
      </c>
      <c r="AL29" s="260"/>
      <c r="AM29" s="260"/>
      <c r="AN29" s="260"/>
      <c r="AS29" s="302"/>
    </row>
    <row r="30" spans="1:46" ht="13.5" customHeight="1" x14ac:dyDescent="0.2">
      <c r="A30" s="259"/>
      <c r="AK30" s="262"/>
      <c r="AL30" s="263"/>
      <c r="AM30" s="263"/>
      <c r="AN30" s="264"/>
      <c r="AO30" s="1101" t="s">
        <v>505</v>
      </c>
      <c r="AP30" s="265"/>
      <c r="AQ30" s="266" t="s">
        <v>506</v>
      </c>
      <c r="AR30" s="267"/>
    </row>
    <row r="31" spans="1:46" ht="13" x14ac:dyDescent="0.2">
      <c r="A31" s="259"/>
      <c r="AK31" s="268"/>
      <c r="AL31" s="269"/>
      <c r="AM31" s="269"/>
      <c r="AN31" s="270"/>
      <c r="AO31" s="1102"/>
      <c r="AP31" s="271" t="s">
        <v>507</v>
      </c>
      <c r="AQ31" s="272" t="s">
        <v>508</v>
      </c>
      <c r="AR31" s="273" t="s">
        <v>509</v>
      </c>
    </row>
    <row r="32" spans="1:46" ht="27" customHeight="1" x14ac:dyDescent="0.2">
      <c r="A32" s="259"/>
      <c r="AK32" s="1117" t="s">
        <v>527</v>
      </c>
      <c r="AL32" s="1118"/>
      <c r="AM32" s="1118"/>
      <c r="AN32" s="1119"/>
      <c r="AO32" s="303">
        <v>2485602</v>
      </c>
      <c r="AP32" s="303">
        <v>37803</v>
      </c>
      <c r="AQ32" s="304">
        <v>35011</v>
      </c>
      <c r="AR32" s="305">
        <v>8</v>
      </c>
    </row>
    <row r="33" spans="1:46" ht="13.5" customHeight="1" x14ac:dyDescent="0.2">
      <c r="A33" s="259"/>
      <c r="AK33" s="1117" t="s">
        <v>528</v>
      </c>
      <c r="AL33" s="1118"/>
      <c r="AM33" s="1118"/>
      <c r="AN33" s="1119"/>
      <c r="AO33" s="303" t="s">
        <v>514</v>
      </c>
      <c r="AP33" s="303" t="s">
        <v>514</v>
      </c>
      <c r="AQ33" s="304" t="s">
        <v>514</v>
      </c>
      <c r="AR33" s="305" t="s">
        <v>514</v>
      </c>
    </row>
    <row r="34" spans="1:46" ht="27" customHeight="1" x14ac:dyDescent="0.2">
      <c r="A34" s="259"/>
      <c r="AK34" s="1117" t="s">
        <v>529</v>
      </c>
      <c r="AL34" s="1118"/>
      <c r="AM34" s="1118"/>
      <c r="AN34" s="1119"/>
      <c r="AO34" s="303" t="s">
        <v>514</v>
      </c>
      <c r="AP34" s="303" t="s">
        <v>514</v>
      </c>
      <c r="AQ34" s="304">
        <v>4</v>
      </c>
      <c r="AR34" s="305" t="s">
        <v>514</v>
      </c>
    </row>
    <row r="35" spans="1:46" ht="27" customHeight="1" x14ac:dyDescent="0.2">
      <c r="A35" s="259"/>
      <c r="AK35" s="1117" t="s">
        <v>530</v>
      </c>
      <c r="AL35" s="1118"/>
      <c r="AM35" s="1118"/>
      <c r="AN35" s="1119"/>
      <c r="AO35" s="303">
        <v>194513</v>
      </c>
      <c r="AP35" s="303">
        <v>2958</v>
      </c>
      <c r="AQ35" s="304">
        <v>8351</v>
      </c>
      <c r="AR35" s="305">
        <v>-64.599999999999994</v>
      </c>
    </row>
    <row r="36" spans="1:46" ht="27" customHeight="1" x14ac:dyDescent="0.2">
      <c r="A36" s="259"/>
      <c r="AK36" s="1117" t="s">
        <v>531</v>
      </c>
      <c r="AL36" s="1118"/>
      <c r="AM36" s="1118"/>
      <c r="AN36" s="1119"/>
      <c r="AO36" s="303">
        <v>31397</v>
      </c>
      <c r="AP36" s="303">
        <v>478</v>
      </c>
      <c r="AQ36" s="304">
        <v>1645</v>
      </c>
      <c r="AR36" s="305">
        <v>-70.900000000000006</v>
      </c>
    </row>
    <row r="37" spans="1:46" ht="13.5" customHeight="1" x14ac:dyDescent="0.2">
      <c r="A37" s="259"/>
      <c r="AK37" s="1117" t="s">
        <v>532</v>
      </c>
      <c r="AL37" s="1118"/>
      <c r="AM37" s="1118"/>
      <c r="AN37" s="1119"/>
      <c r="AO37" s="303">
        <v>9884</v>
      </c>
      <c r="AP37" s="303">
        <v>150</v>
      </c>
      <c r="AQ37" s="304">
        <v>1050</v>
      </c>
      <c r="AR37" s="305">
        <v>-85.7</v>
      </c>
    </row>
    <row r="38" spans="1:46" ht="27" customHeight="1" x14ac:dyDescent="0.2">
      <c r="A38" s="259"/>
      <c r="AK38" s="1120" t="s">
        <v>533</v>
      </c>
      <c r="AL38" s="1121"/>
      <c r="AM38" s="1121"/>
      <c r="AN38" s="1122"/>
      <c r="AO38" s="306" t="s">
        <v>514</v>
      </c>
      <c r="AP38" s="306" t="s">
        <v>514</v>
      </c>
      <c r="AQ38" s="307">
        <v>1</v>
      </c>
      <c r="AR38" s="295" t="s">
        <v>514</v>
      </c>
      <c r="AS38" s="302"/>
    </row>
    <row r="39" spans="1:46" ht="13" x14ac:dyDescent="0.2">
      <c r="A39" s="259"/>
      <c r="AK39" s="1120" t="s">
        <v>534</v>
      </c>
      <c r="AL39" s="1121"/>
      <c r="AM39" s="1121"/>
      <c r="AN39" s="1122"/>
      <c r="AO39" s="303">
        <v>-290630</v>
      </c>
      <c r="AP39" s="303">
        <v>-4420</v>
      </c>
      <c r="AQ39" s="304">
        <v>-5851</v>
      </c>
      <c r="AR39" s="305">
        <v>-24.5</v>
      </c>
      <c r="AS39" s="302"/>
    </row>
    <row r="40" spans="1:46" ht="27" customHeight="1" x14ac:dyDescent="0.2">
      <c r="A40" s="259"/>
      <c r="AK40" s="1117" t="s">
        <v>535</v>
      </c>
      <c r="AL40" s="1118"/>
      <c r="AM40" s="1118"/>
      <c r="AN40" s="1119"/>
      <c r="AO40" s="303">
        <v>-1379434</v>
      </c>
      <c r="AP40" s="303">
        <v>-20980</v>
      </c>
      <c r="AQ40" s="304">
        <v>-27858</v>
      </c>
      <c r="AR40" s="305">
        <v>-24.7</v>
      </c>
      <c r="AS40" s="302"/>
    </row>
    <row r="41" spans="1:46" ht="13" x14ac:dyDescent="0.2">
      <c r="A41" s="259"/>
      <c r="AK41" s="1123" t="s">
        <v>304</v>
      </c>
      <c r="AL41" s="1124"/>
      <c r="AM41" s="1124"/>
      <c r="AN41" s="1125"/>
      <c r="AO41" s="303">
        <v>1051332</v>
      </c>
      <c r="AP41" s="303">
        <v>15990</v>
      </c>
      <c r="AQ41" s="304">
        <v>12351</v>
      </c>
      <c r="AR41" s="305">
        <v>29.5</v>
      </c>
      <c r="AS41" s="302"/>
    </row>
    <row r="42" spans="1:46" ht="13" x14ac:dyDescent="0.2">
      <c r="A42" s="259"/>
      <c r="AK42" s="308" t="s">
        <v>536</v>
      </c>
      <c r="AQ42" s="280"/>
      <c r="AR42" s="280"/>
      <c r="AS42" s="302"/>
    </row>
    <row r="43" spans="1:46" ht="13" x14ac:dyDescent="0.2">
      <c r="A43" s="259"/>
      <c r="AP43" s="309"/>
      <c r="AQ43" s="280"/>
      <c r="AS43" s="302"/>
    </row>
    <row r="44" spans="1:46" ht="13" x14ac:dyDescent="0.2">
      <c r="A44" s="259"/>
      <c r="AQ44" s="280"/>
    </row>
    <row r="45" spans="1:46" ht="13"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537</v>
      </c>
    </row>
    <row r="48" spans="1:46" ht="13" x14ac:dyDescent="0.2">
      <c r="A48" s="259"/>
      <c r="AK48" s="313" t="s">
        <v>538</v>
      </c>
      <c r="AL48" s="313"/>
      <c r="AM48" s="313"/>
      <c r="AN48" s="313"/>
      <c r="AO48" s="313"/>
      <c r="AP48" s="313"/>
      <c r="AQ48" s="314"/>
      <c r="AR48" s="313"/>
    </row>
    <row r="49" spans="1:44" ht="13.5" customHeight="1" x14ac:dyDescent="0.2">
      <c r="A49" s="259"/>
      <c r="AK49" s="315"/>
      <c r="AL49" s="316"/>
      <c r="AM49" s="1112" t="s">
        <v>505</v>
      </c>
      <c r="AN49" s="1114" t="s">
        <v>539</v>
      </c>
      <c r="AO49" s="1115"/>
      <c r="AP49" s="1115"/>
      <c r="AQ49" s="1115"/>
      <c r="AR49" s="1116"/>
    </row>
    <row r="50" spans="1:44" ht="13" x14ac:dyDescent="0.2">
      <c r="A50" s="259"/>
      <c r="AK50" s="317"/>
      <c r="AL50" s="318"/>
      <c r="AM50" s="1113"/>
      <c r="AN50" s="319" t="s">
        <v>540</v>
      </c>
      <c r="AO50" s="320" t="s">
        <v>541</v>
      </c>
      <c r="AP50" s="321" t="s">
        <v>542</v>
      </c>
      <c r="AQ50" s="322" t="s">
        <v>543</v>
      </c>
      <c r="AR50" s="323" t="s">
        <v>544</v>
      </c>
    </row>
    <row r="51" spans="1:44" ht="13" x14ac:dyDescent="0.2">
      <c r="A51" s="259"/>
      <c r="AK51" s="315" t="s">
        <v>545</v>
      </c>
      <c r="AL51" s="316"/>
      <c r="AM51" s="324">
        <v>924227</v>
      </c>
      <c r="AN51" s="325">
        <v>13863</v>
      </c>
      <c r="AO51" s="326">
        <v>-28.3</v>
      </c>
      <c r="AP51" s="327">
        <v>41934</v>
      </c>
      <c r="AQ51" s="328">
        <v>-12.3</v>
      </c>
      <c r="AR51" s="329">
        <v>-16</v>
      </c>
    </row>
    <row r="52" spans="1:44" ht="13" x14ac:dyDescent="0.2">
      <c r="A52" s="259"/>
      <c r="AK52" s="330"/>
      <c r="AL52" s="331" t="s">
        <v>546</v>
      </c>
      <c r="AM52" s="332">
        <v>762697</v>
      </c>
      <c r="AN52" s="333">
        <v>11440</v>
      </c>
      <c r="AO52" s="334">
        <v>-8.6</v>
      </c>
      <c r="AP52" s="335">
        <v>23352</v>
      </c>
      <c r="AQ52" s="336">
        <v>-9.6999999999999993</v>
      </c>
      <c r="AR52" s="337">
        <v>1.1000000000000001</v>
      </c>
    </row>
    <row r="53" spans="1:44" ht="13" x14ac:dyDescent="0.2">
      <c r="A53" s="259"/>
      <c r="AK53" s="315" t="s">
        <v>547</v>
      </c>
      <c r="AL53" s="316"/>
      <c r="AM53" s="324">
        <v>1266848</v>
      </c>
      <c r="AN53" s="325">
        <v>19145</v>
      </c>
      <c r="AO53" s="326">
        <v>38.1</v>
      </c>
      <c r="AP53" s="327">
        <v>45588</v>
      </c>
      <c r="AQ53" s="328">
        <v>8.6999999999999993</v>
      </c>
      <c r="AR53" s="329">
        <v>29.4</v>
      </c>
    </row>
    <row r="54" spans="1:44" ht="13" x14ac:dyDescent="0.2">
      <c r="A54" s="259"/>
      <c r="AK54" s="330"/>
      <c r="AL54" s="331" t="s">
        <v>546</v>
      </c>
      <c r="AM54" s="332">
        <v>898564</v>
      </c>
      <c r="AN54" s="333">
        <v>13579</v>
      </c>
      <c r="AO54" s="334">
        <v>18.7</v>
      </c>
      <c r="AP54" s="335">
        <v>24150</v>
      </c>
      <c r="AQ54" s="336">
        <v>3.4</v>
      </c>
      <c r="AR54" s="337">
        <v>15.3</v>
      </c>
    </row>
    <row r="55" spans="1:44" ht="13" x14ac:dyDescent="0.2">
      <c r="A55" s="259"/>
      <c r="AK55" s="315" t="s">
        <v>548</v>
      </c>
      <c r="AL55" s="316"/>
      <c r="AM55" s="324">
        <v>806064</v>
      </c>
      <c r="AN55" s="325">
        <v>12209</v>
      </c>
      <c r="AO55" s="326">
        <v>-36.200000000000003</v>
      </c>
      <c r="AP55" s="327">
        <v>45483</v>
      </c>
      <c r="AQ55" s="328">
        <v>-0.2</v>
      </c>
      <c r="AR55" s="329">
        <v>-36</v>
      </c>
    </row>
    <row r="56" spans="1:44" ht="13" x14ac:dyDescent="0.2">
      <c r="A56" s="259"/>
      <c r="AK56" s="330"/>
      <c r="AL56" s="331" t="s">
        <v>546</v>
      </c>
      <c r="AM56" s="332">
        <v>524323</v>
      </c>
      <c r="AN56" s="333">
        <v>7942</v>
      </c>
      <c r="AO56" s="334">
        <v>-41.5</v>
      </c>
      <c r="AP56" s="335">
        <v>24241</v>
      </c>
      <c r="AQ56" s="336">
        <v>0.4</v>
      </c>
      <c r="AR56" s="337">
        <v>-41.9</v>
      </c>
    </row>
    <row r="57" spans="1:44" ht="13" x14ac:dyDescent="0.2">
      <c r="A57" s="259"/>
      <c r="AK57" s="315" t="s">
        <v>549</v>
      </c>
      <c r="AL57" s="316"/>
      <c r="AM57" s="324">
        <v>1015559</v>
      </c>
      <c r="AN57" s="325">
        <v>15430</v>
      </c>
      <c r="AO57" s="326">
        <v>26.4</v>
      </c>
      <c r="AP57" s="327">
        <v>45945</v>
      </c>
      <c r="AQ57" s="328">
        <v>1</v>
      </c>
      <c r="AR57" s="329">
        <v>25.4</v>
      </c>
    </row>
    <row r="58" spans="1:44" ht="13" x14ac:dyDescent="0.2">
      <c r="A58" s="259"/>
      <c r="AK58" s="330"/>
      <c r="AL58" s="331" t="s">
        <v>546</v>
      </c>
      <c r="AM58" s="332">
        <v>589062</v>
      </c>
      <c r="AN58" s="333">
        <v>8950</v>
      </c>
      <c r="AO58" s="334">
        <v>12.7</v>
      </c>
      <c r="AP58" s="335">
        <v>25180</v>
      </c>
      <c r="AQ58" s="336">
        <v>3.9</v>
      </c>
      <c r="AR58" s="337">
        <v>8.8000000000000007</v>
      </c>
    </row>
    <row r="59" spans="1:44" ht="13" x14ac:dyDescent="0.2">
      <c r="A59" s="259"/>
      <c r="AK59" s="315" t="s">
        <v>550</v>
      </c>
      <c r="AL59" s="316"/>
      <c r="AM59" s="324">
        <v>1127681</v>
      </c>
      <c r="AN59" s="325">
        <v>17151</v>
      </c>
      <c r="AO59" s="326">
        <v>11.2</v>
      </c>
      <c r="AP59" s="327">
        <v>44475</v>
      </c>
      <c r="AQ59" s="328">
        <v>-3.2</v>
      </c>
      <c r="AR59" s="329">
        <v>14.4</v>
      </c>
    </row>
    <row r="60" spans="1:44" ht="13" x14ac:dyDescent="0.2">
      <c r="A60" s="259"/>
      <c r="AK60" s="330"/>
      <c r="AL60" s="331" t="s">
        <v>546</v>
      </c>
      <c r="AM60" s="332">
        <v>825476</v>
      </c>
      <c r="AN60" s="333">
        <v>12555</v>
      </c>
      <c r="AO60" s="334">
        <v>40.299999999999997</v>
      </c>
      <c r="AP60" s="335">
        <v>24780</v>
      </c>
      <c r="AQ60" s="336">
        <v>-1.6</v>
      </c>
      <c r="AR60" s="337">
        <v>41.9</v>
      </c>
    </row>
    <row r="61" spans="1:44" ht="13" x14ac:dyDescent="0.2">
      <c r="A61" s="259"/>
      <c r="AK61" s="315" t="s">
        <v>551</v>
      </c>
      <c r="AL61" s="338"/>
      <c r="AM61" s="324">
        <v>1028076</v>
      </c>
      <c r="AN61" s="325">
        <v>15560</v>
      </c>
      <c r="AO61" s="326">
        <v>2.2000000000000002</v>
      </c>
      <c r="AP61" s="327">
        <v>44685</v>
      </c>
      <c r="AQ61" s="339">
        <v>-1.2</v>
      </c>
      <c r="AR61" s="329">
        <v>3.4</v>
      </c>
    </row>
    <row r="62" spans="1:44" ht="13" x14ac:dyDescent="0.2">
      <c r="A62" s="259"/>
      <c r="AK62" s="330"/>
      <c r="AL62" s="331" t="s">
        <v>546</v>
      </c>
      <c r="AM62" s="332">
        <v>720024</v>
      </c>
      <c r="AN62" s="333">
        <v>10893</v>
      </c>
      <c r="AO62" s="334">
        <v>4.3</v>
      </c>
      <c r="AP62" s="335">
        <v>24341</v>
      </c>
      <c r="AQ62" s="336">
        <v>-0.7</v>
      </c>
      <c r="AR62" s="337">
        <v>5</v>
      </c>
    </row>
    <row r="63" spans="1:44" ht="13" x14ac:dyDescent="0.2">
      <c r="A63" s="259"/>
    </row>
    <row r="64" spans="1:44" ht="13" x14ac:dyDescent="0.2">
      <c r="A64" s="259"/>
    </row>
    <row r="65" spans="1:46" ht="13" x14ac:dyDescent="0.2">
      <c r="A65" s="259"/>
    </row>
    <row r="66" spans="1:46" ht="13"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 hidden="1" x14ac:dyDescent="0.2"/>
    <row r="71" spans="1:46" ht="13" hidden="1" x14ac:dyDescent="0.2"/>
    <row r="72" spans="1:46" ht="13" hidden="1" x14ac:dyDescent="0.2"/>
    <row r="73" spans="1:46" ht="13" hidden="1" x14ac:dyDescent="0.2"/>
  </sheetData>
  <sheetProtection algorithmName="SHA-512" hashValue="nv4h1RK0shHYToGKXXHx4GwuL/Z+QzVwy5Z6larn6l0fv3pp589s26g/Rk6xc8Qa7FApm3xRYZZfqg6TPrr8OA==" saltValue="cijzsgoNLKRnYVtpW3pD7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2"/>
  <cols>
    <col min="1" max="125" width="2.4531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 x14ac:dyDescent="0.2">
      <c r="B2" s="253"/>
      <c r="DG2" s="253"/>
    </row>
    <row r="3" spans="2:125" ht="13"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 x14ac:dyDescent="0.2"/>
    <row r="5" spans="2:125" ht="13" x14ac:dyDescent="0.2"/>
    <row r="6" spans="2:125" ht="13" x14ac:dyDescent="0.2"/>
    <row r="7" spans="2:125" ht="13" x14ac:dyDescent="0.2"/>
    <row r="8" spans="2:125" ht="13" x14ac:dyDescent="0.2"/>
    <row r="9" spans="2:125" ht="13" x14ac:dyDescent="0.2">
      <c r="DU9" s="253"/>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3"/>
    </row>
    <row r="18" spans="125:125" ht="13" x14ac:dyDescent="0.2"/>
    <row r="19" spans="125:125" ht="13" x14ac:dyDescent="0.2"/>
    <row r="20" spans="125:125" ht="13" x14ac:dyDescent="0.2">
      <c r="DU20" s="253"/>
    </row>
    <row r="21" spans="125:125" ht="13" x14ac:dyDescent="0.2">
      <c r="DU21" s="253"/>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3"/>
    </row>
    <row r="29" spans="125:125" ht="13" x14ac:dyDescent="0.2"/>
    <row r="30" spans="125:125" ht="13" x14ac:dyDescent="0.2"/>
    <row r="31" spans="125:125" ht="13" x14ac:dyDescent="0.2"/>
    <row r="32" spans="125:125" ht="13" x14ac:dyDescent="0.2"/>
    <row r="33" spans="2:125" ht="13" x14ac:dyDescent="0.2">
      <c r="B33" s="253"/>
      <c r="G33" s="253"/>
      <c r="I33" s="253"/>
    </row>
    <row r="34" spans="2:125" ht="13" x14ac:dyDescent="0.2">
      <c r="C34" s="253"/>
      <c r="P34" s="253"/>
      <c r="DE34" s="253"/>
      <c r="DH34" s="253"/>
    </row>
    <row r="35" spans="2:125" ht="13" x14ac:dyDescent="0.2">
      <c r="D35" s="253"/>
      <c r="E35" s="253"/>
      <c r="DG35" s="253"/>
      <c r="DJ35" s="253"/>
      <c r="DP35" s="253"/>
      <c r="DQ35" s="253"/>
      <c r="DR35" s="253"/>
      <c r="DS35" s="253"/>
      <c r="DT35" s="253"/>
      <c r="DU35" s="253"/>
    </row>
    <row r="36" spans="2:125" ht="13"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 x14ac:dyDescent="0.2">
      <c r="DU37" s="253"/>
    </row>
    <row r="38" spans="2:125" ht="13" x14ac:dyDescent="0.2">
      <c r="DT38" s="253"/>
      <c r="DU38" s="253"/>
    </row>
    <row r="39" spans="2:125" ht="13" x14ac:dyDescent="0.2"/>
    <row r="40" spans="2:125" ht="13" x14ac:dyDescent="0.2">
      <c r="DH40" s="253"/>
    </row>
    <row r="41" spans="2:125" ht="13" x14ac:dyDescent="0.2">
      <c r="DE41" s="253"/>
    </row>
    <row r="42" spans="2:125" ht="13" x14ac:dyDescent="0.2">
      <c r="DG42" s="253"/>
      <c r="DJ42" s="253"/>
    </row>
    <row r="43" spans="2:125" ht="13"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 x14ac:dyDescent="0.2">
      <c r="DU44" s="253"/>
    </row>
    <row r="45" spans="2:125" ht="13" x14ac:dyDescent="0.2"/>
    <row r="46" spans="2:125" ht="13" x14ac:dyDescent="0.2"/>
    <row r="47" spans="2:125" ht="13" x14ac:dyDescent="0.2"/>
    <row r="48" spans="2:125" ht="13" x14ac:dyDescent="0.2">
      <c r="DT48" s="253"/>
      <c r="DU48" s="253"/>
    </row>
    <row r="49" spans="120:125" ht="13" x14ac:dyDescent="0.2">
      <c r="DU49" s="253"/>
    </row>
    <row r="50" spans="120:125" ht="13" x14ac:dyDescent="0.2">
      <c r="DU50" s="253"/>
    </row>
    <row r="51" spans="120:125" ht="13" x14ac:dyDescent="0.2">
      <c r="DP51" s="253"/>
      <c r="DQ51" s="253"/>
      <c r="DR51" s="253"/>
      <c r="DS51" s="253"/>
      <c r="DT51" s="253"/>
      <c r="DU51" s="253"/>
    </row>
    <row r="52" spans="120:125" ht="13" x14ac:dyDescent="0.2"/>
    <row r="53" spans="120:125" ht="13" x14ac:dyDescent="0.2"/>
    <row r="54" spans="120:125" ht="13" x14ac:dyDescent="0.2">
      <c r="DU54" s="253"/>
    </row>
    <row r="55" spans="120:125" ht="13" x14ac:dyDescent="0.2"/>
    <row r="56" spans="120:125" ht="13" x14ac:dyDescent="0.2"/>
    <row r="57" spans="120:125" ht="13" x14ac:dyDescent="0.2"/>
    <row r="58" spans="120:125" ht="13" x14ac:dyDescent="0.2">
      <c r="DU58" s="253"/>
    </row>
    <row r="59" spans="120:125" ht="13" x14ac:dyDescent="0.2"/>
    <row r="60" spans="120:125" ht="13" x14ac:dyDescent="0.2"/>
    <row r="61" spans="120:125" ht="13" x14ac:dyDescent="0.2"/>
    <row r="62" spans="120:125" ht="13" x14ac:dyDescent="0.2"/>
    <row r="63" spans="120:125" ht="13" x14ac:dyDescent="0.2">
      <c r="DU63" s="253"/>
    </row>
    <row r="64" spans="120:125" ht="13" x14ac:dyDescent="0.2">
      <c r="DT64" s="253"/>
      <c r="DU64" s="253"/>
    </row>
    <row r="65" spans="123:125" ht="13" x14ac:dyDescent="0.2"/>
    <row r="66" spans="123:125" ht="13" x14ac:dyDescent="0.2"/>
    <row r="67" spans="123:125" ht="13" x14ac:dyDescent="0.2"/>
    <row r="68" spans="123:125" ht="13" x14ac:dyDescent="0.2"/>
    <row r="69" spans="123:125" ht="13" x14ac:dyDescent="0.2">
      <c r="DS69" s="253"/>
      <c r="DT69" s="253"/>
      <c r="DU69" s="253"/>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3"/>
    </row>
    <row r="83" spans="116:125" ht="13" x14ac:dyDescent="0.2">
      <c r="DM83" s="253"/>
      <c r="DN83" s="253"/>
      <c r="DO83" s="253"/>
      <c r="DP83" s="253"/>
      <c r="DQ83" s="253"/>
      <c r="DR83" s="253"/>
      <c r="DS83" s="253"/>
      <c r="DT83" s="253"/>
      <c r="DU83" s="253"/>
    </row>
    <row r="84" spans="116:125" ht="13" x14ac:dyDescent="0.2"/>
    <row r="85" spans="116:125" ht="13" x14ac:dyDescent="0.2"/>
    <row r="86" spans="116:125" ht="13" x14ac:dyDescent="0.2"/>
    <row r="87" spans="116:125" ht="13" x14ac:dyDescent="0.2"/>
    <row r="88" spans="116:125" ht="13" x14ac:dyDescent="0.2">
      <c r="DU88" s="253"/>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553</v>
      </c>
    </row>
    <row r="121" spans="125:125" ht="13.5" hidden="1" customHeight="1" x14ac:dyDescent="0.2">
      <c r="DU121" s="253"/>
    </row>
  </sheetData>
  <sheetProtection algorithmName="SHA-512" hashValue="9PVLfrNnV08jcnxXVuaz03uDckmd8ZRtPOWyXQmmmRpC8Q6fsFBlvxWQEwiFzjKX3iCEn2TzWQkmhhmNIoXGQg==" saltValue="cihKVYi53T2CTW6kqGRYK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531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 x14ac:dyDescent="0.2">
      <c r="B2" s="253"/>
      <c r="T2" s="253"/>
    </row>
    <row r="3" spans="1:125" ht="13"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3"/>
      <c r="G33" s="253"/>
      <c r="I33" s="253"/>
    </row>
    <row r="34" spans="2:125" ht="13" x14ac:dyDescent="0.2">
      <c r="C34" s="253"/>
      <c r="P34" s="253"/>
      <c r="R34" s="253"/>
      <c r="U34" s="253"/>
    </row>
    <row r="35" spans="2:125" ht="13"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 x14ac:dyDescent="0.2">
      <c r="F36" s="253"/>
      <c r="H36" s="253"/>
      <c r="J36" s="253"/>
      <c r="K36" s="253"/>
      <c r="L36" s="253"/>
      <c r="M36" s="253"/>
      <c r="N36" s="253"/>
      <c r="O36" s="253"/>
      <c r="Q36" s="253"/>
      <c r="S36" s="253"/>
      <c r="V36" s="253"/>
    </row>
    <row r="37" spans="2:125" ht="13" x14ac:dyDescent="0.2"/>
    <row r="38" spans="2:125" ht="13" x14ac:dyDescent="0.2"/>
    <row r="39" spans="2:125" ht="13" x14ac:dyDescent="0.2"/>
    <row r="40" spans="2:125" ht="13" x14ac:dyDescent="0.2">
      <c r="U40" s="253"/>
    </row>
    <row r="41" spans="2:125" ht="13" x14ac:dyDescent="0.2">
      <c r="R41" s="253"/>
    </row>
    <row r="42" spans="2:125" ht="13"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 x14ac:dyDescent="0.2">
      <c r="Q43" s="253"/>
      <c r="S43" s="253"/>
      <c r="V43" s="253"/>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554</v>
      </c>
    </row>
  </sheetData>
  <sheetProtection algorithmName="SHA-512" hashValue="aayPF1yLxbmzOnEtgTTKKMh4Hpz0L0GNfivMOOG0UhBJT2GKylY/DTq8Z/DBaa9uCDBXacYvzaKxbi3+0ShZSA==" saltValue="VW/mW9AqpW2rORKXIBrJd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555</v>
      </c>
      <c r="G46" s="8" t="s">
        <v>556</v>
      </c>
      <c r="H46" s="8" t="s">
        <v>557</v>
      </c>
      <c r="I46" s="8" t="s">
        <v>558</v>
      </c>
      <c r="J46" s="9" t="s">
        <v>559</v>
      </c>
    </row>
    <row r="47" spans="2:10" ht="57.75" customHeight="1" x14ac:dyDescent="0.2">
      <c r="B47" s="10"/>
      <c r="C47" s="1126" t="s">
        <v>3</v>
      </c>
      <c r="D47" s="1126"/>
      <c r="E47" s="1127"/>
      <c r="F47" s="11">
        <v>9.2899999999999991</v>
      </c>
      <c r="G47" s="12">
        <v>9.24</v>
      </c>
      <c r="H47" s="12">
        <v>10.93</v>
      </c>
      <c r="I47" s="12">
        <v>14.83</v>
      </c>
      <c r="J47" s="13">
        <v>15.47</v>
      </c>
    </row>
    <row r="48" spans="2:10" ht="57.75" customHeight="1" x14ac:dyDescent="0.2">
      <c r="B48" s="14"/>
      <c r="C48" s="1128" t="s">
        <v>4</v>
      </c>
      <c r="D48" s="1128"/>
      <c r="E48" s="1129"/>
      <c r="F48" s="15">
        <v>6.84</v>
      </c>
      <c r="G48" s="16">
        <v>8.0399999999999991</v>
      </c>
      <c r="H48" s="16">
        <v>8.9499999999999993</v>
      </c>
      <c r="I48" s="16">
        <v>10.78</v>
      </c>
      <c r="J48" s="17">
        <v>9.5</v>
      </c>
    </row>
    <row r="49" spans="2:10" ht="57.75" customHeight="1" thickBot="1" x14ac:dyDescent="0.25">
      <c r="B49" s="18"/>
      <c r="C49" s="1130" t="s">
        <v>5</v>
      </c>
      <c r="D49" s="1130"/>
      <c r="E49" s="1131"/>
      <c r="F49" s="19">
        <v>3</v>
      </c>
      <c r="G49" s="20">
        <v>1.52</v>
      </c>
      <c r="H49" s="20">
        <v>2.92</v>
      </c>
      <c r="I49" s="20">
        <v>6.99</v>
      </c>
      <c r="J49" s="21" t="s">
        <v>560</v>
      </c>
    </row>
    <row r="50" spans="2:10" ht="13" x14ac:dyDescent="0.2"/>
  </sheetData>
  <sheetProtection algorithmName="SHA-512" hashValue="0vc7zxk12a/53J7Ai0NtwIvp4zlU/dRa5eMXcBdw59gVTO1C2WF8GxBR2jdDsnOxtH/67V3p5/Yyq6NPDTbAxQ==" saltValue="wHxlvFFdcbgSKARF2mYRn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杉内瑠希</cp:lastModifiedBy>
  <cp:lastPrinted>2024-03-16T01:22:10Z</cp:lastPrinted>
  <dcterms:created xsi:type="dcterms:W3CDTF">2024-02-05T00:36:44Z</dcterms:created>
  <dcterms:modified xsi:type="dcterms:W3CDTF">2024-03-19T01:46:51Z</dcterms:modified>
  <cp:category/>
</cp:coreProperties>
</file>