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file21-01.kuki.local\Public\0102総合政策部\04財政課\07財政係\05 財政庶務\10 県・国からの照会回答\R5\R6.3月\R6.3.5_令和４年度財政状況資料集の作成及び提出について\04 回答（様式修正）\"/>
    </mc:Choice>
  </mc:AlternateContent>
  <bookViews>
    <workbookView xWindow="0" yWindow="0" windowWidth="7065" windowHeight="930" firstSheet="3"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<sst xmlns="http://schemas.openxmlformats.org/spreadsheetml/2006/main" count="1096" uniqueCount="607">
  <si>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</si>
  <si>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</si>
  <si>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</si>
  <si>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</si>
  <si>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</si>
  <si>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</si>
  <si>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</si>
  <si>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</si>
  <si>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</si>
  <si>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</si>
  <si>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</si>
  <si>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</si>
  <si>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</si>
  <si>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</si>
  <si>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</si>
  <si>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</si>
  <si>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</si>
  <si>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</si>
  <si>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</si>
  <si>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</si>
  <si>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</si>
  <si>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</si>
  <si>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</si>
  <si>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</si>
  <si>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</si>
  <si>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</si>
  <si>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</si>
  <si>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</si>
  <si>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</si>
  <si>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</si>
  <si>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</si>
  <si>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</si>
  <si>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</si>
  <si>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</si>
  <si>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</si>
  <si>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</si>
  <si>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</si>
  <si>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</si>
  <si>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</si>
  <si>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</si>
  <si>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</si>
  <si>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</si>
  <si>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</si>
  <si>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</si>
  <si>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</si>
  <si>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</si>
  <si>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</si>
  <si>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</si>
  <si>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</si>
  <si>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</si>
  <si>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</si>
  <si>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</si>
  <si>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</si>
  <si>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</si>
  <si>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</si>
  <si>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</si>
  <si>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</si>
  <si>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</si>
  <si>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</si>
  <si>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</si>
  <si>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</si>
  <si>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</si>
  <si>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</si>
  <si>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</si>
  <si>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</si>
  <si>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</si>
  <si>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</si>
  <si>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</si>
  <si>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</si>
  <si>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</si>
  <si>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</si>
  <si>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</si>
  <si>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</si>
  <si>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</si>
  <si>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</si>
  <si>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</si>
  <si>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</si>
  <si>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</si>
  <si>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</si>
  <si>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</si>
  <si>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</si>
  <si>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</si>
  <si>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</si>
  <si>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</si>
  <si>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</si>
  <si>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</si>
  <si>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</si>
  <si>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</si>
  <si>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</si>
  <si>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</si>
  <si>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</si>
  <si>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</si>
  <si>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</si>
  <si>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</si>
  <si>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</si>
  <si>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</si>
  <si>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</si>
  <si>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</si>
  <si>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</si>
  <si>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</si>
  <si>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</si>
  <si>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</si>
  <si>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</si>
  <si>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</si>
  <si>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</si>
  <si>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</si>
  <si>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</si>
  <si>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</si>
  <si>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</si>
  <si>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</si>
  <si>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</si>
  <si>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</si>
  <si>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</si>
  <si>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</si>
  <si>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</si>
  <si>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</si>
  <si>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</si>
  <si>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</si>
  <si>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</si>
  <si>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</si>
  <si>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</si>
  <si>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</si>
  <si>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</si>
  <si>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</si>
  <si>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</si>
  <si>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</si>
  <si>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</si>
  <si>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</si>
  <si>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</si>
  <si>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</si>
  <si>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</si>
  <si>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</si>
  <si>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</si>
  <si>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</si>
  <si>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</si>
  <si>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</si>
  <si>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</si>
  <si>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</si>
  <si>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</si>
  <si>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</si>
  <si>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</si>
  <si>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</si>
  <si>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</si>
  <si>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</si>
  <si>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</si>
  <si>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</si>
  <si>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</si>
  <si>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</si>
  <si>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</si>
  <si>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</si>
  <si>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</si>
  <si>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</si>
  <si>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</si>
  <si>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</si>
  <si>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</si>
  <si>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</si>
  <si>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</si>
  <si>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</si>
  <si>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</si>
  <si>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</si>
  <si>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</si>
  <si>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</si>
  <si>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</si>
  <si>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</si>
  <si>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</si>
  <si>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</si>
  <si>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</si>
  <si>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</si>
  <si>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</si>
  <si>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</si>
  <si>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</si>
  <si>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</si>
  <si>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</si>
  <si>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</si>
  <si>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</si>
  <si>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</si>
  <si>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</si>
  <si>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</si>
  <si>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</si>
  <si>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</si>
  <si>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</si>
  <si>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</si>
  <si>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</si>
  <si>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</si>
  <si>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</si>
  <si>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</si>
  <si>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</si>
  <si>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</si>
  <si>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</si>
  <si>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</si>
  <si>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</si>
  <si>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</si>
  <si>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</si>
  <si>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</si>
  <si>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</si>
  <si>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</si>
  <si>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</si>
  <si>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</si>
  <si>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</si>
  <si>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</si>
  <si>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</si>
  <si>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</si>
  <si>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</si>
  <si>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</si>
  <si>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</si>
  <si>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</si>
  <si>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</si>
  <si>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</si>
  <si>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</si>
  <si>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</si>
  <si>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</si>
  <si>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</si>
  <si>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</si>
  <si>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</si>
  <si>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</si>
  <si>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</si>
  <si>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</si>
  <si>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</si>
  <si>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埼玉県久喜市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</si>
  <si>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</si>
  <si>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</si>
  <si>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</si>
  <si>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</si>
  <si>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</si>
  <si>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</si>
  <si>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</si>
  <si>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</si>
  <si>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</si>
  <si>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</si>
  <si>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</si>
  <si>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</si>
  <si>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</si>
  <si>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</si>
  <si>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</si>
  <si>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</si>
  <si>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</si>
  <si>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</si>
  <si>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</si>
  <si>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</si>
  <si>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</si>
  <si>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</si>
  <si>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</si>
  <si>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</si>
  <si>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</si>
  <si>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</si>
  <si>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</si>
  <si>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</si>
  <si>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</si>
  <si>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</si>
  <si>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</si>
  <si>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</si>
  <si>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</si>
  <si>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</si>
  <si>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</si>
  <si>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</si>
  <si>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</si>
  <si>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</si>
  <si>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</si>
  <si>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</si>
  <si>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</si>
  <si>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</si>
  <si>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</si>
  <si>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</si>
  <si>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</si>
  <si>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</si>
  <si>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</si>
  <si>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</si>
  <si>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</si>
  <si>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</si>
  <si>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</si>
  <si>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</si>
  <si>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</si>
  <si>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</si>
  <si>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</si>
  <si>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</si>
  <si>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</si>
  <si>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</si>
  <si>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</si>
  <si>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</si>
  <si>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</si>
  <si>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</si>
  <si>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</si>
  <si>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</si>
  <si>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</si>
  <si>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</si>
  <si>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</si>
  <si>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</si>
  <si>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</si>
  <si>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</si>
  <si>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</si>
  <si>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</si>
  <si>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</si>
  <si>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</si>
  <si>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</si>
  <si>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</si>
  <si>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</si>
  <si>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</si>
  <si>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</si>
  <si>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</si>
  <si>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</si>
  <si>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</si>
  <si>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</si>
  <si>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</si>
  <si>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</si>
  <si>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</si>
  <si>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</si>
  <si>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</si>
  <si>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</si>
  <si>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</si>
  <si>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</si>
  <si>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</si>
  <si>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</si>
  <si>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</si>
  <si>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</si>
  <si>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</si>
  <si>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</si>
  <si>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</si>
  <si>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</si>
  <si>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</si>
  <si>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</si>
  <si>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</si>
  <si>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</si>
  <si>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</si>
  <si>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</si>
  <si>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</si>
  <si>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</si>
  <si>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</si>
  <si>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</si>
  <si>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</si>
  <si>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</si>
  <si>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</si>
  <si>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</si>
  <si>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</si>
  <si>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</si>
  <si>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</si>
  <si>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</si>
  <si>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</si>
  <si>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</si>
  <si>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</si>
  <si>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</si>
  <si>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</si>
  <si>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</si>
  <si>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</si>
  <si>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</si>
  <si>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</si>
  <si>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</si>
  <si>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</si>
  <si>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</si>
  <si>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</si>
  <si>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</si>
  <si>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</si>
  <si>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</si>
  <si>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</si>
  <si>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</si>
  <si>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</si>
  <si>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</si>
  <si>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</si>
  <si>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</si>
  <si>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</si>
  <si>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</si>
  <si>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</si>
  <si>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</si>
  <si>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</si>
  <si>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</si>
  <si>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</si>
  <si>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</si>
  <si>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</si>
  <si>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</si>
  <si>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</si>
  <si>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</si>
  <si>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</si>
  <si>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埼玉県久喜市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</si>
  <si>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</si>
  <si>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</si>
  <si>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</si>
  <si>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</si>
  <si>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</si>
  <si>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</si>
  <si>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</si>
  <si>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</si>
  <si>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</si>
  <si>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</si>
  <si>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</si>
  <si>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</si>
  <si>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</si>
  <si>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</si>
  <si>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</si>
  <si>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</si>
  <si>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</si>
  <si>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</si>
  <si>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</si>
  <si>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</si>
  <si>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</si>
  <si>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</si>
  <si>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</si>
  <si>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</si>
  <si>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</si>
  <si>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</si>
  <si>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</si>
  <si>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</si>
  <si>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</si>
  <si>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</si>
  <si>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</si>
  <si>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</si>
  <si>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</si>
  <si>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</si>
  <si>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</si>
  <si>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</si>
  <si>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</si>
  <si>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</si>
  <si>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</si>
  <si>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</si>
  <si>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</si>
  <si>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</si>
  <si>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</si>
  <si>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</si>
  <si>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</si>
  <si>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</si>
  <si>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</si>
  <si>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</si>
  <si>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</si>
  <si>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</si>
  <si>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</si>
  <si>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</si>
  <si>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</si>
  <si>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</si>
  <si>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</si>
  <si>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</si>
  <si>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</si>
  <si>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</si>
  <si>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</si>
  <si>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</si>
  <si>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</si>
  <si>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</si>
  <si>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</si>
  <si>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</si>
  <si>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</si>
  <si>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</si>
  <si>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</si>
  <si>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</si>
  <si>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</si>
  <si>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</si>
  <si>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</si>
  <si>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</si>
  <si>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</si>
  <si>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</si>
  <si>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</si>
  <si>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</si>
  <si>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</si>
  <si>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</si>
  <si>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</si>
  <si>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</si>
  <si>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</si>
  <si>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</si>
  <si>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</si>
  <si>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</si>
  <si>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</si>
  <si>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</si>
  <si>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</si>
  <si>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</si>
  <si>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</si>
  <si>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</si>
  <si>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</si>
  <si>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</si>
  <si>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</si>
  <si>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</si>
  <si>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</si>
  <si>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</si>
  <si>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</si>
  <si>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</si>
  <si>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</si>
  <si>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</si>
  <si>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</si>
  <si>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</si>
  <si>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</si>
  <si>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</si>
  <si>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</si>
  <si>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</si>
  <si>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</si>
  <si>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</si>
  <si>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</si>
  <si>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</si>
  <si>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</si>
  <si>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</si>
  <si>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</si>
  <si>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</si>
  <si>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</si>
  <si>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</si>
  <si>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</si>
  <si>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</si>
  <si>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</si>
  <si>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</si>
  <si>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</si>
  <si>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</si>
  <si>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</si>
  <si>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</si>
  <si>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</si>
  <si>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</si>
  <si>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</si>
  <si>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</si>
  <si>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</si>
  <si>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</si>
  <si>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</si>
  <si>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</si>
  <si>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</si>
  <si>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</si>
  <si>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</si>
  <si>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</si>
  <si>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</si>
  <si>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</si>
  <si>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</si>
  <si>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</si>
  <si>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</si>
  <si>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</si>
  <si>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</si>
  <si>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</si>
  <si>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</si>
  <si>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</si>
  <si>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</si>
  <si>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</si>
  <si>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</si>
  <si>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</si>
  <si>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</si>
  <si>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</si>
  <si>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</si>
  <si>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</si>
  <si>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</si>
  <si>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</si>
  <si>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</si>
  <si>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</si>
  <si>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</si>
  <si>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</si>
  <si>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</si>
  <si>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</si>
  <si>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</si>
  <si>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</si>
  <si>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</si>
  <si>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</si>
  <si>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</si>
  <si>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</si>
  <si>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</si>
  <si>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</si>
  <si>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</si>
  <si>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</si>
  <si>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</si>
  <si>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</si>
  <si>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</si>
  <si>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</si>
  <si>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</si>
  <si>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</si>
  <si>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</si>
  <si>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</si>
  <si>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</si>
  <si>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</si>
  <si>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</si>
  <si>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</si>
  <si>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</si>
  <si>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</si>
  <si>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</si>
  <si>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</si>
  <si>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</si>
  <si>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</si>
  <si>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</si>
  <si>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</si>
  <si>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</si>
  <si>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</si>
  <si>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</si>
  <si>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</si>
  <si>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</si>
  <si>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2.95</t>
  </si>
  <si>
    <t>▲ 1.62</t>
  </si>
  <si>
    <t>▲ 4.27</t>
  </si>
  <si>
    <t>▲ 2.04</t>
  </si>
  <si>
    <t>▲ 4.12</t>
  </si>
  <si>
    <t>水道事業会計</t>
  </si>
  <si>
    <t>一般会計</t>
  </si>
  <si>
    <t>介護保険特別会計</t>
  </si>
  <si>
    <t>下水道事業会計</t>
  </si>
  <si>
    <t>国民健康保険特別会計</t>
  </si>
  <si>
    <t>土地区画整理事業特別会計（普通会計）</t>
  </si>
  <si>
    <t>後期高齢者医療特別会計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</si>
  <si>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</si>
  <si>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</si>
  <si>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</si>
  <si>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</si>
  <si>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</si>
  <si>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</si>
  <si>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</si>
  <si>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</si>
  <si>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</si>
  <si>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久喜宮代衛生組合</t>
    <rPh sb="0" eb="8">
      <t>クキミヤシロエイセイクミアイ</t>
    </rPh>
    <phoneticPr fontId="2"/>
  </si>
  <si>
    <t>北本地区衛生組合</t>
    <rPh sb="0" eb="4">
      <t>キタモトチク</t>
    </rPh>
    <rPh sb="4" eb="8">
      <t>エイセイクミアイ</t>
    </rPh>
    <phoneticPr fontId="2"/>
  </si>
  <si>
    <t>利根川栗橋流域水防事務組合</t>
    <rPh sb="0" eb="3">
      <t>トネガワ</t>
    </rPh>
    <rPh sb="3" eb="5">
      <t>クリハシ</t>
    </rPh>
    <rPh sb="5" eb="7">
      <t>リュウイキ</t>
    </rPh>
    <rPh sb="7" eb="9">
      <t>スイボウ</t>
    </rPh>
    <rPh sb="9" eb="13">
      <t>ジムクミアイ</t>
    </rPh>
    <phoneticPr fontId="2"/>
  </si>
  <si>
    <t>埼玉県市町村総合事務組合</t>
    <rPh sb="0" eb="3">
      <t>サイタマケン</t>
    </rPh>
    <rPh sb="3" eb="6">
      <t>シチョウソン</t>
    </rPh>
    <rPh sb="6" eb="12">
      <t>ソウゴウジムクミアイ</t>
    </rPh>
    <phoneticPr fontId="2"/>
  </si>
  <si>
    <t>広域利根斎場組合</t>
    <rPh sb="0" eb="2">
      <t>コウイキ</t>
    </rPh>
    <rPh sb="2" eb="4">
      <t>トネ</t>
    </rPh>
    <rPh sb="4" eb="6">
      <t>サイジョウ</t>
    </rPh>
    <rPh sb="6" eb="8">
      <t>クミアイ</t>
    </rPh>
    <phoneticPr fontId="2"/>
  </si>
  <si>
    <t>彩の国さいたま人づくり広域連合</t>
    <phoneticPr fontId="2"/>
  </si>
  <si>
    <t>埼玉県後期高齢者広域連合</t>
    <phoneticPr fontId="2"/>
  </si>
  <si>
    <t>埼玉東部消防組合</t>
    <phoneticPr fontId="2"/>
  </si>
  <si>
    <t>-</t>
    <phoneticPr fontId="2"/>
  </si>
  <si>
    <t>交通災害特別会計</t>
    <rPh sb="0" eb="4">
      <t>コウツウサイガイ</t>
    </rPh>
    <rPh sb="4" eb="8">
      <t>トクベツカイケイ</t>
    </rPh>
    <phoneticPr fontId="2"/>
  </si>
  <si>
    <t>一般会計</t>
    <rPh sb="0" eb="4">
      <t>イッパンカイケイ</t>
    </rPh>
    <phoneticPr fontId="2"/>
  </si>
  <si>
    <t>特別会計</t>
    <rPh sb="0" eb="4">
      <t>トクベツカイケイ</t>
    </rPh>
    <phoneticPr fontId="2"/>
  </si>
  <si>
    <t>ごみ処理施設整備基金</t>
    <rPh sb="2" eb="6">
      <t>ショリシセツ</t>
    </rPh>
    <rPh sb="6" eb="8">
      <t>セイビ</t>
    </rPh>
    <rPh sb="8" eb="10">
      <t>キキン</t>
    </rPh>
    <phoneticPr fontId="5"/>
  </si>
  <si>
    <t>アセットマネジメント基金</t>
    <rPh sb="10" eb="12">
      <t>キキン</t>
    </rPh>
    <phoneticPr fontId="5"/>
  </si>
  <si>
    <t>（仮称）本多静六記念　市民の森・緑の公園整備基金</t>
    <rPh sb="1" eb="3">
      <t>カショウ</t>
    </rPh>
    <rPh sb="4" eb="6">
      <t>ホンダ</t>
    </rPh>
    <rPh sb="6" eb="8">
      <t>セイロク</t>
    </rPh>
    <rPh sb="8" eb="10">
      <t>キネン</t>
    </rPh>
    <rPh sb="11" eb="13">
      <t>シミン</t>
    </rPh>
    <rPh sb="14" eb="15">
      <t>モリ</t>
    </rPh>
    <rPh sb="16" eb="17">
      <t>ミドリ</t>
    </rPh>
    <rPh sb="18" eb="20">
      <t>コウエン</t>
    </rPh>
    <rPh sb="20" eb="22">
      <t>セイビ</t>
    </rPh>
    <rPh sb="22" eb="24">
      <t>キキン</t>
    </rPh>
    <phoneticPr fontId="5"/>
  </si>
  <si>
    <t>育英資金基金</t>
    <rPh sb="0" eb="2">
      <t>イクエイ</t>
    </rPh>
    <rPh sb="2" eb="4">
      <t>シキン</t>
    </rPh>
    <rPh sb="4" eb="6">
      <t>キキン</t>
    </rPh>
    <phoneticPr fontId="5"/>
  </si>
  <si>
    <t>場外発売場環境整備基金</t>
    <rPh sb="0" eb="2">
      <t>ジョウガイ</t>
    </rPh>
    <rPh sb="2" eb="4">
      <t>ハツバイ</t>
    </rPh>
    <rPh sb="4" eb="5">
      <t>ジョウ</t>
    </rPh>
    <rPh sb="5" eb="9">
      <t>カンキョウセイビ</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</si>
</sst>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0602-4683-A347-C2606635F6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21133</c:v>
                </c:pt>
                <c:pt idx="1">
                  <c:v>22323</c:v>
                </c:pt>
                <c:pt idx="2">
                  <c:v>36802</c:v>
                </c:pt>
                <c:pt idx="3">
                  <c:v>39364</c:v>
                </c:pt>
                <c:pt idx="4">
                  <c:v>17290</c:v>
                </c:pt>
              </c:numCache>
            </c:numRef>
          </c:val>
          <c:smooth val="0"/>
          <c:extLst>
            <c:ext xmlns:c16="http://schemas.microsoft.com/office/drawing/2014/chart" uri="{C3380CC4-5D6E-409C-BE32-E72D297353CC}">
              <c16:uniqueId val="{00000001-0602-4683-A347-C2606635F6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4.6100000000000003</c:v>
                </c:pt>
                <c:pt idx="1">
                  <c:v>4.71</c:v>
                </c:pt>
                <c:pt idx="2">
                  <c:v>5.51</c:v>
                </c:pt>
                <c:pt idx="3">
                  <c:v>6.75</c:v>
                </c:pt>
                <c:pt idx="4">
                  <c:v>5.78</c:v>
                </c:pt>
              </c:numCache>
            </c:numRef>
          </c:val>
          <c:extLst>
            <c:ext xmlns:c16="http://schemas.microsoft.com/office/drawing/2014/chart" uri="{C3380CC4-5D6E-409C-BE32-E72D297353CC}">
              <c16:uniqueId val="{00000000-380E-433E-9E76-77A864AF2F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16.38</c:v>
                </c:pt>
                <c:pt idx="1">
                  <c:v>15.75</c:v>
                </c:pt>
                <c:pt idx="2">
                  <c:v>12.76</c:v>
                </c:pt>
                <c:pt idx="3">
                  <c:v>12.71</c:v>
                </c:pt>
                <c:pt idx="4">
                  <c:v>13.42</c:v>
                </c:pt>
              </c:numCache>
            </c:numRef>
          </c:val>
          <c:extLst>
            <c:ext xmlns:c16="http://schemas.microsoft.com/office/drawing/2014/chart" uri="{C3380CC4-5D6E-409C-BE32-E72D297353CC}">
              <c16:uniqueId val="{00000001-380E-433E-9E76-77A864AF2F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-2.95</c:v>
                </c:pt>
                <c:pt idx="1">
                  <c:v>-1.62</c:v>
                </c:pt>
                <c:pt idx="2">
                  <c:v>-4.2699999999999996</c:v>
                </c:pt>
                <c:pt idx="3">
                  <c:v>-2.04</c:v>
                </c:pt>
                <c:pt idx="4">
                  <c:v>-4.12</c:v>
                </c:pt>
              </c:numCache>
            </c:numRef>
          </c:val>
          <c:smooth val="0"/>
          <c:extLst>
            <c:ext xmlns:c16="http://schemas.microsoft.com/office/drawing/2014/chart" uri="{C3380CC4-5D6E-409C-BE32-E72D297353CC}">
              <c16:uniqueId val="{00000002-380E-433E-9E76-77A864AF2F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0.04</c:v>
                </c:pt>
                <c:pt idx="4">
                  <c:v>#N/A</c:v>
                </c:pt>
                <c:pt idx="5">
                  <c:v>0.21</c:v>
                </c:pt>
                <c:pt idx="6">
                  <c:v>0</c:v>
                </c:pt>
                <c:pt idx="7">
                  <c:v>0</c:v>
                </c:pt>
                <c:pt idx="8">
                  <c:v>0</c:v>
                </c:pt>
                <c:pt idx="9">
                  <c:v>0</c:v>
                </c:pt>
              </c:numCache>
            </c:numRef>
          </c:val>
          <c:extLst>
            <c:ext xmlns:c16="http://schemas.microsoft.com/office/drawing/2014/chart" uri="{C3380CC4-5D6E-409C-BE32-E72D297353CC}">
              <c16:uniqueId val="{00000000-7FB7-47EA-97C0-9838268C2F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B7-47EA-97C0-9838268C2FA7}"/>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7FB7-47EA-97C0-9838268C2FA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7FB7-47EA-97C0-9838268C2FA7}"/>
            </c:ext>
          </c:extLst>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0.02</c:v>
                </c:pt>
                <c:pt idx="4">
                  <c:v>#N/A</c:v>
                </c:pt>
                <c:pt idx="5">
                  <c:v>0.02</c:v>
                </c:pt>
                <c:pt idx="6">
                  <c:v>#N/A</c:v>
                </c:pt>
                <c:pt idx="7">
                  <c:v>0.01</c:v>
                </c:pt>
                <c:pt idx="8">
                  <c:v>#N/A</c:v>
                </c:pt>
                <c:pt idx="9">
                  <c:v>7.0000000000000007E-2</c:v>
                </c:pt>
              </c:numCache>
            </c:numRef>
          </c:val>
          <c:extLst>
            <c:ext xmlns:c16="http://schemas.microsoft.com/office/drawing/2014/chart" uri="{C3380CC4-5D6E-409C-BE32-E72D297353CC}">
              <c16:uniqueId val="{00000004-7FB7-47EA-97C0-9838268C2FA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1.52</c:v>
                </c:pt>
                <c:pt idx="2">
                  <c:v>#N/A</c:v>
                </c:pt>
                <c:pt idx="3">
                  <c:v>0.98</c:v>
                </c:pt>
                <c:pt idx="4">
                  <c:v>#N/A</c:v>
                </c:pt>
                <c:pt idx="5">
                  <c:v>0.9</c:v>
                </c:pt>
                <c:pt idx="6">
                  <c:v>#N/A</c:v>
                </c:pt>
                <c:pt idx="7">
                  <c:v>1.06</c:v>
                </c:pt>
                <c:pt idx="8">
                  <c:v>#N/A</c:v>
                </c:pt>
                <c:pt idx="9">
                  <c:v>0.41</c:v>
                </c:pt>
              </c:numCache>
            </c:numRef>
          </c:val>
          <c:extLst>
            <c:ext xmlns:c16="http://schemas.microsoft.com/office/drawing/2014/chart" uri="{C3380CC4-5D6E-409C-BE32-E72D297353CC}">
              <c16:uniqueId val="{00000005-7FB7-47EA-97C0-9838268C2FA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0.59</c:v>
                </c:pt>
                <c:pt idx="2">
                  <c:v>#N/A</c:v>
                </c:pt>
                <c:pt idx="3">
                  <c:v>0.39</c:v>
                </c:pt>
                <c:pt idx="4">
                  <c:v>#N/A</c:v>
                </c:pt>
                <c:pt idx="5">
                  <c:v>0.39</c:v>
                </c:pt>
                <c:pt idx="6">
                  <c:v>#N/A</c:v>
                </c:pt>
                <c:pt idx="7">
                  <c:v>0.49</c:v>
                </c:pt>
                <c:pt idx="8">
                  <c:v>#N/A</c:v>
                </c:pt>
                <c:pt idx="9">
                  <c:v>0.43</c:v>
                </c:pt>
              </c:numCache>
            </c:numRef>
          </c:val>
          <c:extLst>
            <c:ext xmlns:c16="http://schemas.microsoft.com/office/drawing/2014/chart" uri="{C3380CC4-5D6E-409C-BE32-E72D297353CC}">
              <c16:uniqueId val="{00000006-7FB7-47EA-97C0-9838268C2FA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1.57</c:v>
                </c:pt>
                <c:pt idx="2">
                  <c:v>#N/A</c:v>
                </c:pt>
                <c:pt idx="3">
                  <c:v>1.0900000000000001</c:v>
                </c:pt>
                <c:pt idx="4">
                  <c:v>#N/A</c:v>
                </c:pt>
                <c:pt idx="5">
                  <c:v>1.48</c:v>
                </c:pt>
                <c:pt idx="6">
                  <c:v>#N/A</c:v>
                </c:pt>
                <c:pt idx="7">
                  <c:v>1.33</c:v>
                </c:pt>
                <c:pt idx="8">
                  <c:v>#N/A</c:v>
                </c:pt>
                <c:pt idx="9">
                  <c:v>1.5</c:v>
                </c:pt>
              </c:numCache>
            </c:numRef>
          </c:val>
          <c:extLst>
            <c:ext xmlns:c16="http://schemas.microsoft.com/office/drawing/2014/chart" uri="{C3380CC4-5D6E-409C-BE32-E72D297353CC}">
              <c16:uniqueId val="{00000007-7FB7-47EA-97C0-9838268C2FA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4.47</c:v>
                </c:pt>
                <c:pt idx="2">
                  <c:v>#N/A</c:v>
                </c:pt>
                <c:pt idx="3">
                  <c:v>4.68</c:v>
                </c:pt>
                <c:pt idx="4">
                  <c:v>#N/A</c:v>
                </c:pt>
                <c:pt idx="5">
                  <c:v>5.48</c:v>
                </c:pt>
                <c:pt idx="6">
                  <c:v>#N/A</c:v>
                </c:pt>
                <c:pt idx="7">
                  <c:v>6.73</c:v>
                </c:pt>
                <c:pt idx="8">
                  <c:v>#N/A</c:v>
                </c:pt>
                <c:pt idx="9">
                  <c:v>5.7</c:v>
                </c:pt>
              </c:numCache>
            </c:numRef>
          </c:val>
          <c:extLst>
            <c:ext xmlns:c16="http://schemas.microsoft.com/office/drawing/2014/chart" uri="{C3380CC4-5D6E-409C-BE32-E72D297353CC}">
              <c16:uniqueId val="{00000008-7FB7-47EA-97C0-9838268C2FA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9.08</c:v>
                </c:pt>
                <c:pt idx="2">
                  <c:v>#N/A</c:v>
                </c:pt>
                <c:pt idx="3">
                  <c:v>9.19</c:v>
                </c:pt>
                <c:pt idx="4">
                  <c:v>#N/A</c:v>
                </c:pt>
                <c:pt idx="5">
                  <c:v>8.17</c:v>
                </c:pt>
                <c:pt idx="6">
                  <c:v>#N/A</c:v>
                </c:pt>
                <c:pt idx="7">
                  <c:v>8.18</c:v>
                </c:pt>
                <c:pt idx="8">
                  <c:v>#N/A</c:v>
                </c:pt>
                <c:pt idx="9">
                  <c:v>9.14</c:v>
                </c:pt>
              </c:numCache>
            </c:numRef>
          </c:val>
          <c:extLst>
            <c:ext xmlns:c16="http://schemas.microsoft.com/office/drawing/2014/chart" uri="{C3380CC4-5D6E-409C-BE32-E72D297353CC}">
              <c16:uniqueId val="{00000009-7FB7-47EA-97C0-9838268C2F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4274</c:v>
                </c:pt>
                <c:pt idx="5">
                  <c:v>4347</c:v>
                </c:pt>
                <c:pt idx="8">
                  <c:v>4186</c:v>
                </c:pt>
                <c:pt idx="11">
                  <c:v>4175</c:v>
                </c:pt>
                <c:pt idx="14">
                  <c:v>4140</c:v>
                </c:pt>
              </c:numCache>
            </c:numRef>
          </c:val>
          <c:extLst>
            <c:ext xmlns:c16="http://schemas.microsoft.com/office/drawing/2014/chart" uri="{C3380CC4-5D6E-409C-BE32-E72D297353CC}">
              <c16:uniqueId val="{00000000-D6E7-4A1A-B8CA-6DEF462857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E7-4A1A-B8CA-6DEF462857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20</c:v>
                </c:pt>
                <c:pt idx="6">
                  <c:v>0</c:v>
                </c:pt>
                <c:pt idx="9">
                  <c:v>0</c:v>
                </c:pt>
                <c:pt idx="12">
                  <c:v>0</c:v>
                </c:pt>
              </c:numCache>
            </c:numRef>
          </c:val>
          <c:extLst>
            <c:ext xmlns:c16="http://schemas.microsoft.com/office/drawing/2014/chart" uri="{C3380CC4-5D6E-409C-BE32-E72D297353CC}">
              <c16:uniqueId val="{00000002-D6E7-4A1A-B8CA-6DEF462857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234</c:v>
                </c:pt>
                <c:pt idx="3">
                  <c:v>261</c:v>
                </c:pt>
                <c:pt idx="6">
                  <c:v>235</c:v>
                </c:pt>
                <c:pt idx="9">
                  <c:v>276</c:v>
                </c:pt>
                <c:pt idx="12">
                  <c:v>267</c:v>
                </c:pt>
              </c:numCache>
            </c:numRef>
          </c:val>
          <c:extLst>
            <c:ext xmlns:c16="http://schemas.microsoft.com/office/drawing/2014/chart" uri="{C3380CC4-5D6E-409C-BE32-E72D297353CC}">
              <c16:uniqueId val="{00000003-D6E7-4A1A-B8CA-6DEF462857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1084</c:v>
                </c:pt>
                <c:pt idx="3">
                  <c:v>1264</c:v>
                </c:pt>
                <c:pt idx="6">
                  <c:v>1299</c:v>
                </c:pt>
                <c:pt idx="9">
                  <c:v>1195</c:v>
                </c:pt>
                <c:pt idx="12">
                  <c:v>1206</c:v>
                </c:pt>
              </c:numCache>
            </c:numRef>
          </c:val>
          <c:extLst>
            <c:ext xmlns:c16="http://schemas.microsoft.com/office/drawing/2014/chart" uri="{C3380CC4-5D6E-409C-BE32-E72D297353CC}">
              <c16:uniqueId val="{00000004-D6E7-4A1A-B8CA-6DEF462857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E7-4A1A-B8CA-6DEF462857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E7-4A1A-B8CA-6DEF462857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4568</c:v>
                </c:pt>
                <c:pt idx="3">
                  <c:v>4450</c:v>
                </c:pt>
                <c:pt idx="6">
                  <c:v>4082</c:v>
                </c:pt>
                <c:pt idx="9">
                  <c:v>3924</c:v>
                </c:pt>
                <c:pt idx="12">
                  <c:v>3739</c:v>
                </c:pt>
              </c:numCache>
            </c:numRef>
          </c:val>
          <c:extLst>
            <c:ext xmlns:c16="http://schemas.microsoft.com/office/drawing/2014/chart" uri="{C3380CC4-5D6E-409C-BE32-E72D297353CC}">
              <c16:uniqueId val="{00000007-D6E7-4A1A-B8CA-6DEF462857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1632</c:v>
                </c:pt>
                <c:pt idx="2">
                  <c:v>#N/A</c:v>
                </c:pt>
                <c:pt idx="3">
                  <c:v>#N/A</c:v>
                </c:pt>
                <c:pt idx="4">
                  <c:v>1648</c:v>
                </c:pt>
                <c:pt idx="5">
                  <c:v>#N/A</c:v>
                </c:pt>
                <c:pt idx="6">
                  <c:v>#N/A</c:v>
                </c:pt>
                <c:pt idx="7">
                  <c:v>1430</c:v>
                </c:pt>
                <c:pt idx="8">
                  <c:v>#N/A</c:v>
                </c:pt>
                <c:pt idx="9">
                  <c:v>#N/A</c:v>
                </c:pt>
                <c:pt idx="10">
                  <c:v>1220</c:v>
                </c:pt>
                <c:pt idx="11">
                  <c:v>#N/A</c:v>
                </c:pt>
                <c:pt idx="12">
                  <c:v>#N/A</c:v>
                </c:pt>
                <c:pt idx="13">
                  <c:v>1072</c:v>
                </c:pt>
                <c:pt idx="14">
                  <c:v>#N/A</c:v>
                </c:pt>
              </c:numCache>
            </c:numRef>
          </c:val>
          <c:smooth val="0"/>
          <c:extLst>
            <c:ext xmlns:c16="http://schemas.microsoft.com/office/drawing/2014/chart" uri="{C3380CC4-5D6E-409C-BE32-E72D297353CC}">
              <c16:uniqueId val="{00000008-D6E7-4A1A-B8CA-6DEF462857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43568</c:v>
                </c:pt>
                <c:pt idx="5">
                  <c:v>42751</c:v>
                </c:pt>
                <c:pt idx="8">
                  <c:v>42511</c:v>
                </c:pt>
                <c:pt idx="11">
                  <c:v>43361</c:v>
                </c:pt>
                <c:pt idx="14">
                  <c:v>41619</c:v>
                </c:pt>
              </c:numCache>
            </c:numRef>
          </c:val>
          <c:extLst>
            <c:ext xmlns:c16="http://schemas.microsoft.com/office/drawing/2014/chart" uri="{C3380CC4-5D6E-409C-BE32-E72D297353CC}">
              <c16:uniqueId val="{00000000-B142-4026-B062-66EC6E63E8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4321</c:v>
                </c:pt>
                <c:pt idx="5">
                  <c:v>1734</c:v>
                </c:pt>
                <c:pt idx="8">
                  <c:v>1817</c:v>
                </c:pt>
                <c:pt idx="11">
                  <c:v>1723</c:v>
                </c:pt>
                <c:pt idx="14">
                  <c:v>2124</c:v>
                </c:pt>
              </c:numCache>
            </c:numRef>
          </c:val>
          <c:extLst>
            <c:ext xmlns:c16="http://schemas.microsoft.com/office/drawing/2014/chart" uri="{C3380CC4-5D6E-409C-BE32-E72D297353CC}">
              <c16:uniqueId val="{00000001-B142-4026-B062-66EC6E63E8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9735</c:v>
                </c:pt>
                <c:pt idx="5">
                  <c:v>9375</c:v>
                </c:pt>
                <c:pt idx="8">
                  <c:v>8721</c:v>
                </c:pt>
                <c:pt idx="11">
                  <c:v>9800</c:v>
                </c:pt>
                <c:pt idx="14">
                  <c:v>10356</c:v>
                </c:pt>
              </c:numCache>
            </c:numRef>
          </c:val>
          <c:extLst>
            <c:ext xmlns:c16="http://schemas.microsoft.com/office/drawing/2014/chart" uri="{C3380CC4-5D6E-409C-BE32-E72D297353CC}">
              <c16:uniqueId val="{00000002-B142-4026-B062-66EC6E63E8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42-4026-B062-66EC6E63E8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42-4026-B062-66EC6E63E8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42-4026-B062-66EC6E63E8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3784</c:v>
                </c:pt>
                <c:pt idx="3">
                  <c:v>3714</c:v>
                </c:pt>
                <c:pt idx="6">
                  <c:v>3646</c:v>
                </c:pt>
                <c:pt idx="9">
                  <c:v>3644</c:v>
                </c:pt>
                <c:pt idx="12">
                  <c:v>3303</c:v>
                </c:pt>
              </c:numCache>
            </c:numRef>
          </c:val>
          <c:extLst>
            <c:ext xmlns:c16="http://schemas.microsoft.com/office/drawing/2014/chart" uri="{C3380CC4-5D6E-409C-BE32-E72D297353CC}">
              <c16:uniqueId val="{00000006-B142-4026-B062-66EC6E63E8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1017</c:v>
                </c:pt>
                <c:pt idx="3">
                  <c:v>959</c:v>
                </c:pt>
                <c:pt idx="6">
                  <c:v>1107</c:v>
                </c:pt>
                <c:pt idx="9">
                  <c:v>1147</c:v>
                </c:pt>
                <c:pt idx="12">
                  <c:v>1173</c:v>
                </c:pt>
              </c:numCache>
            </c:numRef>
          </c:val>
          <c:extLst>
            <c:ext xmlns:c16="http://schemas.microsoft.com/office/drawing/2014/chart" uri="{C3380CC4-5D6E-409C-BE32-E72D297353CC}">
              <c16:uniqueId val="{00000007-B142-4026-B062-66EC6E63E8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12963</c:v>
                </c:pt>
                <c:pt idx="3">
                  <c:v>6988</c:v>
                </c:pt>
                <c:pt idx="6">
                  <c:v>6588</c:v>
                </c:pt>
                <c:pt idx="9">
                  <c:v>5495</c:v>
                </c:pt>
                <c:pt idx="12">
                  <c:v>5113</c:v>
                </c:pt>
              </c:numCache>
            </c:numRef>
          </c:val>
          <c:extLst>
            <c:ext xmlns:c16="http://schemas.microsoft.com/office/drawing/2014/chart" uri="{C3380CC4-5D6E-409C-BE32-E72D297353CC}">
              <c16:uniqueId val="{00000008-B142-4026-B062-66EC6E63E8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9-B142-4026-B062-66EC6E63E8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44343</c:v>
                </c:pt>
                <c:pt idx="3">
                  <c:v>42546</c:v>
                </c:pt>
                <c:pt idx="6">
                  <c:v>43249</c:v>
                </c:pt>
                <c:pt idx="9">
                  <c:v>45593</c:v>
                </c:pt>
                <c:pt idx="12">
                  <c:v>43447</c:v>
                </c:pt>
              </c:numCache>
            </c:numRef>
          </c:val>
          <c:extLst>
            <c:ext xmlns:c16="http://schemas.microsoft.com/office/drawing/2014/chart" uri="{C3380CC4-5D6E-409C-BE32-E72D297353CC}">
              <c16:uniqueId val="{0000000A-B142-4026-B062-66EC6E63E8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4500</c:v>
                </c:pt>
                <c:pt idx="2">
                  <c:v>#N/A</c:v>
                </c:pt>
                <c:pt idx="3">
                  <c:v>#N/A</c:v>
                </c:pt>
                <c:pt idx="4">
                  <c:v>347</c:v>
                </c:pt>
                <c:pt idx="5">
                  <c:v>#N/A</c:v>
                </c:pt>
                <c:pt idx="6">
                  <c:v>#N/A</c:v>
                </c:pt>
                <c:pt idx="7">
                  <c:v>1540</c:v>
                </c:pt>
                <c:pt idx="8">
                  <c:v>#N/A</c:v>
                </c:pt>
                <c:pt idx="9">
                  <c:v>#N/A</c:v>
                </c:pt>
                <c:pt idx="10">
                  <c:v>996</c:v>
                </c:pt>
                <c:pt idx="11">
                  <c:v>#N/A</c:v>
                </c:pt>
                <c:pt idx="12">
                  <c:v>#N/A</c:v>
                </c:pt>
                <c:pt idx="13">
                  <c:v>0</c:v>
                </c:pt>
                <c:pt idx="14">
                  <c:v>#N/A</c:v>
                </c:pt>
              </c:numCache>
            </c:numRef>
          </c:val>
          <c:smooth val="0"/>
          <c:extLst>
            <c:ext xmlns:c16="http://schemas.microsoft.com/office/drawing/2014/chart" uri="{C3380CC4-5D6E-409C-BE32-E72D297353CC}">
              <c16:uniqueId val="{0000000B-B142-4026-B062-66EC6E63E8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3995</c:v>
                </c:pt>
                <c:pt idx="1">
                  <c:v>4169</c:v>
                </c:pt>
                <c:pt idx="2">
                  <c:v>4309</c:v>
                </c:pt>
              </c:numCache>
            </c:numRef>
          </c:val>
          <c:extLst>
            <c:ext xmlns:c16="http://schemas.microsoft.com/office/drawing/2014/chart" uri="{C3380CC4-5D6E-409C-BE32-E72D297353CC}">
              <c16:uniqueId val="{00000000-0134-493C-95B1-E65E3536AC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130</c:v>
                </c:pt>
                <c:pt idx="1">
                  <c:v>912</c:v>
                </c:pt>
                <c:pt idx="2">
                  <c:v>912</c:v>
                </c:pt>
              </c:numCache>
            </c:numRef>
          </c:val>
          <c:extLst>
            <c:ext xmlns:c16="http://schemas.microsoft.com/office/drawing/2014/chart" uri="{C3380CC4-5D6E-409C-BE32-E72D297353CC}">
              <c16:uniqueId val="{00000001-0134-493C-95B1-E65E3536AC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2899</c:v>
                </c:pt>
                <c:pt idx="1">
                  <c:v>3305</c:v>
                </c:pt>
                <c:pt idx="2">
                  <c:v>3931</c:v>
                </c:pt>
              </c:numCache>
            </c:numRef>
          </c:val>
          <c:extLst>
            <c:ext xmlns:c16="http://schemas.microsoft.com/office/drawing/2014/chart" uri="{C3380CC4-5D6E-409C-BE32-E72D297353CC}">
              <c16:uniqueId val="{00000002-0134-493C-95B1-E65E3536AC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実質公債費比率の分子は、平成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年度以降減少傾向となっており、前年度と比較して</a:t>
          </a:r>
          <a:r>
            <a:rPr kumimoji="1" lang="en-US" altLang="ja-JP" sz="1200" b="0" i="0" baseline="0">
              <a:solidFill>
                <a:schemeClr val="dk1"/>
              </a:solidFill>
              <a:effectLst/>
              <a:latin typeface="+mn-lt"/>
              <a:ea typeface="+mn-ea"/>
              <a:cs typeface="+mn-cs"/>
            </a:rPr>
            <a:t>148</a:t>
          </a:r>
          <a:r>
            <a:rPr kumimoji="1" lang="ja-JP" altLang="ja-JP" sz="1200" b="0" i="0" baseline="0">
              <a:solidFill>
                <a:schemeClr val="dk1"/>
              </a:solidFill>
              <a:effectLst/>
              <a:latin typeface="+mn-lt"/>
              <a:ea typeface="+mn-ea"/>
              <a:cs typeface="+mn-cs"/>
            </a:rPr>
            <a:t>百万円の減となった。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これは、市債の新規借入の抑制等により元利償還金が減少したことが要因と考えられる。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大規模な施設の建設を控えているため、引き続き、市債の新規発行の抑制及び普通交付税の基準財政需要額に算入される地方債の活用並びに補償金等の生じない借換債の繰上償還を推進し、後年度の財政負担の減少に努めていく。</a:t>
          </a:r>
          <a:endParaRPr lang="ja-JP" altLang="ja-JP" sz="12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満期一括償還市債の発行は行っておらず、今後も新規発行の予定はない。</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一般会計等に係る地方債現在高は、地方債の新規発行抑制に努めている。令和３年度においては、学校給食センターの整備に係る市債を発行したこと等により増加したが、同整備事業の完了により、前年度と比較して</a:t>
          </a:r>
          <a:r>
            <a:rPr lang="en-US" altLang="ja-JP" sz="1200">
              <a:solidFill>
                <a:schemeClr val="dk1"/>
              </a:solidFill>
              <a:effectLst/>
              <a:latin typeface="+mn-lt"/>
              <a:ea typeface="+mn-ea"/>
              <a:cs typeface="+mn-cs"/>
            </a:rPr>
            <a:t>2,146</a:t>
          </a:r>
          <a:r>
            <a:rPr lang="ja-JP" altLang="ja-JP" sz="1200">
              <a:solidFill>
                <a:schemeClr val="dk1"/>
              </a:solidFill>
              <a:effectLst/>
              <a:latin typeface="+mn-lt"/>
              <a:ea typeface="+mn-ea"/>
              <a:cs typeface="+mn-cs"/>
            </a:rPr>
            <a:t>百万円の減となった。</a:t>
          </a:r>
        </a:p>
        <a:p>
          <a:r>
            <a:rPr lang="ja-JP" altLang="ja-JP" sz="1200">
              <a:solidFill>
                <a:schemeClr val="dk1"/>
              </a:solidFill>
              <a:effectLst/>
              <a:latin typeface="+mn-lt"/>
              <a:ea typeface="+mn-ea"/>
              <a:cs typeface="+mn-cs"/>
            </a:rPr>
            <a:t>　充当可能基金については、</a:t>
          </a:r>
          <a:r>
            <a:rPr lang="ja-JP" altLang="ja-JP" sz="1100">
              <a:solidFill>
                <a:schemeClr val="dk1"/>
              </a:solidFill>
              <a:effectLst/>
              <a:latin typeface="+mn-lt"/>
              <a:ea typeface="+mn-ea"/>
              <a:cs typeface="+mn-cs"/>
            </a:rPr>
            <a:t>公共施設の老朽化に伴う改修や統廃合に係る経費に充てるためアセットマネジメント基金に</a:t>
          </a:r>
          <a:r>
            <a:rPr lang="en-US" altLang="ja-JP" sz="1100">
              <a:solidFill>
                <a:schemeClr val="dk1"/>
              </a:solidFill>
              <a:effectLst/>
              <a:latin typeface="+mn-lt"/>
              <a:ea typeface="+mn-ea"/>
              <a:cs typeface="+mn-cs"/>
            </a:rPr>
            <a:t>482</a:t>
          </a:r>
          <a:r>
            <a:rPr lang="ja-JP" altLang="ja-JP" sz="1100">
              <a:solidFill>
                <a:schemeClr val="dk1"/>
              </a:solidFill>
              <a:effectLst/>
              <a:latin typeface="+mn-lt"/>
              <a:ea typeface="+mn-ea"/>
              <a:cs typeface="+mn-cs"/>
            </a:rPr>
            <a:t>百万円を積み立てたこと</a:t>
          </a:r>
          <a:r>
            <a:rPr lang="ja-JP" altLang="ja-JP" sz="1200">
              <a:solidFill>
                <a:schemeClr val="dk1"/>
              </a:solidFill>
              <a:effectLst/>
              <a:latin typeface="+mn-lt"/>
              <a:ea typeface="+mn-ea"/>
              <a:cs typeface="+mn-cs"/>
            </a:rPr>
            <a:t>等により、前年度と比較して</a:t>
          </a:r>
          <a:r>
            <a:rPr lang="en-US" altLang="ja-JP" sz="1200">
              <a:solidFill>
                <a:schemeClr val="dk1"/>
              </a:solidFill>
              <a:effectLst/>
              <a:latin typeface="+mn-lt"/>
              <a:ea typeface="+mn-ea"/>
              <a:cs typeface="+mn-cs"/>
            </a:rPr>
            <a:t>556</a:t>
          </a:r>
          <a:r>
            <a:rPr lang="ja-JP" altLang="ja-JP" sz="1200">
              <a:solidFill>
                <a:schemeClr val="dk1"/>
              </a:solidFill>
              <a:effectLst/>
              <a:latin typeface="+mn-lt"/>
              <a:ea typeface="+mn-ea"/>
              <a:cs typeface="+mn-cs"/>
            </a:rPr>
            <a:t>百万円の増となった。</a:t>
          </a:r>
        </a:p>
        <a:p>
          <a:r>
            <a:rPr lang="ja-JP" altLang="ja-JP" sz="1200">
              <a:solidFill>
                <a:schemeClr val="dk1"/>
              </a:solidFill>
              <a:effectLst/>
              <a:latin typeface="+mn-lt"/>
              <a:ea typeface="+mn-ea"/>
              <a:cs typeface="+mn-cs"/>
            </a:rPr>
            <a:t>　将来負担比率は早期健全化基準未満の数値で推移しているものの、大規模施設の建設が後年度に控えており、引き続き計画的な償還と事業の必要性の検証による地方債の新規発行抑制に努め、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埼玉県久喜市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（増減理由）</a:t>
          </a:r>
        </a:p>
        <a:p>
          <a:r>
            <a:rPr lang="ja-JP" altLang="ja-JP" sz="1200">
              <a:solidFill>
                <a:schemeClr val="dk1"/>
              </a:solidFill>
              <a:effectLst/>
              <a:latin typeface="+mn-lt"/>
              <a:ea typeface="+mn-ea"/>
              <a:cs typeface="+mn-cs"/>
            </a:rPr>
            <a:t>　財政調整基金は、実質収支を黒字にするため</a:t>
          </a:r>
          <a:r>
            <a:rPr lang="en-US" altLang="ja-JP" sz="1200">
              <a:solidFill>
                <a:schemeClr val="dk1"/>
              </a:solidFill>
              <a:effectLst/>
              <a:latin typeface="+mn-lt"/>
              <a:ea typeface="+mn-ea"/>
              <a:cs typeface="+mn-cs"/>
            </a:rPr>
            <a:t>965</a:t>
          </a:r>
          <a:r>
            <a:rPr lang="ja-JP" altLang="ja-JP" sz="1200">
              <a:solidFill>
                <a:schemeClr val="dk1"/>
              </a:solidFill>
              <a:effectLst/>
              <a:latin typeface="+mn-lt"/>
              <a:ea typeface="+mn-ea"/>
              <a:cs typeface="+mn-cs"/>
            </a:rPr>
            <a:t>百万円を取り崩した一方、令和</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年度決算において発生した実質収支額の二分の一の額として</a:t>
          </a:r>
          <a:r>
            <a:rPr lang="en-US" altLang="ja-JP" sz="1200">
              <a:solidFill>
                <a:schemeClr val="dk1"/>
              </a:solidFill>
              <a:effectLst/>
              <a:latin typeface="+mn-lt"/>
              <a:ea typeface="+mn-ea"/>
              <a:cs typeface="+mn-cs"/>
            </a:rPr>
            <a:t>1,105</a:t>
          </a:r>
          <a:r>
            <a:rPr lang="ja-JP" altLang="ja-JP" sz="1200">
              <a:solidFill>
                <a:schemeClr val="dk1"/>
              </a:solidFill>
              <a:effectLst/>
              <a:latin typeface="+mn-lt"/>
              <a:ea typeface="+mn-ea"/>
              <a:cs typeface="+mn-cs"/>
            </a:rPr>
            <a:t>百万円を積み立てたこと等により</a:t>
          </a:r>
          <a:r>
            <a:rPr lang="en-US" altLang="ja-JP" sz="1200">
              <a:solidFill>
                <a:schemeClr val="dk1"/>
              </a:solidFill>
              <a:effectLst/>
              <a:latin typeface="+mn-lt"/>
              <a:ea typeface="+mn-ea"/>
              <a:cs typeface="+mn-cs"/>
            </a:rPr>
            <a:t>140</a:t>
          </a:r>
          <a:r>
            <a:rPr lang="ja-JP" altLang="ja-JP" sz="1200">
              <a:solidFill>
                <a:schemeClr val="dk1"/>
              </a:solidFill>
              <a:effectLst/>
              <a:latin typeface="+mn-lt"/>
              <a:ea typeface="+mn-ea"/>
              <a:cs typeface="+mn-cs"/>
            </a:rPr>
            <a:t>百万円の増となった。また、公共施設の老朽化に伴う改修や統廃合に係る経費に充てるためアセットマネジメント基金に</a:t>
          </a:r>
          <a:r>
            <a:rPr lang="en-US" altLang="ja-JP" sz="1200">
              <a:solidFill>
                <a:schemeClr val="dk1"/>
              </a:solidFill>
              <a:effectLst/>
              <a:latin typeface="+mn-lt"/>
              <a:ea typeface="+mn-ea"/>
              <a:cs typeface="+mn-cs"/>
            </a:rPr>
            <a:t>482</a:t>
          </a:r>
          <a:r>
            <a:rPr lang="ja-JP" altLang="ja-JP" sz="1200">
              <a:solidFill>
                <a:schemeClr val="dk1"/>
              </a:solidFill>
              <a:effectLst/>
              <a:latin typeface="+mn-lt"/>
              <a:ea typeface="+mn-ea"/>
              <a:cs typeface="+mn-cs"/>
            </a:rPr>
            <a:t>百万円を積み立てたこと等により、基金全体としては、</a:t>
          </a:r>
          <a:r>
            <a:rPr lang="en-US" altLang="ja-JP" sz="1200">
              <a:solidFill>
                <a:schemeClr val="dk1"/>
              </a:solidFill>
              <a:effectLst/>
              <a:latin typeface="+mn-lt"/>
              <a:ea typeface="+mn-ea"/>
              <a:cs typeface="+mn-cs"/>
            </a:rPr>
            <a:t>767</a:t>
          </a:r>
          <a:r>
            <a:rPr lang="ja-JP" altLang="ja-JP" sz="1200">
              <a:solidFill>
                <a:schemeClr val="dk1"/>
              </a:solidFill>
              <a:effectLst/>
              <a:latin typeface="+mn-lt"/>
              <a:ea typeface="+mn-ea"/>
              <a:cs typeface="+mn-cs"/>
            </a:rPr>
            <a:t>百万円の増となった。</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（今後の方針）</a:t>
          </a:r>
        </a:p>
        <a:p>
          <a:r>
            <a:rPr lang="ja-JP" altLang="ja-JP" sz="1200">
              <a:solidFill>
                <a:schemeClr val="dk1"/>
              </a:solidFill>
              <a:effectLst/>
              <a:latin typeface="+mn-lt"/>
              <a:ea typeface="+mn-ea"/>
              <a:cs typeface="+mn-cs"/>
            </a:rPr>
            <a:t>　大規模施設の改修費用等に充てるためアセットマネジメント基金への継続的な積立を検討しているが、今後は大規模施設の建設による普通建設事業費の増により、実質収支額の減少が見込まれるため、基金全体としては中長期的に減少傾向に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（基金の使途）</a:t>
          </a:r>
        </a:p>
        <a:p>
          <a:r>
            <a:rPr lang="ja-JP" altLang="ja-JP" sz="1200">
              <a:solidFill>
                <a:schemeClr val="dk1"/>
              </a:solidFill>
              <a:effectLst/>
              <a:latin typeface="+mn-lt"/>
              <a:ea typeface="+mn-ea"/>
              <a:cs typeface="+mn-cs"/>
            </a:rPr>
            <a:t>　アセットマネジメント基金：公共建築物の維持更新及び統廃合</a:t>
          </a:r>
        </a:p>
        <a:p>
          <a:r>
            <a:rPr lang="ja-JP" altLang="ja-JP" sz="1200">
              <a:solidFill>
                <a:schemeClr val="dk1"/>
              </a:solidFill>
              <a:effectLst/>
              <a:latin typeface="+mn-lt"/>
              <a:ea typeface="+mn-ea"/>
              <a:cs typeface="+mn-cs"/>
            </a:rPr>
            <a:t>　ごみ処理施設整備基金：市のごみ処理施設等の整備</a:t>
          </a:r>
        </a:p>
        <a:p>
          <a:r>
            <a:rPr lang="ja-JP" altLang="ja-JP" sz="1200">
              <a:solidFill>
                <a:schemeClr val="dk1"/>
              </a:solidFill>
              <a:effectLst/>
              <a:latin typeface="+mn-lt"/>
              <a:ea typeface="+mn-ea"/>
              <a:cs typeface="+mn-cs"/>
            </a:rPr>
            <a:t>　場外発売場環境整備基金：モーターボート競走法第</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条の規定に基づき設置された場外発売場における勝舟投票券の売上に関し、市に交付される環境整備協力費の有効活用</a:t>
          </a:r>
        </a:p>
        <a:p>
          <a:r>
            <a:rPr lang="ja-JP" altLang="ja-JP" sz="1200">
              <a:solidFill>
                <a:schemeClr val="dk1"/>
              </a:solidFill>
              <a:effectLst/>
              <a:latin typeface="+mn-lt"/>
              <a:ea typeface="+mn-ea"/>
              <a:cs typeface="+mn-cs"/>
            </a:rPr>
            <a:t>（仮称）本多静六記念　市民の森・緑の公園整備基金：（仮称）本多静六記念　市民の森・緑の公園の整備</a:t>
          </a:r>
        </a:p>
        <a:p>
          <a:r>
            <a:rPr lang="ja-JP" altLang="ja-JP" sz="1200">
              <a:solidFill>
                <a:schemeClr val="dk1"/>
              </a:solidFill>
              <a:effectLst/>
              <a:latin typeface="+mn-lt"/>
              <a:ea typeface="+mn-ea"/>
              <a:cs typeface="+mn-cs"/>
            </a:rPr>
            <a:t>　育英資金基金：入学準備金や奨学金の貸付等の育英資金</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（増減理由）</a:t>
          </a:r>
        </a:p>
        <a:p>
          <a:r>
            <a:rPr lang="ja-JP" altLang="ja-JP" sz="1200">
              <a:solidFill>
                <a:schemeClr val="dk1"/>
              </a:solidFill>
              <a:effectLst/>
              <a:latin typeface="+mn-lt"/>
              <a:ea typeface="+mn-ea"/>
              <a:cs typeface="+mn-cs"/>
            </a:rPr>
            <a:t>　地域活性化に資するまちづくり活動事業等の実施のため場外発売場環境整備基金を</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百万円を取り崩した一方で、公共施設の老朽化に伴う改修や統廃合に係る経費に充てるためアセットマネジメント基金に</a:t>
          </a:r>
          <a:r>
            <a:rPr lang="en-US" altLang="ja-JP" sz="1200">
              <a:solidFill>
                <a:schemeClr val="dk1"/>
              </a:solidFill>
              <a:effectLst/>
              <a:latin typeface="+mn-lt"/>
              <a:ea typeface="+mn-ea"/>
              <a:cs typeface="+mn-cs"/>
            </a:rPr>
            <a:t>482</a:t>
          </a:r>
          <a:r>
            <a:rPr lang="ja-JP" altLang="ja-JP" sz="1200">
              <a:solidFill>
                <a:schemeClr val="dk1"/>
              </a:solidFill>
              <a:effectLst/>
              <a:latin typeface="+mn-lt"/>
              <a:ea typeface="+mn-ea"/>
              <a:cs typeface="+mn-cs"/>
            </a:rPr>
            <a:t>百万円を積み立てたこと等により、全体として</a:t>
          </a:r>
          <a:r>
            <a:rPr lang="en-US" altLang="ja-JP" sz="1200">
              <a:solidFill>
                <a:schemeClr val="dk1"/>
              </a:solidFill>
              <a:effectLst/>
              <a:latin typeface="+mn-lt"/>
              <a:ea typeface="+mn-ea"/>
              <a:cs typeface="+mn-cs"/>
            </a:rPr>
            <a:t>626</a:t>
          </a:r>
          <a:r>
            <a:rPr lang="ja-JP" altLang="ja-JP" sz="1200">
              <a:solidFill>
                <a:schemeClr val="dk1"/>
              </a:solidFill>
              <a:effectLst/>
              <a:latin typeface="+mn-lt"/>
              <a:ea typeface="+mn-ea"/>
              <a:cs typeface="+mn-cs"/>
            </a:rPr>
            <a:t>百万円の増となった。</a:t>
          </a:r>
        </a:p>
        <a:p>
          <a:r>
            <a:rPr lang="ja-JP" altLang="ja-JP" sz="1200">
              <a:solidFill>
                <a:schemeClr val="dk1"/>
              </a:solidFill>
              <a:effectLst/>
              <a:latin typeface="+mn-lt"/>
              <a:ea typeface="+mn-ea"/>
              <a:cs typeface="+mn-cs"/>
            </a:rPr>
            <a:t>（今後の方針）</a:t>
          </a:r>
        </a:p>
        <a:p>
          <a:r>
            <a:rPr lang="ja-JP" altLang="ja-JP" sz="1200">
              <a:solidFill>
                <a:schemeClr val="dk1"/>
              </a:solidFill>
              <a:effectLst/>
              <a:latin typeface="+mn-lt"/>
              <a:ea typeface="+mn-ea"/>
              <a:cs typeface="+mn-cs"/>
            </a:rPr>
            <a:t>　大規模施設の改修費用等に充てるためアセットマネジメント基金への継続的な積立を検討して</a:t>
          </a:r>
          <a:r>
            <a:rPr lang="ja-JP" altLang="en-US" sz="1200">
              <a:solidFill>
                <a:schemeClr val="dk1"/>
              </a:solidFill>
              <a:effectLst/>
              <a:latin typeface="+mn-lt"/>
              <a:ea typeface="+mn-ea"/>
              <a:cs typeface="+mn-cs"/>
            </a:rPr>
            <a:t>い</a:t>
          </a:r>
          <a:r>
            <a:rPr lang="ja-JP" altLang="ja-JP" sz="1200">
              <a:solidFill>
                <a:schemeClr val="dk1"/>
              </a:solidFill>
              <a:effectLst/>
              <a:latin typeface="+mn-lt"/>
              <a:ea typeface="+mn-ea"/>
              <a:cs typeface="+mn-cs"/>
            </a:rPr>
            <a:t>るが、中長期的には減少傾向になると考えられる。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（増減理由）</a:t>
          </a:r>
        </a:p>
        <a:p>
          <a:r>
            <a:rPr lang="ja-JP" altLang="ja-JP" sz="1200">
              <a:solidFill>
                <a:schemeClr val="dk1"/>
              </a:solidFill>
              <a:effectLst/>
              <a:latin typeface="+mn-lt"/>
              <a:ea typeface="+mn-ea"/>
              <a:cs typeface="+mn-cs"/>
            </a:rPr>
            <a:t>　財政調整基金は、実質収支を黒字にするため</a:t>
          </a:r>
          <a:r>
            <a:rPr lang="en-US" altLang="ja-JP" sz="1200">
              <a:solidFill>
                <a:schemeClr val="dk1"/>
              </a:solidFill>
              <a:effectLst/>
              <a:latin typeface="+mn-lt"/>
              <a:ea typeface="+mn-ea"/>
              <a:cs typeface="+mn-cs"/>
            </a:rPr>
            <a:t>965</a:t>
          </a:r>
          <a:r>
            <a:rPr lang="ja-JP" altLang="ja-JP" sz="1200">
              <a:solidFill>
                <a:schemeClr val="dk1"/>
              </a:solidFill>
              <a:effectLst/>
              <a:latin typeface="+mn-lt"/>
              <a:ea typeface="+mn-ea"/>
              <a:cs typeface="+mn-cs"/>
            </a:rPr>
            <a:t>百万円を取り崩した一方、令和</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年度決算において発生した実質収支額の二分の一の額として</a:t>
          </a:r>
          <a:r>
            <a:rPr lang="en-US" altLang="ja-JP" sz="1200">
              <a:solidFill>
                <a:schemeClr val="dk1"/>
              </a:solidFill>
              <a:effectLst/>
              <a:latin typeface="+mn-lt"/>
              <a:ea typeface="+mn-ea"/>
              <a:cs typeface="+mn-cs"/>
            </a:rPr>
            <a:t>1,105</a:t>
          </a:r>
          <a:r>
            <a:rPr lang="ja-JP" altLang="ja-JP" sz="1200">
              <a:solidFill>
                <a:schemeClr val="dk1"/>
              </a:solidFill>
              <a:effectLst/>
              <a:latin typeface="+mn-lt"/>
              <a:ea typeface="+mn-ea"/>
              <a:cs typeface="+mn-cs"/>
            </a:rPr>
            <a:t>百万円を積み立てたこと等により</a:t>
          </a:r>
          <a:r>
            <a:rPr lang="en-US" altLang="ja-JP" sz="1200">
              <a:solidFill>
                <a:schemeClr val="dk1"/>
              </a:solidFill>
              <a:effectLst/>
              <a:latin typeface="+mn-lt"/>
              <a:ea typeface="+mn-ea"/>
              <a:cs typeface="+mn-cs"/>
            </a:rPr>
            <a:t>140</a:t>
          </a:r>
          <a:r>
            <a:rPr lang="ja-JP" altLang="ja-JP" sz="1200">
              <a:solidFill>
                <a:schemeClr val="dk1"/>
              </a:solidFill>
              <a:effectLst/>
              <a:latin typeface="+mn-lt"/>
              <a:ea typeface="+mn-ea"/>
              <a:cs typeface="+mn-cs"/>
            </a:rPr>
            <a:t>百万円の増となった。</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（今後の方針）</a:t>
          </a:r>
        </a:p>
        <a:p>
          <a:r>
            <a:rPr lang="ja-JP" altLang="ja-JP" sz="1200">
              <a:solidFill>
                <a:schemeClr val="dk1"/>
              </a:solidFill>
              <a:effectLst/>
              <a:latin typeface="+mn-lt"/>
              <a:ea typeface="+mn-ea"/>
              <a:cs typeface="+mn-cs"/>
            </a:rPr>
            <a:t>　今後は大規模施設の建設による普通建設事業費の増により、実質収支額の減少が見込まれるため、財政調整基金の適正管理に努めていく。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（増減理由）</a:t>
          </a:r>
        </a:p>
        <a:p>
          <a:r>
            <a:rPr lang="ja-JP" altLang="ja-JP" sz="1200">
              <a:solidFill>
                <a:schemeClr val="dk1"/>
              </a:solidFill>
              <a:effectLst/>
              <a:latin typeface="+mn-lt"/>
              <a:ea typeface="+mn-ea"/>
              <a:cs typeface="+mn-cs"/>
            </a:rPr>
            <a:t>　減債基金は、預金利子分の積立により、</a:t>
          </a:r>
          <a:r>
            <a:rPr lang="en-US" altLang="ja-JP" sz="1200">
              <a:solidFill>
                <a:schemeClr val="dk1"/>
              </a:solidFill>
              <a:effectLst/>
              <a:latin typeface="+mn-lt"/>
              <a:ea typeface="+mn-ea"/>
              <a:cs typeface="+mn-cs"/>
            </a:rPr>
            <a:t>66</a:t>
          </a:r>
          <a:r>
            <a:rPr lang="ja-JP" altLang="ja-JP" sz="1200">
              <a:solidFill>
                <a:schemeClr val="dk1"/>
              </a:solidFill>
              <a:effectLst/>
              <a:latin typeface="+mn-lt"/>
              <a:ea typeface="+mn-ea"/>
              <a:cs typeface="+mn-cs"/>
            </a:rPr>
            <a:t>千円の増となった。</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（今後の方針）</a:t>
          </a:r>
        </a:p>
        <a:p>
          <a:r>
            <a:rPr lang="ja-JP" altLang="ja-JP" sz="1200">
              <a:solidFill>
                <a:schemeClr val="dk1"/>
              </a:solidFill>
              <a:effectLst/>
              <a:latin typeface="+mn-lt"/>
              <a:ea typeface="+mn-ea"/>
              <a:cs typeface="+mn-cs"/>
            </a:rPr>
            <a:t>　地方債の新規発行抑制に努めているものの、後年度に控えているごみ処理施設等の大規模施設の建設等、一般会計等に係る地方債現在高の増加要因が見込まれる状況であることから、計画的な償還を推進するため、減債基金の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150,987
147,557
82.41
55,247,022
52,809,303
1,855,585
32,097,896
43,446,820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市町村民税や固定資産税の増により、基準財政収入額が増加した一方、社会福祉費や、高齢者保健福祉費などの増加に伴い、基準財政需要額も増加したため、前年度と比較すると低下した。</a:t>
          </a:r>
          <a:endParaRPr lang="ja-JP" altLang="ja-JP" sz="1400">
            <a:effectLst/>
          </a:endParaRPr>
        </a:p>
        <a:p>
          <a:r>
            <a:rPr kumimoji="1" lang="ja-JP" altLang="ja-JP" sz="1100">
              <a:solidFill>
                <a:schemeClr val="dk1"/>
              </a:solidFill>
              <a:effectLst/>
              <a:latin typeface="+mn-lt"/>
              <a:ea typeface="+mn-ea"/>
              <a:cs typeface="+mn-cs"/>
            </a:rPr>
            <a:t>　埼玉県平均や全国平均を上回ったものの、類似団体平均を下回っているため、今後も引き続き自主財源である市税の徴収率向上を図り、更なる財源確保に努めていく。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49389</xdr:rowOff>
    </xdr:to>
    <xdr:cxnSp macro="">
      <xdr:nvCxnSpPr>
        <xdr:cNvPr id="69" name="直線コネクタ 68"/>
        <xdr:cNvCxnSpPr/>
      </xdr:nvCxnSpPr>
      <xdr:spPr>
        <a:xfrm>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35983</xdr:rowOff>
    </xdr:to>
    <xdr:cxnSp macro="">
      <xdr:nvCxnSpPr>
        <xdr:cNvPr id="72" name="直線コネクタ 71"/>
        <xdr:cNvCxnSpPr/>
      </xdr:nvCxnSpPr>
      <xdr:spPr>
        <a:xfrm>
          <a:off x="3225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142116</xdr:rowOff>
    </xdr:from>
    <xdr:ext cx="762000" cy="259045"/>
    <xdr:sp macro="" textlink="">
      <xdr:nvSpPr>
        <xdr:cNvPr id="89" name="財政力該当値テキスト"/>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91" name="テキスト ボックス 90"/>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44749</xdr:rowOff>
    </xdr:from>
    <xdr:ext cx="762000" cy="259045"/>
    <xdr:sp macro="" textlink="">
      <xdr:nvSpPr>
        <xdr:cNvPr id="93" name="テキスト ボックス 92"/>
        <xdr:cNvSpPr txBox="1"/>
      </xdr:nvSpPr>
      <xdr:spPr>
        <a:xfrm>
          <a:off x="2844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97" name="テキスト ボックス 96"/>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前年度と比較し</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ポイントの増となり、類似団体平均、埼玉県平均及び全国平均のいずれの指標よりも下回っている。臨時財政対策債等が減となった一方で、学校給食における加工・配送業務委託料の増等により経常一般財源等が増となったことが、ポイントが増加した要因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今後も自主財源の確保や事務事業の見直しによる経常経費の削減に取り組んでいく。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63</xdr:row>
      <xdr:rowOff>57996</xdr:rowOff>
    </xdr:to>
    <xdr:cxnSp macro="">
      <xdr:nvCxnSpPr>
        <xdr:cNvPr id="132" name="直線コネクタ 131"/>
        <xdr:cNvCxnSpPr/>
      </xdr:nvCxnSpPr>
      <xdr:spPr>
        <a:xfrm>
          <a:off x="4114800" y="10280227"/>
          <a:ext cx="8382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62</xdr:row>
      <xdr:rowOff>124883</xdr:rowOff>
    </xdr:to>
    <xdr:cxnSp macro="">
      <xdr:nvCxnSpPr>
        <xdr:cNvPr id="135" name="直線コネクタ 134"/>
        <xdr:cNvCxnSpPr/>
      </xdr:nvCxnSpPr>
      <xdr:spPr>
        <a:xfrm flipV="1">
          <a:off x="3225800" y="10280227"/>
          <a:ext cx="8890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64</xdr:row>
      <xdr:rowOff>71544</xdr:rowOff>
    </xdr:to>
    <xdr:cxnSp macro="">
      <xdr:nvCxnSpPr>
        <xdr:cNvPr id="138" name="直線コネクタ 137"/>
        <xdr:cNvCxnSpPr/>
      </xdr:nvCxnSpPr>
      <xdr:spPr>
        <a:xfrm flipV="1">
          <a:off x="2336800" y="10754783"/>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71544</xdr:rowOff>
    </xdr:to>
    <xdr:cxnSp macro="">
      <xdr:nvCxnSpPr>
        <xdr:cNvPr id="141" name="直線コネクタ 140"/>
        <xdr:cNvCxnSpPr/>
      </xdr:nvCxnSpPr>
      <xdr:spPr>
        <a:xfrm>
          <a:off x="1447800" y="110363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2"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3" name="楕円 152"/>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4" name="テキスト ボックス 153"/>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5" name="楕円 154"/>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6" name="テキスト ボックス 155"/>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58" name="テキスト ボックス 157"/>
        <xdr:cNvSpPr txBox="1"/>
      </xdr:nvSpPr>
      <xdr:spPr>
        <a:xfrm>
          <a:off x="1955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前年度と比較して、</a:t>
          </a:r>
          <a:r>
            <a:rPr kumimoji="1" lang="en-US" altLang="ja-JP" sz="1100" b="0" i="0" baseline="0">
              <a:solidFill>
                <a:schemeClr val="dk1"/>
              </a:solidFill>
              <a:effectLst/>
              <a:latin typeface="+mn-lt"/>
              <a:ea typeface="+mn-ea"/>
              <a:cs typeface="+mn-cs"/>
            </a:rPr>
            <a:t>1,813</a:t>
          </a:r>
          <a:r>
            <a:rPr kumimoji="1" lang="ja-JP" altLang="ja-JP" sz="1100" b="0" i="0" baseline="0">
              <a:solidFill>
                <a:schemeClr val="dk1"/>
              </a:solidFill>
              <a:effectLst/>
              <a:latin typeface="+mn-lt"/>
              <a:ea typeface="+mn-ea"/>
              <a:cs typeface="+mn-cs"/>
            </a:rPr>
            <a:t>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学校給食における加工・配送業務委託料の増や任期の定めのない常勤職員の増等が要因として考えられる。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類似団体平均、全国平均、埼玉県平均よりも低い状況であるが、今後も、より一層のコスト意識を高め、行政のスリム化・効率化に努めていく。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111727</xdr:rowOff>
    </xdr:from>
    <xdr:to>
      <xdr:col>23</xdr:col>
      <xdr:colOff>133350</xdr:colOff>
      <xdr:row>81</xdr:row>
      <xdr:rowOff>136030</xdr:rowOff>
    </xdr:to>
    <xdr:cxnSp macro="">
      <xdr:nvCxnSpPr>
        <xdr:cNvPr id="195" name="直線コネクタ 194"/>
        <xdr:cNvCxnSpPr/>
      </xdr:nvCxnSpPr>
      <xdr:spPr>
        <a:xfrm>
          <a:off x="4114800" y="13999177"/>
          <a:ext cx="838200" cy="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73560</xdr:rowOff>
    </xdr:from>
    <xdr:to>
      <xdr:col>19</xdr:col>
      <xdr:colOff>133350</xdr:colOff>
      <xdr:row>81</xdr:row>
      <xdr:rowOff>111727</xdr:rowOff>
    </xdr:to>
    <xdr:cxnSp macro="">
      <xdr:nvCxnSpPr>
        <xdr:cNvPr id="198" name="直線コネクタ 197"/>
        <xdr:cNvCxnSpPr/>
      </xdr:nvCxnSpPr>
      <xdr:spPr>
        <a:xfrm>
          <a:off x="3225800" y="13961010"/>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99695</xdr:rowOff>
    </xdr:from>
    <xdr:to>
      <xdr:col>15</xdr:col>
      <xdr:colOff>82550</xdr:colOff>
      <xdr:row>81</xdr:row>
      <xdr:rowOff>73560</xdr:rowOff>
    </xdr:to>
    <xdr:cxnSp macro="">
      <xdr:nvCxnSpPr>
        <xdr:cNvPr id="201" name="直線コネクタ 200"/>
        <xdr:cNvCxnSpPr/>
      </xdr:nvCxnSpPr>
      <xdr:spPr>
        <a:xfrm>
          <a:off x="2336800" y="13815695"/>
          <a:ext cx="889000" cy="14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61542</xdr:rowOff>
    </xdr:from>
    <xdr:to>
      <xdr:col>11</xdr:col>
      <xdr:colOff>31750</xdr:colOff>
      <xdr:row>80</xdr:row>
      <xdr:rowOff>99695</xdr:rowOff>
    </xdr:to>
    <xdr:cxnSp macro="">
      <xdr:nvCxnSpPr>
        <xdr:cNvPr id="204" name="直線コネクタ 203"/>
        <xdr:cNvCxnSpPr/>
      </xdr:nvCxnSpPr>
      <xdr:spPr>
        <a:xfrm>
          <a:off x="1447800" y="13777542"/>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85230</xdr:rowOff>
    </xdr:from>
    <xdr:to>
      <xdr:col>23</xdr:col>
      <xdr:colOff>184150</xdr:colOff>
      <xdr:row>82</xdr:row>
      <xdr:rowOff>15380</xdr:rowOff>
    </xdr:to>
    <xdr:sp macro="" textlink="">
      <xdr:nvSpPr>
        <xdr:cNvPr id="214" name="楕円 213"/>
        <xdr:cNvSpPr/>
      </xdr:nvSpPr>
      <xdr:spPr>
        <a:xfrm>
          <a:off x="4902200" y="139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101757</xdr:rowOff>
    </xdr:from>
    <xdr:ext cx="762000" cy="259045"/>
    <xdr:sp macro="" textlink="">
      <xdr:nvSpPr>
        <xdr:cNvPr id="215" name="人件費・物件費等の状況該当値テキスト"/>
        <xdr:cNvSpPr txBox="1"/>
      </xdr:nvSpPr>
      <xdr:spPr>
        <a:xfrm>
          <a:off x="5041900" y="1381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60927</xdr:rowOff>
    </xdr:from>
    <xdr:to>
      <xdr:col>19</xdr:col>
      <xdr:colOff>184150</xdr:colOff>
      <xdr:row>81</xdr:row>
      <xdr:rowOff>162527</xdr:rowOff>
    </xdr:to>
    <xdr:sp macro="" textlink="">
      <xdr:nvSpPr>
        <xdr:cNvPr id="216" name="楕円 215"/>
        <xdr:cNvSpPr/>
      </xdr:nvSpPr>
      <xdr:spPr>
        <a:xfrm>
          <a:off x="4064000" y="139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1254</xdr:rowOff>
    </xdr:from>
    <xdr:ext cx="736600" cy="259045"/>
    <xdr:sp macro="" textlink="">
      <xdr:nvSpPr>
        <xdr:cNvPr id="217" name="テキスト ボックス 216"/>
        <xdr:cNvSpPr txBox="1"/>
      </xdr:nvSpPr>
      <xdr:spPr>
        <a:xfrm>
          <a:off x="3733800" y="1371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22760</xdr:rowOff>
    </xdr:from>
    <xdr:to>
      <xdr:col>15</xdr:col>
      <xdr:colOff>133350</xdr:colOff>
      <xdr:row>81</xdr:row>
      <xdr:rowOff>124360</xdr:rowOff>
    </xdr:to>
    <xdr:sp macro="" textlink="">
      <xdr:nvSpPr>
        <xdr:cNvPr id="218" name="楕円 217"/>
        <xdr:cNvSpPr/>
      </xdr:nvSpPr>
      <xdr:spPr>
        <a:xfrm>
          <a:off x="3175000" y="139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134537</xdr:rowOff>
    </xdr:from>
    <xdr:ext cx="762000" cy="259045"/>
    <xdr:sp macro="" textlink="">
      <xdr:nvSpPr>
        <xdr:cNvPr id="219" name="テキスト ボックス 218"/>
        <xdr:cNvSpPr txBox="1"/>
      </xdr:nvSpPr>
      <xdr:spPr>
        <a:xfrm>
          <a:off x="2844800" y="136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48895</xdr:rowOff>
    </xdr:from>
    <xdr:to>
      <xdr:col>11</xdr:col>
      <xdr:colOff>82550</xdr:colOff>
      <xdr:row>80</xdr:row>
      <xdr:rowOff>150495</xdr:rowOff>
    </xdr:to>
    <xdr:sp macro="" textlink="">
      <xdr:nvSpPr>
        <xdr:cNvPr id="220" name="楕円 219"/>
        <xdr:cNvSpPr/>
      </xdr:nvSpPr>
      <xdr:spPr>
        <a:xfrm>
          <a:off x="228600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160672</xdr:rowOff>
    </xdr:from>
    <xdr:ext cx="762000" cy="259045"/>
    <xdr:sp macro="" textlink="">
      <xdr:nvSpPr>
        <xdr:cNvPr id="221" name="テキスト ボックス 220"/>
        <xdr:cNvSpPr txBox="1"/>
      </xdr:nvSpPr>
      <xdr:spPr>
        <a:xfrm>
          <a:off x="1955800" y="1353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10742</xdr:rowOff>
    </xdr:from>
    <xdr:to>
      <xdr:col>7</xdr:col>
      <xdr:colOff>31750</xdr:colOff>
      <xdr:row>80</xdr:row>
      <xdr:rowOff>112342</xdr:rowOff>
    </xdr:to>
    <xdr:sp macro="" textlink="">
      <xdr:nvSpPr>
        <xdr:cNvPr id="222" name="楕円 221"/>
        <xdr:cNvSpPr/>
      </xdr:nvSpPr>
      <xdr:spPr>
        <a:xfrm>
          <a:off x="1397000" y="137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122519</xdr:rowOff>
    </xdr:from>
    <xdr:ext cx="762000" cy="259045"/>
    <xdr:sp macro="" textlink="">
      <xdr:nvSpPr>
        <xdr:cNvPr id="223" name="テキスト ボックス 222"/>
        <xdr:cNvSpPr txBox="1"/>
      </xdr:nvSpPr>
      <xdr:spPr>
        <a:xfrm>
          <a:off x="1066800" y="1349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日現在の数値と比較し</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ポイントの増となったものの、依然として類似団体平均及び全国市平均よりも低い状況であることから、今後も適正な給与水準の維持に努めていく。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94191</xdr:rowOff>
    </xdr:from>
    <xdr:to>
      <xdr:col>81</xdr:col>
      <xdr:colOff>44450</xdr:colOff>
      <xdr:row>81</xdr:row>
      <xdr:rowOff>114300</xdr:rowOff>
    </xdr:to>
    <xdr:cxnSp macro="">
      <xdr:nvCxnSpPr>
        <xdr:cNvPr id="257" name="直線コネクタ 256"/>
        <xdr:cNvCxnSpPr/>
      </xdr:nvCxnSpPr>
      <xdr:spPr>
        <a:xfrm>
          <a:off x="16179800" y="139816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94191</xdr:rowOff>
    </xdr:from>
    <xdr:to>
      <xdr:col>77</xdr:col>
      <xdr:colOff>44450</xdr:colOff>
      <xdr:row>82</xdr:row>
      <xdr:rowOff>3175</xdr:rowOff>
    </xdr:to>
    <xdr:cxnSp macro="">
      <xdr:nvCxnSpPr>
        <xdr:cNvPr id="260" name="直線コネクタ 259"/>
        <xdr:cNvCxnSpPr/>
      </xdr:nvCxnSpPr>
      <xdr:spPr>
        <a:xfrm flipV="1">
          <a:off x="15290800" y="139816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134409</xdr:rowOff>
    </xdr:from>
    <xdr:to>
      <xdr:col>72</xdr:col>
      <xdr:colOff>203200</xdr:colOff>
      <xdr:row>82</xdr:row>
      <xdr:rowOff>3175</xdr:rowOff>
    </xdr:to>
    <xdr:cxnSp macro="">
      <xdr:nvCxnSpPr>
        <xdr:cNvPr id="263" name="直線コネクタ 262"/>
        <xdr:cNvCxnSpPr/>
      </xdr:nvCxnSpPr>
      <xdr:spPr>
        <a:xfrm>
          <a:off x="14401800" y="140218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94191</xdr:rowOff>
    </xdr:from>
    <xdr:to>
      <xdr:col>68</xdr:col>
      <xdr:colOff>152400</xdr:colOff>
      <xdr:row>81</xdr:row>
      <xdr:rowOff>134409</xdr:rowOff>
    </xdr:to>
    <xdr:cxnSp macro="">
      <xdr:nvCxnSpPr>
        <xdr:cNvPr id="266" name="直線コネクタ 265"/>
        <xdr:cNvCxnSpPr/>
      </xdr:nvCxnSpPr>
      <xdr:spPr>
        <a:xfrm>
          <a:off x="13512800" y="139816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6" name="楕円 275"/>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156227</xdr:rowOff>
    </xdr:from>
    <xdr:ext cx="762000" cy="259045"/>
    <xdr:sp macro="" textlink="">
      <xdr:nvSpPr>
        <xdr:cNvPr id="277"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43391</xdr:rowOff>
    </xdr:from>
    <xdr:to>
      <xdr:col>77</xdr:col>
      <xdr:colOff>95250</xdr:colOff>
      <xdr:row>81</xdr:row>
      <xdr:rowOff>144991</xdr:rowOff>
    </xdr:to>
    <xdr:sp macro="" textlink="">
      <xdr:nvSpPr>
        <xdr:cNvPr id="278" name="楕円 277"/>
        <xdr:cNvSpPr/>
      </xdr:nvSpPr>
      <xdr:spPr>
        <a:xfrm>
          <a:off x="16129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155168</xdr:rowOff>
    </xdr:from>
    <xdr:ext cx="736600" cy="259045"/>
    <xdr:sp macro="" textlink="">
      <xdr:nvSpPr>
        <xdr:cNvPr id="279" name="テキスト ボックス 278"/>
        <xdr:cNvSpPr txBox="1"/>
      </xdr:nvSpPr>
      <xdr:spPr>
        <a:xfrm>
          <a:off x="15798800" y="1369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80" name="楕円 279"/>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81" name="テキスト ボックス 280"/>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2" name="楕円 281"/>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3" name="テキスト ボックス 282"/>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43391</xdr:rowOff>
    </xdr:from>
    <xdr:to>
      <xdr:col>64</xdr:col>
      <xdr:colOff>152400</xdr:colOff>
      <xdr:row>81</xdr:row>
      <xdr:rowOff>144991</xdr:rowOff>
    </xdr:to>
    <xdr:sp macro="" textlink="">
      <xdr:nvSpPr>
        <xdr:cNvPr id="284" name="楕円 283"/>
        <xdr:cNvSpPr/>
      </xdr:nvSpPr>
      <xdr:spPr>
        <a:xfrm>
          <a:off x="13462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155168</xdr:rowOff>
    </xdr:from>
    <xdr:ext cx="762000" cy="259045"/>
    <xdr:sp macro="" textlink="">
      <xdr:nvSpPr>
        <xdr:cNvPr id="285" name="テキスト ボックス 284"/>
        <xdr:cNvSpPr txBox="1"/>
      </xdr:nvSpPr>
      <xdr:spPr>
        <a:xfrm>
          <a:off x="13131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前年度と比較して、</a:t>
          </a:r>
          <a:r>
            <a:rPr kumimoji="1" lang="en-US" altLang="ja-JP" sz="1100" b="0" i="0" baseline="0">
              <a:solidFill>
                <a:schemeClr val="dk1"/>
              </a:solidFill>
              <a:effectLst/>
              <a:latin typeface="+mn-lt"/>
              <a:ea typeface="+mn-ea"/>
              <a:cs typeface="+mn-cs"/>
            </a:rPr>
            <a:t>0.05</a:t>
          </a:r>
          <a:r>
            <a:rPr kumimoji="1" lang="ja-JP" altLang="ja-JP" sz="1100" b="0" i="0" baseline="0">
              <a:solidFill>
                <a:schemeClr val="dk1"/>
              </a:solidFill>
              <a:effectLst/>
              <a:latin typeface="+mn-lt"/>
              <a:ea typeface="+mn-ea"/>
              <a:cs typeface="+mn-cs"/>
            </a:rPr>
            <a:t>ポイントの増加となったが、全国平均、埼玉県平均及び類似団体平均よりも低い状況となっている。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今後も、継続的に良好な市民サービスを提供していくため、職員数の適正管理を実施しながら、行政のスリム化・効率化に努めていく。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46990</xdr:rowOff>
    </xdr:to>
    <xdr:cxnSp macro="">
      <xdr:nvCxnSpPr>
        <xdr:cNvPr id="322" name="直線コネクタ 321"/>
        <xdr:cNvCxnSpPr/>
      </xdr:nvCxnSpPr>
      <xdr:spPr>
        <a:xfrm>
          <a:off x="16179800" y="1048820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19413</xdr:rowOff>
    </xdr:from>
    <xdr:to>
      <xdr:col>77</xdr:col>
      <xdr:colOff>44450</xdr:colOff>
      <xdr:row>61</xdr:row>
      <xdr:rowOff>29754</xdr:rowOff>
    </xdr:to>
    <xdr:cxnSp macro="">
      <xdr:nvCxnSpPr>
        <xdr:cNvPr id="325" name="直線コネクタ 324"/>
        <xdr:cNvCxnSpPr/>
      </xdr:nvCxnSpPr>
      <xdr:spPr>
        <a:xfrm>
          <a:off x="15290800" y="1047786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61</xdr:row>
      <xdr:rowOff>19413</xdr:rowOff>
    </xdr:to>
    <xdr:cxnSp macro="">
      <xdr:nvCxnSpPr>
        <xdr:cNvPr id="328" name="直線コネクタ 327"/>
        <xdr:cNvCxnSpPr/>
      </xdr:nvCxnSpPr>
      <xdr:spPr>
        <a:xfrm>
          <a:off x="14401800" y="104227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135709</xdr:rowOff>
    </xdr:to>
    <xdr:cxnSp macro="">
      <xdr:nvCxnSpPr>
        <xdr:cNvPr id="331" name="直線コネクタ 330"/>
        <xdr:cNvCxnSpPr/>
      </xdr:nvCxnSpPr>
      <xdr:spPr>
        <a:xfrm>
          <a:off x="13512800" y="103537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41" name="楕円 340"/>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2"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3" name="楕円 342"/>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4" name="テキスト ボックス 343"/>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140063</xdr:rowOff>
    </xdr:from>
    <xdr:to>
      <xdr:col>73</xdr:col>
      <xdr:colOff>44450</xdr:colOff>
      <xdr:row>61</xdr:row>
      <xdr:rowOff>70213</xdr:rowOff>
    </xdr:to>
    <xdr:sp macro="" textlink="">
      <xdr:nvSpPr>
        <xdr:cNvPr id="345" name="楕円 344"/>
        <xdr:cNvSpPr/>
      </xdr:nvSpPr>
      <xdr:spPr>
        <a:xfrm>
          <a:off x="15240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80390</xdr:rowOff>
    </xdr:from>
    <xdr:ext cx="762000" cy="259045"/>
    <xdr:sp macro="" textlink="">
      <xdr:nvSpPr>
        <xdr:cNvPr id="346" name="テキスト ボックス 345"/>
        <xdr:cNvSpPr txBox="1"/>
      </xdr:nvSpPr>
      <xdr:spPr>
        <a:xfrm>
          <a:off x="14909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7" name="楕円 346"/>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8" name="テキスト ボックス 347"/>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49" name="楕円 348"/>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0" name="テキスト ボックス 349"/>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前年度と比較して、</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ポイントの減少（改善）となり、埼玉県平均、全国平均を上回ったものの、類似団体平均よりも高い状況である。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新規借入抑制により、比率は改善傾向となっているが、今後、ごみ処理施設等の大規模施設の整備を控えていることから、地方債の新規発行を十分に検討の上、抑制に努めていく。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41</xdr:row>
      <xdr:rowOff>24493</xdr:rowOff>
    </xdr:to>
    <xdr:cxnSp macro="">
      <xdr:nvCxnSpPr>
        <xdr:cNvPr id="385" name="直線コネクタ 384"/>
        <xdr:cNvCxnSpPr/>
      </xdr:nvCxnSpPr>
      <xdr:spPr>
        <a:xfrm flipV="1">
          <a:off x="16179800" y="696201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93435</xdr:rowOff>
    </xdr:to>
    <xdr:cxnSp macro="">
      <xdr:nvCxnSpPr>
        <xdr:cNvPr id="388" name="直線コネクタ 387"/>
        <xdr:cNvCxnSpPr/>
      </xdr:nvCxnSpPr>
      <xdr:spPr>
        <a:xfrm flipV="1">
          <a:off x="15290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139398</xdr:rowOff>
    </xdr:to>
    <xdr:cxnSp macro="">
      <xdr:nvCxnSpPr>
        <xdr:cNvPr id="391" name="直線コネクタ 390"/>
        <xdr:cNvCxnSpPr/>
      </xdr:nvCxnSpPr>
      <xdr:spPr>
        <a:xfrm flipV="1">
          <a:off x="14401800" y="71228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13909</xdr:rowOff>
    </xdr:to>
    <xdr:cxnSp macro="">
      <xdr:nvCxnSpPr>
        <xdr:cNvPr id="394" name="直線コネクタ 393"/>
        <xdr:cNvCxnSpPr/>
      </xdr:nvCxnSpPr>
      <xdr:spPr>
        <a:xfrm flipV="1">
          <a:off x="13512800" y="71688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4" name="楕円 403"/>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25296</xdr:rowOff>
    </xdr:from>
    <xdr:ext cx="762000" cy="259045"/>
    <xdr:sp macro="" textlink="">
      <xdr:nvSpPr>
        <xdr:cNvPr id="405" name="公債費負担の状況該当値テキスト"/>
        <xdr:cNvSpPr txBox="1"/>
      </xdr:nvSpPr>
      <xdr:spPr>
        <a:xfrm>
          <a:off x="17106900" y="68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6" name="楕円 405"/>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7" name="テキスト ボックス 406"/>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8" name="楕円 407"/>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09" name="テキスト ボックス 408"/>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0" name="楕円 409"/>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1" name="テキスト ボックス 410"/>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2" name="楕円 411"/>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3" name="テキスト ボックス 412"/>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前年度と比較して減少（改善）となり、全国平均、埼玉県平均及び類似団体平均よりも低い状況となっている。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地方債現在高の減少に努めるとともに、充当可能財源である基金残高の確保及び地方債発行額の抑制と並行して普通交付税の基準財政需要額に算入される地方債の活用を念頭に置き、指標の更なる改善に取り組んで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142966</xdr:rowOff>
    </xdr:from>
    <xdr:to>
      <xdr:col>77</xdr:col>
      <xdr:colOff>44450</xdr:colOff>
      <xdr:row>14</xdr:row>
      <xdr:rowOff>7711</xdr:rowOff>
    </xdr:to>
    <xdr:cxnSp macro="">
      <xdr:nvCxnSpPr>
        <xdr:cNvPr id="449" name="直線コネクタ 448"/>
        <xdr:cNvCxnSpPr/>
      </xdr:nvCxnSpPr>
      <xdr:spPr>
        <a:xfrm flipV="1">
          <a:off x="15290800" y="23718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50" name="将来負担の状況平均値テキスト"/>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105047</xdr:rowOff>
    </xdr:from>
    <xdr:to>
      <xdr:col>72</xdr:col>
      <xdr:colOff>203200</xdr:colOff>
      <xdr:row>14</xdr:row>
      <xdr:rowOff>7711</xdr:rowOff>
    </xdr:to>
    <xdr:cxnSp macro="">
      <xdr:nvCxnSpPr>
        <xdr:cNvPr id="452" name="直線コネクタ 451"/>
        <xdr:cNvCxnSpPr/>
      </xdr:nvCxnSpPr>
      <xdr:spPr>
        <a:xfrm>
          <a:off x="14401800" y="2333897"/>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54" name="テキスト ボックス 453"/>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105047</xdr:rowOff>
    </xdr:from>
    <xdr:to>
      <xdr:col>68</xdr:col>
      <xdr:colOff>152400</xdr:colOff>
      <xdr:row>15</xdr:row>
      <xdr:rowOff>27577</xdr:rowOff>
    </xdr:to>
    <xdr:cxnSp macro="">
      <xdr:nvCxnSpPr>
        <xdr:cNvPr id="455" name="直線コネクタ 454"/>
        <xdr:cNvCxnSpPr/>
      </xdr:nvCxnSpPr>
      <xdr:spPr>
        <a:xfrm flipV="1">
          <a:off x="13512800" y="233389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70865</xdr:rowOff>
    </xdr:from>
    <xdr:ext cx="762000" cy="259045"/>
    <xdr:sp macro="" textlink="">
      <xdr:nvSpPr>
        <xdr:cNvPr id="457" name="テキスト ボックス 456"/>
        <xdr:cNvSpPr txBox="1"/>
      </xdr:nvSpPr>
      <xdr:spPr>
        <a:xfrm>
          <a:off x="14909800" y="24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8" name="フローチャート: 判断 457"/>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141531</xdr:rowOff>
    </xdr:from>
    <xdr:ext cx="762000" cy="259045"/>
    <xdr:sp macro="" textlink="">
      <xdr:nvSpPr>
        <xdr:cNvPr id="459" name="テキスト ボックス 458"/>
        <xdr:cNvSpPr txBox="1"/>
      </xdr:nvSpPr>
      <xdr:spPr>
        <a:xfrm>
          <a:off x="14020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0" name="フローチャート: 判断 459"/>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1" name="テキスト ボックス 460"/>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92166</xdr:rowOff>
    </xdr:from>
    <xdr:to>
      <xdr:col>77</xdr:col>
      <xdr:colOff>95250</xdr:colOff>
      <xdr:row>14</xdr:row>
      <xdr:rowOff>22316</xdr:rowOff>
    </xdr:to>
    <xdr:sp macro="" textlink="">
      <xdr:nvSpPr>
        <xdr:cNvPr id="467" name="楕円 466"/>
        <xdr:cNvSpPr/>
      </xdr:nvSpPr>
      <xdr:spPr>
        <a:xfrm>
          <a:off x="16129000" y="2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32493</xdr:rowOff>
    </xdr:from>
    <xdr:ext cx="736600" cy="259045"/>
    <xdr:sp macro="" textlink="">
      <xdr:nvSpPr>
        <xdr:cNvPr id="468" name="テキスト ボックス 467"/>
        <xdr:cNvSpPr txBox="1"/>
      </xdr:nvSpPr>
      <xdr:spPr>
        <a:xfrm>
          <a:off x="15798800" y="208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128361</xdr:rowOff>
    </xdr:from>
    <xdr:to>
      <xdr:col>73</xdr:col>
      <xdr:colOff>44450</xdr:colOff>
      <xdr:row>14</xdr:row>
      <xdr:rowOff>58511</xdr:rowOff>
    </xdr:to>
    <xdr:sp macro="" textlink="">
      <xdr:nvSpPr>
        <xdr:cNvPr id="469" name="楕円 468"/>
        <xdr:cNvSpPr/>
      </xdr:nvSpPr>
      <xdr:spPr>
        <a:xfrm>
          <a:off x="152400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68688</xdr:rowOff>
    </xdr:from>
    <xdr:ext cx="762000" cy="259045"/>
    <xdr:sp macro="" textlink="">
      <xdr:nvSpPr>
        <xdr:cNvPr id="470" name="テキスト ボックス 469"/>
        <xdr:cNvSpPr txBox="1"/>
      </xdr:nvSpPr>
      <xdr:spPr>
        <a:xfrm>
          <a:off x="14909800" y="21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54247</xdr:rowOff>
    </xdr:from>
    <xdr:to>
      <xdr:col>68</xdr:col>
      <xdr:colOff>203200</xdr:colOff>
      <xdr:row>13</xdr:row>
      <xdr:rowOff>155847</xdr:rowOff>
    </xdr:to>
    <xdr:sp macro="" textlink="">
      <xdr:nvSpPr>
        <xdr:cNvPr id="471" name="楕円 470"/>
        <xdr:cNvSpPr/>
      </xdr:nvSpPr>
      <xdr:spPr>
        <a:xfrm>
          <a:off x="14351000" y="22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166024</xdr:rowOff>
    </xdr:from>
    <xdr:ext cx="762000" cy="259045"/>
    <xdr:sp macro="" textlink="">
      <xdr:nvSpPr>
        <xdr:cNvPr id="472" name="テキスト ボックス 471"/>
        <xdr:cNvSpPr txBox="1"/>
      </xdr:nvSpPr>
      <xdr:spPr>
        <a:xfrm>
          <a:off x="14020800" y="205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148227</xdr:rowOff>
    </xdr:from>
    <xdr:to>
      <xdr:col>64</xdr:col>
      <xdr:colOff>152400</xdr:colOff>
      <xdr:row>15</xdr:row>
      <xdr:rowOff>78377</xdr:rowOff>
    </xdr:to>
    <xdr:sp macro="" textlink="">
      <xdr:nvSpPr>
        <xdr:cNvPr id="473" name="楕円 472"/>
        <xdr:cNvSpPr/>
      </xdr:nvSpPr>
      <xdr:spPr>
        <a:xfrm>
          <a:off x="13462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63154</xdr:rowOff>
    </xdr:from>
    <xdr:ext cx="762000" cy="259045"/>
    <xdr:sp macro="" textlink="">
      <xdr:nvSpPr>
        <xdr:cNvPr id="474" name="テキスト ボックス 473"/>
        <xdr:cNvSpPr txBox="1"/>
      </xdr:nvSpPr>
      <xdr:spPr>
        <a:xfrm>
          <a:off x="13131800" y="26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150,987
147,557
82.41
55,247,022
52,809,303
1,855,585
32,097,896
43,446,820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任期の定めのない常勤職員の給料等が増加し、前年度から</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ポイントの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依然として、類似団体平均、全国平均、埼玉県平均よりも低い状況となっており、今後も継続的に良好な市民サービスを提供していくため、職員数の適正管理を実施しながら、行政のスリム化・効率化に努めていく。</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134620</xdr:rowOff>
    </xdr:to>
    <xdr:cxnSp macro="">
      <xdr:nvCxnSpPr>
        <xdr:cNvPr id="66" name="直線コネクタ 65"/>
        <xdr:cNvCxnSpPr/>
      </xdr:nvCxnSpPr>
      <xdr:spPr>
        <a:xfrm>
          <a:off x="3987800" y="5887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142240</xdr:rowOff>
    </xdr:to>
    <xdr:cxnSp macro="">
      <xdr:nvCxnSpPr>
        <xdr:cNvPr id="69" name="直線コネクタ 68"/>
        <xdr:cNvCxnSpPr/>
      </xdr:nvCxnSpPr>
      <xdr:spPr>
        <a:xfrm flipV="1">
          <a:off x="3098800" y="588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100330</xdr:rowOff>
    </xdr:to>
    <xdr:cxnSp macro="">
      <xdr:nvCxnSpPr>
        <xdr:cNvPr id="72" name="直線コネクタ 71"/>
        <xdr:cNvCxnSpPr/>
      </xdr:nvCxnSpPr>
      <xdr:spPr>
        <a:xfrm flipV="1">
          <a:off x="2209800" y="597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146050</xdr:rowOff>
    </xdr:to>
    <xdr:cxnSp macro="">
      <xdr:nvCxnSpPr>
        <xdr:cNvPr id="75" name="直線コネクタ 74"/>
        <xdr:cNvCxnSpPr/>
      </xdr:nvCxnSpPr>
      <xdr:spPr>
        <a:xfrm flipV="1">
          <a:off x="1320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学校給食における加工・配送業務委託料や物価高騰に伴う光熱水費の増</a:t>
          </a:r>
          <a:r>
            <a:rPr kumimoji="1" lang="ja-JP" altLang="en-US" sz="1200" b="0" i="0" baseline="0">
              <a:solidFill>
                <a:schemeClr val="dk1"/>
              </a:solidFill>
              <a:effectLst/>
              <a:latin typeface="+mn-lt"/>
              <a:ea typeface="+mn-ea"/>
              <a:cs typeface="+mn-cs"/>
            </a:rPr>
            <a:t>等</a:t>
          </a:r>
          <a:r>
            <a:rPr kumimoji="1" lang="ja-JP" altLang="ja-JP" sz="1200" b="0" i="0" baseline="0">
              <a:solidFill>
                <a:schemeClr val="dk1"/>
              </a:solidFill>
              <a:effectLst/>
              <a:latin typeface="+mn-lt"/>
              <a:ea typeface="+mn-ea"/>
              <a:cs typeface="+mn-cs"/>
            </a:rPr>
            <a:t>により、前年度と比較して</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ポイントの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依然として、類似団体平均、埼玉県平均を下回っている状況ではあるが、より一層、コストを意識した行政運営に努めていく。</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58420</xdr:rowOff>
    </xdr:from>
    <xdr:to>
      <xdr:col>82</xdr:col>
      <xdr:colOff>107950</xdr:colOff>
      <xdr:row>16</xdr:row>
      <xdr:rowOff>35560</xdr:rowOff>
    </xdr:to>
    <xdr:cxnSp macro="">
      <xdr:nvCxnSpPr>
        <xdr:cNvPr id="123" name="直線コネクタ 122"/>
        <xdr:cNvCxnSpPr/>
      </xdr:nvCxnSpPr>
      <xdr:spPr>
        <a:xfrm>
          <a:off x="15671800" y="263017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58420</xdr:rowOff>
    </xdr:from>
    <xdr:to>
      <xdr:col>78</xdr:col>
      <xdr:colOff>69850</xdr:colOff>
      <xdr:row>16</xdr:row>
      <xdr:rowOff>6985</xdr:rowOff>
    </xdr:to>
    <xdr:cxnSp macro="">
      <xdr:nvCxnSpPr>
        <xdr:cNvPr id="126" name="直線コネクタ 125"/>
        <xdr:cNvCxnSpPr/>
      </xdr:nvCxnSpPr>
      <xdr:spPr>
        <a:xfrm flipV="1">
          <a:off x="14782800" y="263017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132715</xdr:rowOff>
    </xdr:from>
    <xdr:to>
      <xdr:col>73</xdr:col>
      <xdr:colOff>180975</xdr:colOff>
      <xdr:row>16</xdr:row>
      <xdr:rowOff>6985</xdr:rowOff>
    </xdr:to>
    <xdr:cxnSp macro="">
      <xdr:nvCxnSpPr>
        <xdr:cNvPr id="129" name="直線コネクタ 128"/>
        <xdr:cNvCxnSpPr/>
      </xdr:nvCxnSpPr>
      <xdr:spPr>
        <a:xfrm>
          <a:off x="13893800" y="2704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132715</xdr:rowOff>
    </xdr:to>
    <xdr:cxnSp macro="">
      <xdr:nvCxnSpPr>
        <xdr:cNvPr id="132" name="直線コネクタ 131"/>
        <xdr:cNvCxnSpPr/>
      </xdr:nvCxnSpPr>
      <xdr:spPr>
        <a:xfrm>
          <a:off x="13004800" y="2681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2" name="楕円 141"/>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3"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xdr:rowOff>
    </xdr:from>
    <xdr:to>
      <xdr:col>78</xdr:col>
      <xdr:colOff>120650</xdr:colOff>
      <xdr:row>15</xdr:row>
      <xdr:rowOff>109220</xdr:rowOff>
    </xdr:to>
    <xdr:sp macro="" textlink="">
      <xdr:nvSpPr>
        <xdr:cNvPr id="144" name="楕円 143"/>
        <xdr:cNvSpPr/>
      </xdr:nvSpPr>
      <xdr:spPr>
        <a:xfrm>
          <a:off x="15621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119397</xdr:rowOff>
    </xdr:from>
    <xdr:ext cx="736600" cy="259045"/>
    <xdr:sp macro="" textlink="">
      <xdr:nvSpPr>
        <xdr:cNvPr id="145" name="テキスト ボックス 144"/>
        <xdr:cNvSpPr txBox="1"/>
      </xdr:nvSpPr>
      <xdr:spPr>
        <a:xfrm>
          <a:off x="15290800" y="234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127635</xdr:rowOff>
    </xdr:from>
    <xdr:to>
      <xdr:col>74</xdr:col>
      <xdr:colOff>31750</xdr:colOff>
      <xdr:row>16</xdr:row>
      <xdr:rowOff>57785</xdr:rowOff>
    </xdr:to>
    <xdr:sp macro="" textlink="">
      <xdr:nvSpPr>
        <xdr:cNvPr id="146" name="楕円 145"/>
        <xdr:cNvSpPr/>
      </xdr:nvSpPr>
      <xdr:spPr>
        <a:xfrm>
          <a:off x="14732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67962</xdr:rowOff>
    </xdr:from>
    <xdr:ext cx="762000" cy="259045"/>
    <xdr:sp macro="" textlink="">
      <xdr:nvSpPr>
        <xdr:cNvPr id="147" name="テキスト ボックス 146"/>
        <xdr:cNvSpPr txBox="1"/>
      </xdr:nvSpPr>
      <xdr:spPr>
        <a:xfrm>
          <a:off x="14401800" y="246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22242</xdr:rowOff>
    </xdr:from>
    <xdr:ext cx="762000" cy="259045"/>
    <xdr:sp macro="" textlink="">
      <xdr:nvSpPr>
        <xdr:cNvPr id="149" name="テキスト ボックス 148"/>
        <xdr:cNvSpPr txBox="1"/>
      </xdr:nvSpPr>
      <xdr:spPr>
        <a:xfrm>
          <a:off x="13512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50" name="楕円 149"/>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51" name="テキスト ボックス 150"/>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子どものための教育・保育給付事業における負担金や子ども医療扶助費等が増加</a:t>
          </a:r>
          <a:r>
            <a:rPr kumimoji="1" lang="ja-JP" altLang="en-US" sz="1200" b="0" i="0" baseline="0">
              <a:solidFill>
                <a:schemeClr val="dk1"/>
              </a:solidFill>
              <a:effectLst/>
              <a:latin typeface="+mn-lt"/>
              <a:ea typeface="+mn-ea"/>
              <a:cs typeface="+mn-cs"/>
            </a:rPr>
            <a:t>し</a:t>
          </a:r>
          <a:r>
            <a:rPr kumimoji="1" lang="ja-JP" altLang="ja-JP" sz="1200" b="0" i="0" baseline="0">
              <a:solidFill>
                <a:schemeClr val="dk1"/>
              </a:solidFill>
              <a:effectLst/>
              <a:latin typeface="+mn-lt"/>
              <a:ea typeface="+mn-ea"/>
              <a:cs typeface="+mn-cs"/>
            </a:rPr>
            <a:t>、前年度と比較して</a:t>
          </a:r>
          <a:r>
            <a:rPr kumimoji="1" lang="en-US" altLang="ja-JP" sz="1200" b="0" i="0" baseline="0">
              <a:solidFill>
                <a:schemeClr val="dk1"/>
              </a:solidFill>
              <a:effectLst/>
              <a:latin typeface="+mn-lt"/>
              <a:ea typeface="+mn-ea"/>
              <a:cs typeface="+mn-cs"/>
            </a:rPr>
            <a:t>0.9</a:t>
          </a:r>
          <a:r>
            <a:rPr kumimoji="1" lang="ja-JP" altLang="ja-JP" sz="1200" b="0" i="0" baseline="0">
              <a:solidFill>
                <a:schemeClr val="dk1"/>
              </a:solidFill>
              <a:effectLst/>
              <a:latin typeface="+mn-lt"/>
              <a:ea typeface="+mn-ea"/>
              <a:cs typeface="+mn-cs"/>
            </a:rPr>
            <a:t>ポイントの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類似団体平均、埼玉県平均よりも低い状況ではあるが、少子高齢化の影響などで今後</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増加が見込まれる。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146050</xdr:rowOff>
    </xdr:to>
    <xdr:cxnSp macro="">
      <xdr:nvCxnSpPr>
        <xdr:cNvPr id="184" name="直線コネクタ 183"/>
        <xdr:cNvCxnSpPr/>
      </xdr:nvCxnSpPr>
      <xdr:spPr>
        <a:xfrm>
          <a:off x="3987800" y="94043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69850</xdr:rowOff>
    </xdr:to>
    <xdr:cxnSp macro="">
      <xdr:nvCxnSpPr>
        <xdr:cNvPr id="187" name="直線コネクタ 186"/>
        <xdr:cNvCxnSpPr/>
      </xdr:nvCxnSpPr>
      <xdr:spPr>
        <a:xfrm flipV="1">
          <a:off x="3098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107950</xdr:rowOff>
    </xdr:to>
    <xdr:cxnSp macro="">
      <xdr:nvCxnSpPr>
        <xdr:cNvPr id="190" name="直線コネクタ 189"/>
        <xdr:cNvCxnSpPr/>
      </xdr:nvCxnSpPr>
      <xdr:spPr>
        <a:xfrm flipV="1">
          <a:off x="2209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107950</xdr:rowOff>
    </xdr:to>
    <xdr:cxnSp macro="">
      <xdr:nvCxnSpPr>
        <xdr:cNvPr id="193" name="直線コネクタ 192"/>
        <xdr:cNvCxnSpPr/>
      </xdr:nvCxnSpPr>
      <xdr:spPr>
        <a:xfrm>
          <a:off x="1320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9" name="楕円 208"/>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0" name="テキスト ボックス 209"/>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後期高齢者医療特別会計繰出事業</a:t>
          </a:r>
          <a:r>
            <a:rPr kumimoji="1" lang="ja-JP" altLang="ja-JP" sz="1200" b="0" i="0" baseline="0">
              <a:solidFill>
                <a:schemeClr val="dk1"/>
              </a:solidFill>
              <a:effectLst/>
              <a:latin typeface="+mn-lt"/>
              <a:ea typeface="+mn-ea"/>
              <a:cs typeface="+mn-cs"/>
            </a:rPr>
            <a:t>や</a:t>
          </a:r>
          <a:r>
            <a:rPr kumimoji="1" lang="ja-JP" altLang="en-US" sz="1200" b="0" i="0" baseline="0">
              <a:solidFill>
                <a:schemeClr val="dk1"/>
              </a:solidFill>
              <a:effectLst/>
              <a:latin typeface="+mn-lt"/>
              <a:ea typeface="+mn-ea"/>
              <a:cs typeface="+mn-cs"/>
            </a:rPr>
            <a:t>小・中学校の維持管理</a:t>
          </a:r>
          <a:r>
            <a:rPr kumimoji="1" lang="ja-JP" altLang="ja-JP" sz="1200" b="0" i="0" baseline="0">
              <a:solidFill>
                <a:schemeClr val="dk1"/>
              </a:solidFill>
              <a:effectLst/>
              <a:latin typeface="+mn-lt"/>
              <a:ea typeface="+mn-ea"/>
              <a:cs typeface="+mn-cs"/>
            </a:rPr>
            <a:t>に係る工事費等が増加したことにより、前年度と比較して</a:t>
          </a:r>
          <a:r>
            <a:rPr kumimoji="1" lang="en-US" altLang="ja-JP" sz="1200" b="0" i="0" baseline="0">
              <a:solidFill>
                <a:schemeClr val="dk1"/>
              </a:solidFill>
              <a:effectLst/>
              <a:latin typeface="+mn-lt"/>
              <a:ea typeface="+mn-ea"/>
              <a:cs typeface="+mn-cs"/>
            </a:rPr>
            <a:t>1.1</a:t>
          </a:r>
          <a:r>
            <a:rPr kumimoji="1" lang="ja-JP" altLang="ja-JP" sz="1200" b="0" i="0" baseline="0">
              <a:solidFill>
                <a:schemeClr val="dk1"/>
              </a:solidFill>
              <a:effectLst/>
              <a:latin typeface="+mn-lt"/>
              <a:ea typeface="+mn-ea"/>
              <a:cs typeface="+mn-cs"/>
            </a:rPr>
            <a:t>ポイントの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となった</a:t>
          </a:r>
          <a:r>
            <a:rPr kumimoji="1" lang="ja-JP" altLang="en-US" sz="1200" b="0" i="0" baseline="0">
              <a:solidFill>
                <a:schemeClr val="dk1"/>
              </a:solidFill>
              <a:effectLst/>
              <a:latin typeface="+mn-lt"/>
              <a:ea typeface="+mn-ea"/>
              <a:cs typeface="+mn-cs"/>
            </a:rPr>
            <a:t>ことにより、</a:t>
          </a:r>
          <a:r>
            <a:rPr kumimoji="1" lang="ja-JP" altLang="ja-JP" sz="1200" b="0" i="0" baseline="0">
              <a:solidFill>
                <a:schemeClr val="dk1"/>
              </a:solidFill>
              <a:effectLst/>
              <a:latin typeface="+mn-lt"/>
              <a:ea typeface="+mn-ea"/>
              <a:cs typeface="+mn-cs"/>
            </a:rPr>
            <a:t>類似団体平均、全国平均、埼玉県平均のいずれの数値</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上回</a:t>
          </a:r>
          <a:r>
            <a:rPr kumimoji="1" lang="ja-JP" altLang="en-US" sz="1200" b="0" i="0" baseline="0">
              <a:solidFill>
                <a:schemeClr val="dk1"/>
              </a:solidFill>
              <a:effectLst/>
              <a:latin typeface="+mn-lt"/>
              <a:ea typeface="+mn-ea"/>
              <a:cs typeface="+mn-cs"/>
            </a:rPr>
            <a:t>った。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引き続き特別会計への繰出金等の削減に努めていく。</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38100</xdr:rowOff>
    </xdr:to>
    <xdr:cxnSp macro="">
      <xdr:nvCxnSpPr>
        <xdr:cNvPr id="245" name="直線コネクタ 244"/>
        <xdr:cNvCxnSpPr/>
      </xdr:nvCxnSpPr>
      <xdr:spPr>
        <a:xfrm>
          <a:off x="15671800" y="9842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120650</xdr:rowOff>
    </xdr:to>
    <xdr:cxnSp macro="">
      <xdr:nvCxnSpPr>
        <xdr:cNvPr id="248" name="直線コネクタ 247"/>
        <xdr:cNvCxnSpPr/>
      </xdr:nvCxnSpPr>
      <xdr:spPr>
        <a:xfrm flipV="1">
          <a:off x="14782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57</xdr:row>
      <xdr:rowOff>120650</xdr:rowOff>
    </xdr:to>
    <xdr:cxnSp macro="">
      <xdr:nvCxnSpPr>
        <xdr:cNvPr id="251" name="直線コネクタ 250"/>
        <xdr:cNvCxnSpPr/>
      </xdr:nvCxnSpPr>
      <xdr:spPr>
        <a:xfrm>
          <a:off x="13893800" y="982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57150</xdr:rowOff>
    </xdr:to>
    <xdr:cxnSp macro="">
      <xdr:nvCxnSpPr>
        <xdr:cNvPr id="254" name="直線コネクタ 253"/>
        <xdr:cNvCxnSpPr/>
      </xdr:nvCxnSpPr>
      <xdr:spPr>
        <a:xfrm>
          <a:off x="13004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64" name="楕円 263"/>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5"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6" name="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7" name="テキスト ボックス 266"/>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68" name="楕円 267"/>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69" name="テキスト ボックス 268"/>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0" name="楕円 269"/>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71" name="テキスト ボックス 270"/>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2" name="楕円 27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3" name="テキスト ボックス 272"/>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久喜宮代衛生組合</a:t>
          </a:r>
          <a:r>
            <a:rPr kumimoji="1" lang="ja-JP" altLang="ja-JP" sz="1200" b="0" i="0" baseline="0">
              <a:solidFill>
                <a:schemeClr val="dk1"/>
              </a:solidFill>
              <a:effectLst/>
              <a:latin typeface="+mn-lt"/>
              <a:ea typeface="+mn-ea"/>
              <a:cs typeface="+mn-cs"/>
            </a:rPr>
            <a:t>への負担金等が増加したことにより前年度と比較して</a:t>
          </a:r>
          <a:r>
            <a:rPr kumimoji="1" lang="en-US" altLang="ja-JP" sz="1200" b="0" i="0" baseline="0">
              <a:solidFill>
                <a:schemeClr val="dk1"/>
              </a:solidFill>
              <a:effectLst/>
              <a:latin typeface="+mn-lt"/>
              <a:ea typeface="+mn-ea"/>
              <a:cs typeface="+mn-cs"/>
            </a:rPr>
            <a:t>1.2</a:t>
          </a:r>
          <a:r>
            <a:rPr kumimoji="1" lang="ja-JP" altLang="ja-JP" sz="1200" b="0" i="0" baseline="0">
              <a:solidFill>
                <a:schemeClr val="dk1"/>
              </a:solidFill>
              <a:effectLst/>
              <a:latin typeface="+mn-lt"/>
              <a:ea typeface="+mn-ea"/>
              <a:cs typeface="+mn-cs"/>
            </a:rPr>
            <a:t>ポイントの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依然として、類似団体平均、全国平均、埼玉県平均のいずれの数値よりも割合が大きくなっており、引き続き一部事務組合等への負担金や団体への補助金の見直し及び精査を進めることで、補助費等の削減に努めていく。</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4535</xdr:rowOff>
    </xdr:from>
    <xdr:to>
      <xdr:col>82</xdr:col>
      <xdr:colOff>107950</xdr:colOff>
      <xdr:row>41</xdr:row>
      <xdr:rowOff>135165</xdr:rowOff>
    </xdr:to>
    <xdr:cxnSp macro="">
      <xdr:nvCxnSpPr>
        <xdr:cNvPr id="308" name="直線コネクタ 307"/>
        <xdr:cNvCxnSpPr/>
      </xdr:nvCxnSpPr>
      <xdr:spPr>
        <a:xfrm>
          <a:off x="15671800" y="70339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4535</xdr:rowOff>
    </xdr:from>
    <xdr:to>
      <xdr:col>78</xdr:col>
      <xdr:colOff>69850</xdr:colOff>
      <xdr:row>41</xdr:row>
      <xdr:rowOff>58965</xdr:rowOff>
    </xdr:to>
    <xdr:cxnSp macro="">
      <xdr:nvCxnSpPr>
        <xdr:cNvPr id="311" name="直線コネクタ 310"/>
        <xdr:cNvCxnSpPr/>
      </xdr:nvCxnSpPr>
      <xdr:spPr>
        <a:xfrm flipV="1">
          <a:off x="14782800" y="7033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58965</xdr:rowOff>
    </xdr:from>
    <xdr:to>
      <xdr:col>73</xdr:col>
      <xdr:colOff>180975</xdr:colOff>
      <xdr:row>42</xdr:row>
      <xdr:rowOff>7257</xdr:rowOff>
    </xdr:to>
    <xdr:cxnSp macro="">
      <xdr:nvCxnSpPr>
        <xdr:cNvPr id="314" name="直線コネクタ 313"/>
        <xdr:cNvCxnSpPr/>
      </xdr:nvCxnSpPr>
      <xdr:spPr>
        <a:xfrm flipV="1">
          <a:off x="13893800" y="7088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42</xdr:row>
      <xdr:rowOff>7257</xdr:rowOff>
    </xdr:from>
    <xdr:to>
      <xdr:col>69</xdr:col>
      <xdr:colOff>92075</xdr:colOff>
      <xdr:row>42</xdr:row>
      <xdr:rowOff>7257</xdr:rowOff>
    </xdr:to>
    <xdr:cxnSp macro="">
      <xdr:nvCxnSpPr>
        <xdr:cNvPr id="317" name="直線コネクタ 316"/>
        <xdr:cNvCxnSpPr/>
      </xdr:nvCxnSpPr>
      <xdr:spPr>
        <a:xfrm>
          <a:off x="13004800" y="7208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84365</xdr:rowOff>
    </xdr:from>
    <xdr:to>
      <xdr:col>82</xdr:col>
      <xdr:colOff>158750</xdr:colOff>
      <xdr:row>42</xdr:row>
      <xdr:rowOff>14515</xdr:rowOff>
    </xdr:to>
    <xdr:sp macro="" textlink="">
      <xdr:nvSpPr>
        <xdr:cNvPr id="327" name="楕円 326"/>
        <xdr:cNvSpPr/>
      </xdr:nvSpPr>
      <xdr:spPr>
        <a:xfrm>
          <a:off x="164592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164392</xdr:rowOff>
    </xdr:from>
    <xdr:ext cx="762000" cy="259045"/>
    <xdr:sp macro="" textlink="">
      <xdr:nvSpPr>
        <xdr:cNvPr id="328" name="補助費等該当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125185</xdr:rowOff>
    </xdr:from>
    <xdr:to>
      <xdr:col>78</xdr:col>
      <xdr:colOff>120650</xdr:colOff>
      <xdr:row>41</xdr:row>
      <xdr:rowOff>55335</xdr:rowOff>
    </xdr:to>
    <xdr:sp macro="" textlink="">
      <xdr:nvSpPr>
        <xdr:cNvPr id="329" name="楕円 328"/>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40112</xdr:rowOff>
    </xdr:from>
    <xdr:ext cx="736600" cy="259045"/>
    <xdr:sp macro="" textlink="">
      <xdr:nvSpPr>
        <xdr:cNvPr id="330" name="テキスト ボックス 329"/>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8165</xdr:rowOff>
    </xdr:from>
    <xdr:to>
      <xdr:col>74</xdr:col>
      <xdr:colOff>31750</xdr:colOff>
      <xdr:row>41</xdr:row>
      <xdr:rowOff>109765</xdr:rowOff>
    </xdr:to>
    <xdr:sp macro="" textlink="">
      <xdr:nvSpPr>
        <xdr:cNvPr id="331" name="楕円 330"/>
        <xdr:cNvSpPr/>
      </xdr:nvSpPr>
      <xdr:spPr>
        <a:xfrm>
          <a:off x="1473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94542</xdr:rowOff>
    </xdr:from>
    <xdr:ext cx="762000" cy="259045"/>
    <xdr:sp macro="" textlink="">
      <xdr:nvSpPr>
        <xdr:cNvPr id="332" name="テキスト ボックス 331"/>
        <xdr:cNvSpPr txBox="1"/>
      </xdr:nvSpPr>
      <xdr:spPr>
        <a:xfrm>
          <a:off x="1440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127907</xdr:rowOff>
    </xdr:from>
    <xdr:to>
      <xdr:col>69</xdr:col>
      <xdr:colOff>142875</xdr:colOff>
      <xdr:row>42</xdr:row>
      <xdr:rowOff>58057</xdr:rowOff>
    </xdr:to>
    <xdr:sp macro="" textlink="">
      <xdr:nvSpPr>
        <xdr:cNvPr id="333" name="楕円 332"/>
        <xdr:cNvSpPr/>
      </xdr:nvSpPr>
      <xdr:spPr>
        <a:xfrm>
          <a:off x="13843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42834</xdr:rowOff>
    </xdr:from>
    <xdr:ext cx="762000" cy="259045"/>
    <xdr:sp macro="" textlink="">
      <xdr:nvSpPr>
        <xdr:cNvPr id="334" name="テキスト ボックス 333"/>
        <xdr:cNvSpPr txBox="1"/>
      </xdr:nvSpPr>
      <xdr:spPr>
        <a:xfrm>
          <a:off x="13512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127907</xdr:rowOff>
    </xdr:from>
    <xdr:to>
      <xdr:col>65</xdr:col>
      <xdr:colOff>53975</xdr:colOff>
      <xdr:row>42</xdr:row>
      <xdr:rowOff>58057</xdr:rowOff>
    </xdr:to>
    <xdr:sp macro="" textlink="">
      <xdr:nvSpPr>
        <xdr:cNvPr id="335" name="楕円 334"/>
        <xdr:cNvSpPr/>
      </xdr:nvSpPr>
      <xdr:spPr>
        <a:xfrm>
          <a:off x="12954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42834</xdr:rowOff>
    </xdr:from>
    <xdr:ext cx="762000" cy="259045"/>
    <xdr:sp macro="" textlink="">
      <xdr:nvSpPr>
        <xdr:cNvPr id="336" name="テキスト ボックス 335"/>
        <xdr:cNvSpPr txBox="1"/>
      </xdr:nvSpPr>
      <xdr:spPr>
        <a:xfrm>
          <a:off x="12623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市債の新規発行の抑制等により、</a:t>
          </a:r>
          <a:r>
            <a:rPr kumimoji="1" lang="ja-JP" altLang="en-US" sz="1200" b="0" i="0" baseline="0">
              <a:solidFill>
                <a:schemeClr val="dk1"/>
              </a:solidFill>
              <a:effectLst/>
              <a:latin typeface="+mn-lt"/>
              <a:ea typeface="+mn-ea"/>
              <a:cs typeface="+mn-cs"/>
            </a:rPr>
            <a:t>公債費の減に努めているものの、歳入の減により</a:t>
          </a:r>
          <a:r>
            <a:rPr kumimoji="1" lang="en-US" altLang="ja-JP" sz="1200" b="0" i="0" baseline="0">
              <a:solidFill>
                <a:schemeClr val="dk1"/>
              </a:solidFill>
              <a:effectLst/>
              <a:latin typeface="+mn-lt"/>
              <a:ea typeface="+mn-ea"/>
              <a:cs typeface="+mn-cs"/>
            </a:rPr>
            <a:t>0.4</a:t>
          </a:r>
          <a:r>
            <a:rPr kumimoji="1" lang="ja-JP" altLang="ja-JP" sz="1200" b="0" i="0" baseline="0">
              <a:solidFill>
                <a:schemeClr val="dk1"/>
              </a:solidFill>
              <a:effectLst/>
              <a:latin typeface="+mn-lt"/>
              <a:ea typeface="+mn-ea"/>
              <a:cs typeface="+mn-cs"/>
            </a:rPr>
            <a:t>ポイント</a:t>
          </a:r>
          <a:r>
            <a:rPr kumimoji="1" lang="ja-JP" altLang="en-US" sz="1200" b="0" i="0" baseline="0">
              <a:solidFill>
                <a:schemeClr val="dk1"/>
              </a:solidFill>
              <a:effectLst/>
              <a:latin typeface="+mn-lt"/>
              <a:ea typeface="+mn-ea"/>
              <a:cs typeface="+mn-cs"/>
            </a:rPr>
            <a:t>の増</a:t>
          </a:r>
          <a:r>
            <a:rPr kumimoji="1" lang="ja-JP" altLang="ja-JP" sz="1200" b="0" i="0" baseline="0">
              <a:solidFill>
                <a:schemeClr val="dk1"/>
              </a:solidFill>
              <a:effectLst/>
              <a:latin typeface="+mn-lt"/>
              <a:ea typeface="+mn-ea"/>
              <a:cs typeface="+mn-cs"/>
            </a:rPr>
            <a:t>と</a:t>
          </a:r>
          <a:r>
            <a:rPr kumimoji="1" lang="ja-JP" altLang="en-US" sz="1200" b="0" i="0" baseline="0">
              <a:solidFill>
                <a:schemeClr val="dk1"/>
              </a:solidFill>
              <a:effectLst/>
              <a:latin typeface="+mn-lt"/>
              <a:ea typeface="+mn-ea"/>
              <a:cs typeface="+mn-cs"/>
            </a:rPr>
            <a:t>なり</a:t>
          </a:r>
          <a:r>
            <a:rPr kumimoji="1" lang="ja-JP" altLang="ja-JP" sz="1200" b="0" i="0" baseline="0">
              <a:solidFill>
                <a:schemeClr val="dk1"/>
              </a:solidFill>
              <a:effectLst/>
              <a:latin typeface="+mn-lt"/>
              <a:ea typeface="+mn-ea"/>
              <a:cs typeface="+mn-cs"/>
            </a:rPr>
            <a:t>、埼玉県平均及び全国平均を下回っている。今後も、市債の新規発行の抑制及び普通交付税の基準財政需要額に算入される地方債の活用並びに補償金等の生じない借換債の繰上償還を推進し、後年度の財政負担の減少に努めていく。</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50256</xdr:rowOff>
    </xdr:to>
    <xdr:cxnSp macro="">
      <xdr:nvCxnSpPr>
        <xdr:cNvPr id="370" name="直線コネクタ 369"/>
        <xdr:cNvCxnSpPr/>
      </xdr:nvCxnSpPr>
      <xdr:spPr>
        <a:xfrm>
          <a:off x="3987800" y="132257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109038</xdr:rowOff>
    </xdr:to>
    <xdr:cxnSp macro="">
      <xdr:nvCxnSpPr>
        <xdr:cNvPr id="373" name="直線コネクタ 372"/>
        <xdr:cNvCxnSpPr/>
      </xdr:nvCxnSpPr>
      <xdr:spPr>
        <a:xfrm flipV="1">
          <a:off x="3098800" y="132257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109038</xdr:rowOff>
    </xdr:from>
    <xdr:to>
      <xdr:col>15</xdr:col>
      <xdr:colOff>98425</xdr:colOff>
      <xdr:row>78</xdr:row>
      <xdr:rowOff>2902</xdr:rowOff>
    </xdr:to>
    <xdr:cxnSp macro="">
      <xdr:nvCxnSpPr>
        <xdr:cNvPr id="376" name="直線コネクタ 375"/>
        <xdr:cNvCxnSpPr/>
      </xdr:nvCxnSpPr>
      <xdr:spPr>
        <a:xfrm flipV="1">
          <a:off x="2209800" y="13310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xdr:rowOff>
    </xdr:from>
    <xdr:to>
      <xdr:col>11</xdr:col>
      <xdr:colOff>9525</xdr:colOff>
      <xdr:row>78</xdr:row>
      <xdr:rowOff>29029</xdr:rowOff>
    </xdr:to>
    <xdr:cxnSp macro="">
      <xdr:nvCxnSpPr>
        <xdr:cNvPr id="379" name="直線コネクタ 378"/>
        <xdr:cNvCxnSpPr/>
      </xdr:nvCxnSpPr>
      <xdr:spPr>
        <a:xfrm flipV="1">
          <a:off x="1320800" y="133760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89" name="楕円 388"/>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142983</xdr:rowOff>
    </xdr:from>
    <xdr:ext cx="762000" cy="259045"/>
    <xdr:sp macro="" textlink="">
      <xdr:nvSpPr>
        <xdr:cNvPr id="390" name="公債費該当値テキスト"/>
        <xdr:cNvSpPr txBox="1"/>
      </xdr:nvSpPr>
      <xdr:spPr>
        <a:xfrm>
          <a:off x="49149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1" name="楕円 39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2" name="テキスト ボックス 391"/>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58238</xdr:rowOff>
    </xdr:from>
    <xdr:to>
      <xdr:col>15</xdr:col>
      <xdr:colOff>149225</xdr:colOff>
      <xdr:row>77</xdr:row>
      <xdr:rowOff>159838</xdr:rowOff>
    </xdr:to>
    <xdr:sp macro="" textlink="">
      <xdr:nvSpPr>
        <xdr:cNvPr id="393" name="楕円 392"/>
        <xdr:cNvSpPr/>
      </xdr:nvSpPr>
      <xdr:spPr>
        <a:xfrm>
          <a:off x="3048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94" name="テキスト ボックス 393"/>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123552</xdr:rowOff>
    </xdr:from>
    <xdr:to>
      <xdr:col>11</xdr:col>
      <xdr:colOff>60325</xdr:colOff>
      <xdr:row>78</xdr:row>
      <xdr:rowOff>53702</xdr:rowOff>
    </xdr:to>
    <xdr:sp macro="" textlink="">
      <xdr:nvSpPr>
        <xdr:cNvPr id="395" name="楕円 394"/>
        <xdr:cNvSpPr/>
      </xdr:nvSpPr>
      <xdr:spPr>
        <a:xfrm>
          <a:off x="2159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38479</xdr:rowOff>
    </xdr:from>
    <xdr:ext cx="762000" cy="259045"/>
    <xdr:sp macro="" textlink="">
      <xdr:nvSpPr>
        <xdr:cNvPr id="396" name="テキスト ボックス 395"/>
        <xdr:cNvSpPr txBox="1"/>
      </xdr:nvSpPr>
      <xdr:spPr>
        <a:xfrm>
          <a:off x="1828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7" name="楕円 396"/>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8" name="テキスト ボックス 397"/>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前年度と比較すると、</a:t>
          </a:r>
          <a:r>
            <a:rPr kumimoji="1" lang="en-US" altLang="ja-JP" sz="1200" b="0" i="0" baseline="0">
              <a:solidFill>
                <a:schemeClr val="dk1"/>
              </a:solidFill>
              <a:effectLst/>
              <a:latin typeface="+mn-lt"/>
              <a:ea typeface="+mn-ea"/>
              <a:cs typeface="+mn-cs"/>
            </a:rPr>
            <a:t>6.8</a:t>
          </a:r>
          <a:r>
            <a:rPr kumimoji="1" lang="ja-JP" altLang="ja-JP" sz="1200" b="0" i="0" baseline="0">
              <a:solidFill>
                <a:schemeClr val="dk1"/>
              </a:solidFill>
              <a:effectLst/>
              <a:latin typeface="+mn-lt"/>
              <a:ea typeface="+mn-ea"/>
              <a:cs typeface="+mn-cs"/>
            </a:rPr>
            <a:t>ポイントの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類似団体平均、埼玉県平均</a:t>
          </a:r>
          <a:r>
            <a:rPr kumimoji="1" lang="ja-JP" altLang="en-US" sz="1200" b="0" i="0" baseline="0">
              <a:solidFill>
                <a:schemeClr val="dk1"/>
              </a:solidFill>
              <a:effectLst/>
              <a:latin typeface="+mn-lt"/>
              <a:ea typeface="+mn-ea"/>
              <a:cs typeface="+mn-cs"/>
            </a:rPr>
            <a:t>を</a:t>
          </a:r>
          <a:r>
            <a:rPr kumimoji="1" lang="ja-JP" altLang="ja-JP" sz="1200" b="0" i="0" baseline="0">
              <a:solidFill>
                <a:schemeClr val="dk1"/>
              </a:solidFill>
              <a:effectLst/>
              <a:latin typeface="+mn-lt"/>
              <a:ea typeface="+mn-ea"/>
              <a:cs typeface="+mn-cs"/>
            </a:rPr>
            <a:t>下回っており、財政の弾力性があると見込まれる。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引き続き市税等の自主財源の確保や経常経費の削減に努めていく。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88900</xdr:rowOff>
    </xdr:from>
    <xdr:to>
      <xdr:col>82</xdr:col>
      <xdr:colOff>107950</xdr:colOff>
      <xdr:row>76</xdr:row>
      <xdr:rowOff>143329</xdr:rowOff>
    </xdr:to>
    <xdr:cxnSp macro="">
      <xdr:nvCxnSpPr>
        <xdr:cNvPr id="433" name="直線コネクタ 432"/>
        <xdr:cNvCxnSpPr/>
      </xdr:nvCxnSpPr>
      <xdr:spPr>
        <a:xfrm>
          <a:off x="15671800" y="12433300"/>
          <a:ext cx="8382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88900</xdr:rowOff>
    </xdr:from>
    <xdr:to>
      <xdr:col>78</xdr:col>
      <xdr:colOff>69850</xdr:colOff>
      <xdr:row>75</xdr:row>
      <xdr:rowOff>75293</xdr:rowOff>
    </xdr:to>
    <xdr:cxnSp macro="">
      <xdr:nvCxnSpPr>
        <xdr:cNvPr id="436" name="直線コネクタ 435"/>
        <xdr:cNvCxnSpPr/>
      </xdr:nvCxnSpPr>
      <xdr:spPr>
        <a:xfrm flipV="1">
          <a:off x="14782800" y="12433300"/>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75293</xdr:rowOff>
    </xdr:from>
    <xdr:to>
      <xdr:col>73</xdr:col>
      <xdr:colOff>180975</xdr:colOff>
      <xdr:row>77</xdr:row>
      <xdr:rowOff>15421</xdr:rowOff>
    </xdr:to>
    <xdr:cxnSp macro="">
      <xdr:nvCxnSpPr>
        <xdr:cNvPr id="439" name="直線コネクタ 438"/>
        <xdr:cNvCxnSpPr/>
      </xdr:nvCxnSpPr>
      <xdr:spPr>
        <a:xfrm flipV="1">
          <a:off x="13893800" y="129340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77</xdr:row>
      <xdr:rowOff>15421</xdr:rowOff>
    </xdr:to>
    <xdr:cxnSp macro="">
      <xdr:nvCxnSpPr>
        <xdr:cNvPr id="442" name="直線コネクタ 441"/>
        <xdr:cNvCxnSpPr/>
      </xdr:nvCxnSpPr>
      <xdr:spPr>
        <a:xfrm>
          <a:off x="13004800" y="13162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52" name="楕円 451"/>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53"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38100</xdr:rowOff>
    </xdr:from>
    <xdr:to>
      <xdr:col>78</xdr:col>
      <xdr:colOff>120650</xdr:colOff>
      <xdr:row>72</xdr:row>
      <xdr:rowOff>139700</xdr:rowOff>
    </xdr:to>
    <xdr:sp macro="" textlink="">
      <xdr:nvSpPr>
        <xdr:cNvPr id="454" name="楕円 453"/>
        <xdr:cNvSpPr/>
      </xdr:nvSpPr>
      <xdr:spPr>
        <a:xfrm>
          <a:off x="15621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149877</xdr:rowOff>
    </xdr:from>
    <xdr:ext cx="736600" cy="259045"/>
    <xdr:sp macro="" textlink="">
      <xdr:nvSpPr>
        <xdr:cNvPr id="455" name="テキスト ボックス 454"/>
        <xdr:cNvSpPr txBox="1"/>
      </xdr:nvSpPr>
      <xdr:spPr>
        <a:xfrm>
          <a:off x="15290800" y="1215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24493</xdr:rowOff>
    </xdr:from>
    <xdr:to>
      <xdr:col>74</xdr:col>
      <xdr:colOff>31750</xdr:colOff>
      <xdr:row>75</xdr:row>
      <xdr:rowOff>126093</xdr:rowOff>
    </xdr:to>
    <xdr:sp macro="" textlink="">
      <xdr:nvSpPr>
        <xdr:cNvPr id="456" name="楕円 455"/>
        <xdr:cNvSpPr/>
      </xdr:nvSpPr>
      <xdr:spPr>
        <a:xfrm>
          <a:off x="14732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57" name="テキスト ボックス 456"/>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136071</xdr:rowOff>
    </xdr:from>
    <xdr:to>
      <xdr:col>69</xdr:col>
      <xdr:colOff>142875</xdr:colOff>
      <xdr:row>77</xdr:row>
      <xdr:rowOff>66221</xdr:rowOff>
    </xdr:to>
    <xdr:sp macro="" textlink="">
      <xdr:nvSpPr>
        <xdr:cNvPr id="458" name="楕円 457"/>
        <xdr:cNvSpPr/>
      </xdr:nvSpPr>
      <xdr:spPr>
        <a:xfrm>
          <a:off x="13843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76399</xdr:rowOff>
    </xdr:from>
    <xdr:ext cx="762000" cy="259045"/>
    <xdr:sp macro="" textlink="">
      <xdr:nvSpPr>
        <xdr:cNvPr id="459" name="テキスト ボックス 458"/>
        <xdr:cNvSpPr txBox="1"/>
      </xdr:nvSpPr>
      <xdr:spPr>
        <a:xfrm>
          <a:off x="13512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60" name="楕円 459"/>
        <xdr:cNvSpPr/>
      </xdr:nvSpPr>
      <xdr:spPr>
        <a:xfrm>
          <a:off x="12954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21970</xdr:rowOff>
    </xdr:from>
    <xdr:ext cx="762000" cy="259045"/>
    <xdr:sp macro="" textlink="">
      <xdr:nvSpPr>
        <xdr:cNvPr id="461" name="テキスト ボックス 460"/>
        <xdr:cNvSpPr txBox="1"/>
      </xdr:nvSpPr>
      <xdr:spPr>
        <a:xfrm>
          <a:off x="12623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119723</xdr:rowOff>
    </xdr:from>
    <xdr:to>
      <xdr:col>29</xdr:col>
      <xdr:colOff>127000</xdr:colOff>
      <xdr:row>17</xdr:row>
      <xdr:rowOff>126771</xdr:rowOff>
    </xdr:to>
    <xdr:cxnSp macro="">
      <xdr:nvCxnSpPr>
        <xdr:cNvPr id="50" name="直線コネクタ 49"/>
        <xdr:cNvCxnSpPr/>
      </xdr:nvCxnSpPr>
      <xdr:spPr bwMode="auto">
        <a:xfrm>
          <a:off x="5003800" y="3081998"/>
          <a:ext cx="6477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119723</xdr:rowOff>
    </xdr:from>
    <xdr:to>
      <xdr:col>26</xdr:col>
      <xdr:colOff>50800</xdr:colOff>
      <xdr:row>17</xdr:row>
      <xdr:rowOff>156680</xdr:rowOff>
    </xdr:to>
    <xdr:cxnSp macro="">
      <xdr:nvCxnSpPr>
        <xdr:cNvPr id="53" name="直線コネクタ 52"/>
        <xdr:cNvCxnSpPr/>
      </xdr:nvCxnSpPr>
      <xdr:spPr bwMode="auto">
        <a:xfrm flipV="1">
          <a:off x="4305300" y="3081998"/>
          <a:ext cx="698500" cy="3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141554</xdr:rowOff>
    </xdr:from>
    <xdr:to>
      <xdr:col>22</xdr:col>
      <xdr:colOff>114300</xdr:colOff>
      <xdr:row>17</xdr:row>
      <xdr:rowOff>156680</xdr:rowOff>
    </xdr:to>
    <xdr:cxnSp macro="">
      <xdr:nvCxnSpPr>
        <xdr:cNvPr id="56" name="直線コネクタ 55"/>
        <xdr:cNvCxnSpPr/>
      </xdr:nvCxnSpPr>
      <xdr:spPr bwMode="auto">
        <a:xfrm>
          <a:off x="3606800" y="3103829"/>
          <a:ext cx="698500" cy="1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141554</xdr:rowOff>
    </xdr:from>
    <xdr:to>
      <xdr:col>18</xdr:col>
      <xdr:colOff>177800</xdr:colOff>
      <xdr:row>17</xdr:row>
      <xdr:rowOff>146355</xdr:rowOff>
    </xdr:to>
    <xdr:cxnSp macro="">
      <xdr:nvCxnSpPr>
        <xdr:cNvPr id="59" name="直線コネクタ 58"/>
        <xdr:cNvCxnSpPr/>
      </xdr:nvCxnSpPr>
      <xdr:spPr bwMode="auto">
        <a:xfrm flipV="1">
          <a:off x="2908300" y="3103829"/>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75971</xdr:rowOff>
    </xdr:from>
    <xdr:to>
      <xdr:col>29</xdr:col>
      <xdr:colOff>177800</xdr:colOff>
      <xdr:row>18</xdr:row>
      <xdr:rowOff>6121</xdr:rowOff>
    </xdr:to>
    <xdr:sp macro="" textlink="">
      <xdr:nvSpPr>
        <xdr:cNvPr id="69" name="楕円 68"/>
        <xdr:cNvSpPr/>
      </xdr:nvSpPr>
      <xdr:spPr bwMode="auto">
        <a:xfrm>
          <a:off x="5600700" y="303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48048</xdr:rowOff>
    </xdr:from>
    <xdr:ext cx="762000" cy="259045"/>
    <xdr:sp macro="" textlink="">
      <xdr:nvSpPr>
        <xdr:cNvPr id="70" name="人口1人当たり決算額の推移該当値テキスト130"/>
        <xdr:cNvSpPr txBox="1"/>
      </xdr:nvSpPr>
      <xdr:spPr>
        <a:xfrm>
          <a:off x="5740400" y="301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68923</xdr:rowOff>
    </xdr:from>
    <xdr:to>
      <xdr:col>26</xdr:col>
      <xdr:colOff>101600</xdr:colOff>
      <xdr:row>17</xdr:row>
      <xdr:rowOff>170523</xdr:rowOff>
    </xdr:to>
    <xdr:sp macro="" textlink="">
      <xdr:nvSpPr>
        <xdr:cNvPr id="71" name="楕円 70"/>
        <xdr:cNvSpPr/>
      </xdr:nvSpPr>
      <xdr:spPr bwMode="auto">
        <a:xfrm>
          <a:off x="4953000" y="303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155300</xdr:rowOff>
    </xdr:from>
    <xdr:ext cx="736600" cy="259045"/>
    <xdr:sp macro="" textlink="">
      <xdr:nvSpPr>
        <xdr:cNvPr id="72" name="テキスト ボックス 71"/>
        <xdr:cNvSpPr txBox="1"/>
      </xdr:nvSpPr>
      <xdr:spPr>
        <a:xfrm>
          <a:off x="4622800" y="311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105880</xdr:rowOff>
    </xdr:from>
    <xdr:to>
      <xdr:col>22</xdr:col>
      <xdr:colOff>165100</xdr:colOff>
      <xdr:row>18</xdr:row>
      <xdr:rowOff>36030</xdr:rowOff>
    </xdr:to>
    <xdr:sp macro="" textlink="">
      <xdr:nvSpPr>
        <xdr:cNvPr id="73" name="楕円 72"/>
        <xdr:cNvSpPr/>
      </xdr:nvSpPr>
      <xdr:spPr bwMode="auto">
        <a:xfrm>
          <a:off x="4254500" y="306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20807</xdr:rowOff>
    </xdr:from>
    <xdr:ext cx="762000" cy="259045"/>
    <xdr:sp macro="" textlink="">
      <xdr:nvSpPr>
        <xdr:cNvPr id="74" name="テキスト ボックス 73"/>
        <xdr:cNvSpPr txBox="1"/>
      </xdr:nvSpPr>
      <xdr:spPr>
        <a:xfrm>
          <a:off x="3924300" y="31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90754</xdr:rowOff>
    </xdr:from>
    <xdr:to>
      <xdr:col>19</xdr:col>
      <xdr:colOff>38100</xdr:colOff>
      <xdr:row>18</xdr:row>
      <xdr:rowOff>20904</xdr:rowOff>
    </xdr:to>
    <xdr:sp macro="" textlink="">
      <xdr:nvSpPr>
        <xdr:cNvPr id="75" name="楕円 74"/>
        <xdr:cNvSpPr/>
      </xdr:nvSpPr>
      <xdr:spPr bwMode="auto">
        <a:xfrm>
          <a:off x="35560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31081</xdr:rowOff>
    </xdr:from>
    <xdr:ext cx="762000" cy="259045"/>
    <xdr:sp macro="" textlink="">
      <xdr:nvSpPr>
        <xdr:cNvPr id="76" name="テキスト ボックス 75"/>
        <xdr:cNvSpPr txBox="1"/>
      </xdr:nvSpPr>
      <xdr:spPr>
        <a:xfrm>
          <a:off x="3225800" y="282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95555</xdr:rowOff>
    </xdr:from>
    <xdr:to>
      <xdr:col>15</xdr:col>
      <xdr:colOff>101600</xdr:colOff>
      <xdr:row>18</xdr:row>
      <xdr:rowOff>25705</xdr:rowOff>
    </xdr:to>
    <xdr:sp macro="" textlink="">
      <xdr:nvSpPr>
        <xdr:cNvPr id="77" name="楕円 76"/>
        <xdr:cNvSpPr/>
      </xdr:nvSpPr>
      <xdr:spPr bwMode="auto">
        <a:xfrm>
          <a:off x="2857500" y="305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35882</xdr:rowOff>
    </xdr:from>
    <xdr:ext cx="762000" cy="259045"/>
    <xdr:sp macro="" textlink="">
      <xdr:nvSpPr>
        <xdr:cNvPr id="78" name="テキスト ボックス 77"/>
        <xdr:cNvSpPr txBox="1"/>
      </xdr:nvSpPr>
      <xdr:spPr>
        <a:xfrm>
          <a:off x="2527300" y="282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258673</xdr:rowOff>
    </xdr:from>
    <xdr:to>
      <xdr:col>29</xdr:col>
      <xdr:colOff>127000</xdr:colOff>
      <xdr:row>35</xdr:row>
      <xdr:rowOff>294487</xdr:rowOff>
    </xdr:to>
    <xdr:cxnSp macro="">
      <xdr:nvCxnSpPr>
        <xdr:cNvPr id="111" name="直線コネクタ 110"/>
        <xdr:cNvCxnSpPr/>
      </xdr:nvCxnSpPr>
      <xdr:spPr bwMode="auto">
        <a:xfrm>
          <a:off x="5003800" y="6869023"/>
          <a:ext cx="6477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207925</xdr:rowOff>
    </xdr:from>
    <xdr:to>
      <xdr:col>26</xdr:col>
      <xdr:colOff>50800</xdr:colOff>
      <xdr:row>35</xdr:row>
      <xdr:rowOff>258673</xdr:rowOff>
    </xdr:to>
    <xdr:cxnSp macro="">
      <xdr:nvCxnSpPr>
        <xdr:cNvPr id="114" name="直線コネクタ 113"/>
        <xdr:cNvCxnSpPr/>
      </xdr:nvCxnSpPr>
      <xdr:spPr bwMode="auto">
        <a:xfrm>
          <a:off x="4305300" y="6818275"/>
          <a:ext cx="698500" cy="50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155232</xdr:rowOff>
    </xdr:from>
    <xdr:to>
      <xdr:col>22</xdr:col>
      <xdr:colOff>114300</xdr:colOff>
      <xdr:row>35</xdr:row>
      <xdr:rowOff>207925</xdr:rowOff>
    </xdr:to>
    <xdr:cxnSp macro="">
      <xdr:nvCxnSpPr>
        <xdr:cNvPr id="117" name="直線コネクタ 116"/>
        <xdr:cNvCxnSpPr/>
      </xdr:nvCxnSpPr>
      <xdr:spPr bwMode="auto">
        <a:xfrm>
          <a:off x="3606800" y="6765582"/>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155232</xdr:rowOff>
    </xdr:from>
    <xdr:to>
      <xdr:col>18</xdr:col>
      <xdr:colOff>177800</xdr:colOff>
      <xdr:row>35</xdr:row>
      <xdr:rowOff>160871</xdr:rowOff>
    </xdr:to>
    <xdr:cxnSp macro="">
      <xdr:nvCxnSpPr>
        <xdr:cNvPr id="120" name="直線コネクタ 119"/>
        <xdr:cNvCxnSpPr/>
      </xdr:nvCxnSpPr>
      <xdr:spPr bwMode="auto">
        <a:xfrm flipV="1">
          <a:off x="2908300" y="676558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243687</xdr:rowOff>
    </xdr:from>
    <xdr:to>
      <xdr:col>29</xdr:col>
      <xdr:colOff>177800</xdr:colOff>
      <xdr:row>36</xdr:row>
      <xdr:rowOff>2387</xdr:rowOff>
    </xdr:to>
    <xdr:sp macro="" textlink="">
      <xdr:nvSpPr>
        <xdr:cNvPr id="130" name="楕円 129"/>
        <xdr:cNvSpPr/>
      </xdr:nvSpPr>
      <xdr:spPr bwMode="auto">
        <a:xfrm>
          <a:off x="5600700" y="68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215764</xdr:rowOff>
    </xdr:from>
    <xdr:ext cx="762000" cy="259045"/>
    <xdr:sp macro="" textlink="">
      <xdr:nvSpPr>
        <xdr:cNvPr id="131" name="人口1人当たり決算額の推移該当値テキスト445"/>
        <xdr:cNvSpPr txBox="1"/>
      </xdr:nvSpPr>
      <xdr:spPr>
        <a:xfrm>
          <a:off x="5740400" y="68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207873</xdr:rowOff>
    </xdr:from>
    <xdr:to>
      <xdr:col>26</xdr:col>
      <xdr:colOff>101600</xdr:colOff>
      <xdr:row>35</xdr:row>
      <xdr:rowOff>309473</xdr:rowOff>
    </xdr:to>
    <xdr:sp macro="" textlink="">
      <xdr:nvSpPr>
        <xdr:cNvPr id="132" name="楕円 131"/>
        <xdr:cNvSpPr/>
      </xdr:nvSpPr>
      <xdr:spPr bwMode="auto">
        <a:xfrm>
          <a:off x="4953000" y="681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319650</xdr:rowOff>
    </xdr:from>
    <xdr:ext cx="736600" cy="259045"/>
    <xdr:sp macro="" textlink="">
      <xdr:nvSpPr>
        <xdr:cNvPr id="133" name="テキスト ボックス 132"/>
        <xdr:cNvSpPr txBox="1"/>
      </xdr:nvSpPr>
      <xdr:spPr>
        <a:xfrm>
          <a:off x="4622800" y="6587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157125</xdr:rowOff>
    </xdr:from>
    <xdr:to>
      <xdr:col>22</xdr:col>
      <xdr:colOff>165100</xdr:colOff>
      <xdr:row>35</xdr:row>
      <xdr:rowOff>258725</xdr:rowOff>
    </xdr:to>
    <xdr:sp macro="" textlink="">
      <xdr:nvSpPr>
        <xdr:cNvPr id="134" name="楕円 133"/>
        <xdr:cNvSpPr/>
      </xdr:nvSpPr>
      <xdr:spPr bwMode="auto">
        <a:xfrm>
          <a:off x="4254500" y="676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268902</xdr:rowOff>
    </xdr:from>
    <xdr:ext cx="762000" cy="259045"/>
    <xdr:sp macro="" textlink="">
      <xdr:nvSpPr>
        <xdr:cNvPr id="135" name="テキスト ボックス 134"/>
        <xdr:cNvSpPr txBox="1"/>
      </xdr:nvSpPr>
      <xdr:spPr>
        <a:xfrm>
          <a:off x="3924300" y="65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104432</xdr:rowOff>
    </xdr:from>
    <xdr:to>
      <xdr:col>19</xdr:col>
      <xdr:colOff>38100</xdr:colOff>
      <xdr:row>35</xdr:row>
      <xdr:rowOff>206032</xdr:rowOff>
    </xdr:to>
    <xdr:sp macro="" textlink="">
      <xdr:nvSpPr>
        <xdr:cNvPr id="136" name="楕円 135"/>
        <xdr:cNvSpPr/>
      </xdr:nvSpPr>
      <xdr:spPr bwMode="auto">
        <a:xfrm>
          <a:off x="3556000" y="671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216209</xdr:rowOff>
    </xdr:from>
    <xdr:ext cx="762000" cy="259045"/>
    <xdr:sp macro="" textlink="">
      <xdr:nvSpPr>
        <xdr:cNvPr id="137" name="テキスト ボックス 136"/>
        <xdr:cNvSpPr txBox="1"/>
      </xdr:nvSpPr>
      <xdr:spPr>
        <a:xfrm>
          <a:off x="3225800" y="648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110071</xdr:rowOff>
    </xdr:from>
    <xdr:to>
      <xdr:col>15</xdr:col>
      <xdr:colOff>101600</xdr:colOff>
      <xdr:row>35</xdr:row>
      <xdr:rowOff>211671</xdr:rowOff>
    </xdr:to>
    <xdr:sp macro="" textlink="">
      <xdr:nvSpPr>
        <xdr:cNvPr id="138" name="楕円 137"/>
        <xdr:cNvSpPr/>
      </xdr:nvSpPr>
      <xdr:spPr bwMode="auto">
        <a:xfrm>
          <a:off x="2857500" y="67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221848</xdr:rowOff>
    </xdr:from>
    <xdr:ext cx="762000" cy="259045"/>
    <xdr:sp macro="" textlink="">
      <xdr:nvSpPr>
        <xdr:cNvPr id="139" name="テキスト ボックス 138"/>
        <xdr:cNvSpPr txBox="1"/>
      </xdr:nvSpPr>
      <xdr:spPr>
        <a:xfrm>
          <a:off x="2527300" y="648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150,987
147,557
82.41
55,247,022
52,809,303
1,855,585
32,097,896
43,446,820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95613</xdr:rowOff>
    </xdr:from>
    <xdr:to>
      <xdr:col>24</xdr:col>
      <xdr:colOff>63500</xdr:colOff>
      <xdr:row>37</xdr:row>
      <xdr:rowOff>112301</xdr:rowOff>
    </xdr:to>
    <xdr:cxnSp macro="">
      <xdr:nvCxnSpPr>
        <xdr:cNvPr id="63" name="直線コネクタ 62"/>
        <xdr:cNvCxnSpPr/>
      </xdr:nvCxnSpPr>
      <xdr:spPr>
        <a:xfrm flipV="1">
          <a:off x="3797300" y="6439263"/>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112301</xdr:rowOff>
    </xdr:from>
    <xdr:to>
      <xdr:col>19</xdr:col>
      <xdr:colOff>177800</xdr:colOff>
      <xdr:row>37</xdr:row>
      <xdr:rowOff>155473</xdr:rowOff>
    </xdr:to>
    <xdr:cxnSp macro="">
      <xdr:nvCxnSpPr>
        <xdr:cNvPr id="66" name="直線コネクタ 65"/>
        <xdr:cNvCxnSpPr/>
      </xdr:nvCxnSpPr>
      <xdr:spPr>
        <a:xfrm flipV="1">
          <a:off x="2908300" y="6455951"/>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155473</xdr:rowOff>
    </xdr:from>
    <xdr:to>
      <xdr:col>15</xdr:col>
      <xdr:colOff>50800</xdr:colOff>
      <xdr:row>38</xdr:row>
      <xdr:rowOff>64948</xdr:rowOff>
    </xdr:to>
    <xdr:cxnSp macro="">
      <xdr:nvCxnSpPr>
        <xdr:cNvPr id="69" name="直線コネクタ 68"/>
        <xdr:cNvCxnSpPr/>
      </xdr:nvCxnSpPr>
      <xdr:spPr>
        <a:xfrm flipV="1">
          <a:off x="2019300" y="6499123"/>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39443</xdr:rowOff>
    </xdr:from>
    <xdr:to>
      <xdr:col>10</xdr:col>
      <xdr:colOff>114300</xdr:colOff>
      <xdr:row>38</xdr:row>
      <xdr:rowOff>64948</xdr:rowOff>
    </xdr:to>
    <xdr:cxnSp macro="">
      <xdr:nvCxnSpPr>
        <xdr:cNvPr id="72" name="直線コネクタ 71"/>
        <xdr:cNvCxnSpPr/>
      </xdr:nvCxnSpPr>
      <xdr:spPr>
        <a:xfrm>
          <a:off x="1130300" y="6554543"/>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44813</xdr:rowOff>
    </xdr:from>
    <xdr:to>
      <xdr:col>24</xdr:col>
      <xdr:colOff>114300</xdr:colOff>
      <xdr:row>37</xdr:row>
      <xdr:rowOff>146413</xdr:rowOff>
    </xdr:to>
    <xdr:sp macro="" textlink="">
      <xdr:nvSpPr>
        <xdr:cNvPr id="82" name="楕円 81"/>
        <xdr:cNvSpPr/>
      </xdr:nvSpPr>
      <xdr:spPr>
        <a:xfrm>
          <a:off x="45847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23240</xdr:rowOff>
    </xdr:from>
    <xdr:ext cx="534377" cy="259045"/>
    <xdr:sp macro="" textlink="">
      <xdr:nvSpPr>
        <xdr:cNvPr id="83" name="人件費該当値テキスト"/>
        <xdr:cNvSpPr txBox="1"/>
      </xdr:nvSpPr>
      <xdr:spPr>
        <a:xfrm>
          <a:off x="4686300" y="63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61501</xdr:rowOff>
    </xdr:from>
    <xdr:to>
      <xdr:col>20</xdr:col>
      <xdr:colOff>38100</xdr:colOff>
      <xdr:row>37</xdr:row>
      <xdr:rowOff>163100</xdr:rowOff>
    </xdr:to>
    <xdr:sp macro="" textlink="">
      <xdr:nvSpPr>
        <xdr:cNvPr id="84" name="楕円 83"/>
        <xdr:cNvSpPr/>
      </xdr:nvSpPr>
      <xdr:spPr>
        <a:xfrm>
          <a:off x="3746500" y="6405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154228</xdr:rowOff>
    </xdr:from>
    <xdr:ext cx="534377" cy="259045"/>
    <xdr:sp macro="" textlink="">
      <xdr:nvSpPr>
        <xdr:cNvPr id="85" name="テキスト ボックス 84"/>
        <xdr:cNvSpPr txBox="1"/>
      </xdr:nvSpPr>
      <xdr:spPr>
        <a:xfrm>
          <a:off x="3530111" y="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104673</xdr:rowOff>
    </xdr:from>
    <xdr:to>
      <xdr:col>15</xdr:col>
      <xdr:colOff>101600</xdr:colOff>
      <xdr:row>38</xdr:row>
      <xdr:rowOff>34823</xdr:rowOff>
    </xdr:to>
    <xdr:sp macro="" textlink="">
      <xdr:nvSpPr>
        <xdr:cNvPr id="86" name="楕円 85"/>
        <xdr:cNvSpPr/>
      </xdr:nvSpPr>
      <xdr:spPr>
        <a:xfrm>
          <a:off x="2857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25950</xdr:rowOff>
    </xdr:from>
    <xdr:ext cx="534377" cy="259045"/>
    <xdr:sp macro="" textlink="">
      <xdr:nvSpPr>
        <xdr:cNvPr id="87" name="テキスト ボックス 86"/>
        <xdr:cNvSpPr txBox="1"/>
      </xdr:nvSpPr>
      <xdr:spPr>
        <a:xfrm>
          <a:off x="2641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14148</xdr:rowOff>
    </xdr:from>
    <xdr:to>
      <xdr:col>10</xdr:col>
      <xdr:colOff>165100</xdr:colOff>
      <xdr:row>38</xdr:row>
      <xdr:rowOff>115748</xdr:rowOff>
    </xdr:to>
    <xdr:sp macro="" textlink="">
      <xdr:nvSpPr>
        <xdr:cNvPr id="88" name="楕円 87"/>
        <xdr:cNvSpPr/>
      </xdr:nvSpPr>
      <xdr:spPr>
        <a:xfrm>
          <a:off x="1968500" y="6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106875</xdr:rowOff>
    </xdr:from>
    <xdr:ext cx="534377" cy="259045"/>
    <xdr:sp macro="" textlink="">
      <xdr:nvSpPr>
        <xdr:cNvPr id="89" name="テキスト ボックス 88"/>
        <xdr:cNvSpPr txBox="1"/>
      </xdr:nvSpPr>
      <xdr:spPr>
        <a:xfrm>
          <a:off x="1752111" y="66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160093</xdr:rowOff>
    </xdr:from>
    <xdr:to>
      <xdr:col>6</xdr:col>
      <xdr:colOff>38100</xdr:colOff>
      <xdr:row>38</xdr:row>
      <xdr:rowOff>90243</xdr:rowOff>
    </xdr:to>
    <xdr:sp macro="" textlink="">
      <xdr:nvSpPr>
        <xdr:cNvPr id="90" name="楕円 89"/>
        <xdr:cNvSpPr/>
      </xdr:nvSpPr>
      <xdr:spPr>
        <a:xfrm>
          <a:off x="1079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81370</xdr:rowOff>
    </xdr:from>
    <xdr:ext cx="534377" cy="259045"/>
    <xdr:sp macro="" textlink="">
      <xdr:nvSpPr>
        <xdr:cNvPr id="91" name="テキスト ボックス 90"/>
        <xdr:cNvSpPr txBox="1"/>
      </xdr:nvSpPr>
      <xdr:spPr>
        <a:xfrm>
          <a:off x="863111" y="659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69653</xdr:rowOff>
    </xdr:from>
    <xdr:to>
      <xdr:col>24</xdr:col>
      <xdr:colOff>63500</xdr:colOff>
      <xdr:row>57</xdr:row>
      <xdr:rowOff>81273</xdr:rowOff>
    </xdr:to>
    <xdr:cxnSp macro="">
      <xdr:nvCxnSpPr>
        <xdr:cNvPr id="121" name="直線コネクタ 120"/>
        <xdr:cNvCxnSpPr/>
      </xdr:nvCxnSpPr>
      <xdr:spPr>
        <a:xfrm flipV="1">
          <a:off x="3797300" y="9842303"/>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81273</xdr:rowOff>
    </xdr:from>
    <xdr:to>
      <xdr:col>19</xdr:col>
      <xdr:colOff>177800</xdr:colOff>
      <xdr:row>57</xdr:row>
      <xdr:rowOff>114421</xdr:rowOff>
    </xdr:to>
    <xdr:cxnSp macro="">
      <xdr:nvCxnSpPr>
        <xdr:cNvPr id="124" name="直線コネクタ 123"/>
        <xdr:cNvCxnSpPr/>
      </xdr:nvCxnSpPr>
      <xdr:spPr>
        <a:xfrm flipV="1">
          <a:off x="2908300" y="9853923"/>
          <a:ext cx="8890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114421</xdr:rowOff>
    </xdr:from>
    <xdr:to>
      <xdr:col>15</xdr:col>
      <xdr:colOff>50800</xdr:colOff>
      <xdr:row>58</xdr:row>
      <xdr:rowOff>85446</xdr:rowOff>
    </xdr:to>
    <xdr:cxnSp macro="">
      <xdr:nvCxnSpPr>
        <xdr:cNvPr id="127" name="直線コネクタ 126"/>
        <xdr:cNvCxnSpPr/>
      </xdr:nvCxnSpPr>
      <xdr:spPr>
        <a:xfrm flipV="1">
          <a:off x="2019300" y="9887071"/>
          <a:ext cx="889000" cy="1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85446</xdr:rowOff>
    </xdr:from>
    <xdr:to>
      <xdr:col>10</xdr:col>
      <xdr:colOff>114300</xdr:colOff>
      <xdr:row>58</xdr:row>
      <xdr:rowOff>151302</xdr:rowOff>
    </xdr:to>
    <xdr:cxnSp macro="">
      <xdr:nvCxnSpPr>
        <xdr:cNvPr id="130" name="直線コネクタ 129"/>
        <xdr:cNvCxnSpPr/>
      </xdr:nvCxnSpPr>
      <xdr:spPr>
        <a:xfrm flipV="1">
          <a:off x="1130300" y="10029546"/>
          <a:ext cx="889000" cy="6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18853</xdr:rowOff>
    </xdr:from>
    <xdr:to>
      <xdr:col>24</xdr:col>
      <xdr:colOff>114300</xdr:colOff>
      <xdr:row>57</xdr:row>
      <xdr:rowOff>120453</xdr:rowOff>
    </xdr:to>
    <xdr:sp macro="" textlink="">
      <xdr:nvSpPr>
        <xdr:cNvPr id="140" name="楕円 139"/>
        <xdr:cNvSpPr/>
      </xdr:nvSpPr>
      <xdr:spPr>
        <a:xfrm>
          <a:off x="4584700" y="9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168730</xdr:rowOff>
    </xdr:from>
    <xdr:ext cx="534377" cy="259045"/>
    <xdr:sp macro="" textlink="">
      <xdr:nvSpPr>
        <xdr:cNvPr id="141" name="物件費該当値テキスト"/>
        <xdr:cNvSpPr txBox="1"/>
      </xdr:nvSpPr>
      <xdr:spPr>
        <a:xfrm>
          <a:off x="4686300" y="97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30473</xdr:rowOff>
    </xdr:from>
    <xdr:to>
      <xdr:col>20</xdr:col>
      <xdr:colOff>38100</xdr:colOff>
      <xdr:row>57</xdr:row>
      <xdr:rowOff>132073</xdr:rowOff>
    </xdr:to>
    <xdr:sp macro="" textlink="">
      <xdr:nvSpPr>
        <xdr:cNvPr id="142" name="楕円 141"/>
        <xdr:cNvSpPr/>
      </xdr:nvSpPr>
      <xdr:spPr>
        <a:xfrm>
          <a:off x="3746500" y="98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123200</xdr:rowOff>
    </xdr:from>
    <xdr:ext cx="534377" cy="259045"/>
    <xdr:sp macro="" textlink="">
      <xdr:nvSpPr>
        <xdr:cNvPr id="143" name="テキスト ボックス 142"/>
        <xdr:cNvSpPr txBox="1"/>
      </xdr:nvSpPr>
      <xdr:spPr>
        <a:xfrm>
          <a:off x="3530111" y="98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63621</xdr:rowOff>
    </xdr:from>
    <xdr:to>
      <xdr:col>15</xdr:col>
      <xdr:colOff>101600</xdr:colOff>
      <xdr:row>57</xdr:row>
      <xdr:rowOff>165221</xdr:rowOff>
    </xdr:to>
    <xdr:sp macro="" textlink="">
      <xdr:nvSpPr>
        <xdr:cNvPr id="144" name="楕円 143"/>
        <xdr:cNvSpPr/>
      </xdr:nvSpPr>
      <xdr:spPr>
        <a:xfrm>
          <a:off x="2857500" y="98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156348</xdr:rowOff>
    </xdr:from>
    <xdr:ext cx="534377" cy="259045"/>
    <xdr:sp macro="" textlink="">
      <xdr:nvSpPr>
        <xdr:cNvPr id="145" name="テキスト ボックス 144"/>
        <xdr:cNvSpPr txBox="1"/>
      </xdr:nvSpPr>
      <xdr:spPr>
        <a:xfrm>
          <a:off x="2641111" y="99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34646</xdr:rowOff>
    </xdr:from>
    <xdr:to>
      <xdr:col>10</xdr:col>
      <xdr:colOff>165100</xdr:colOff>
      <xdr:row>58</xdr:row>
      <xdr:rowOff>136246</xdr:rowOff>
    </xdr:to>
    <xdr:sp macro="" textlink="">
      <xdr:nvSpPr>
        <xdr:cNvPr id="146" name="楕円 145"/>
        <xdr:cNvSpPr/>
      </xdr:nvSpPr>
      <xdr:spPr>
        <a:xfrm>
          <a:off x="1968500" y="99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127373</xdr:rowOff>
    </xdr:from>
    <xdr:ext cx="534377" cy="259045"/>
    <xdr:sp macro="" textlink="">
      <xdr:nvSpPr>
        <xdr:cNvPr id="147" name="テキスト ボックス 146"/>
        <xdr:cNvSpPr txBox="1"/>
      </xdr:nvSpPr>
      <xdr:spPr>
        <a:xfrm>
          <a:off x="1752111" y="100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100502</xdr:rowOff>
    </xdr:from>
    <xdr:to>
      <xdr:col>6</xdr:col>
      <xdr:colOff>38100</xdr:colOff>
      <xdr:row>59</xdr:row>
      <xdr:rowOff>30652</xdr:rowOff>
    </xdr:to>
    <xdr:sp macro="" textlink="">
      <xdr:nvSpPr>
        <xdr:cNvPr id="148" name="楕円 147"/>
        <xdr:cNvSpPr/>
      </xdr:nvSpPr>
      <xdr:spPr>
        <a:xfrm>
          <a:off x="1079500" y="100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21779</xdr:rowOff>
    </xdr:from>
    <xdr:ext cx="534377" cy="259045"/>
    <xdr:sp macro="" textlink="">
      <xdr:nvSpPr>
        <xdr:cNvPr id="149" name="テキスト ボックス 148"/>
        <xdr:cNvSpPr txBox="1"/>
      </xdr:nvSpPr>
      <xdr:spPr>
        <a:xfrm>
          <a:off x="863111" y="101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79989</xdr:rowOff>
    </xdr:from>
    <xdr:to>
      <xdr:col>24</xdr:col>
      <xdr:colOff>63500</xdr:colOff>
      <xdr:row>77</xdr:row>
      <xdr:rowOff>158445</xdr:rowOff>
    </xdr:to>
    <xdr:cxnSp macro="">
      <xdr:nvCxnSpPr>
        <xdr:cNvPr id="176" name="直線コネクタ 175"/>
        <xdr:cNvCxnSpPr/>
      </xdr:nvCxnSpPr>
      <xdr:spPr>
        <a:xfrm flipV="1">
          <a:off x="3797300" y="13281639"/>
          <a:ext cx="838200" cy="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158445</xdr:rowOff>
    </xdr:from>
    <xdr:to>
      <xdr:col>19</xdr:col>
      <xdr:colOff>177800</xdr:colOff>
      <xdr:row>78</xdr:row>
      <xdr:rowOff>6838</xdr:rowOff>
    </xdr:to>
    <xdr:cxnSp macro="">
      <xdr:nvCxnSpPr>
        <xdr:cNvPr id="179" name="直線コネクタ 178"/>
        <xdr:cNvCxnSpPr/>
      </xdr:nvCxnSpPr>
      <xdr:spPr>
        <a:xfrm flipV="1">
          <a:off x="2908300" y="13360095"/>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6838</xdr:rowOff>
    </xdr:from>
    <xdr:to>
      <xdr:col>15</xdr:col>
      <xdr:colOff>50800</xdr:colOff>
      <xdr:row>78</xdr:row>
      <xdr:rowOff>49265</xdr:rowOff>
    </xdr:to>
    <xdr:cxnSp macro="">
      <xdr:nvCxnSpPr>
        <xdr:cNvPr id="182" name="直線コネクタ 181"/>
        <xdr:cNvCxnSpPr/>
      </xdr:nvCxnSpPr>
      <xdr:spPr>
        <a:xfrm flipV="1">
          <a:off x="2019300" y="13379938"/>
          <a:ext cx="8890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46889</xdr:rowOff>
    </xdr:from>
    <xdr:to>
      <xdr:col>10</xdr:col>
      <xdr:colOff>114300</xdr:colOff>
      <xdr:row>78</xdr:row>
      <xdr:rowOff>49265</xdr:rowOff>
    </xdr:to>
    <xdr:cxnSp macro="">
      <xdr:nvCxnSpPr>
        <xdr:cNvPr id="185" name="直線コネクタ 184"/>
        <xdr:cNvCxnSpPr/>
      </xdr:nvCxnSpPr>
      <xdr:spPr>
        <a:xfrm>
          <a:off x="1130300" y="13419989"/>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29189</xdr:rowOff>
    </xdr:from>
    <xdr:to>
      <xdr:col>24</xdr:col>
      <xdr:colOff>114300</xdr:colOff>
      <xdr:row>77</xdr:row>
      <xdr:rowOff>130789</xdr:rowOff>
    </xdr:to>
    <xdr:sp macro="" textlink="">
      <xdr:nvSpPr>
        <xdr:cNvPr id="195" name="楕円 194"/>
        <xdr:cNvSpPr/>
      </xdr:nvSpPr>
      <xdr:spPr>
        <a:xfrm>
          <a:off x="4584700" y="132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7616</xdr:rowOff>
    </xdr:from>
    <xdr:ext cx="469744" cy="259045"/>
    <xdr:sp macro="" textlink="">
      <xdr:nvSpPr>
        <xdr:cNvPr id="196" name="維持補修費該当値テキスト"/>
        <xdr:cNvSpPr txBox="1"/>
      </xdr:nvSpPr>
      <xdr:spPr>
        <a:xfrm>
          <a:off x="4686300" y="1320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107645</xdr:rowOff>
    </xdr:from>
    <xdr:to>
      <xdr:col>20</xdr:col>
      <xdr:colOff>38100</xdr:colOff>
      <xdr:row>78</xdr:row>
      <xdr:rowOff>37795</xdr:rowOff>
    </xdr:to>
    <xdr:sp macro="" textlink="">
      <xdr:nvSpPr>
        <xdr:cNvPr id="197" name="楕円 196"/>
        <xdr:cNvSpPr/>
      </xdr:nvSpPr>
      <xdr:spPr>
        <a:xfrm>
          <a:off x="3746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28922</xdr:rowOff>
    </xdr:from>
    <xdr:ext cx="469744" cy="259045"/>
    <xdr:sp macro="" textlink="">
      <xdr:nvSpPr>
        <xdr:cNvPr id="198" name="テキスト ボックス 197"/>
        <xdr:cNvSpPr txBox="1"/>
      </xdr:nvSpPr>
      <xdr:spPr>
        <a:xfrm>
          <a:off x="3562428" y="134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127488</xdr:rowOff>
    </xdr:from>
    <xdr:to>
      <xdr:col>15</xdr:col>
      <xdr:colOff>101600</xdr:colOff>
      <xdr:row>78</xdr:row>
      <xdr:rowOff>57638</xdr:rowOff>
    </xdr:to>
    <xdr:sp macro="" textlink="">
      <xdr:nvSpPr>
        <xdr:cNvPr id="199" name="楕円 198"/>
        <xdr:cNvSpPr/>
      </xdr:nvSpPr>
      <xdr:spPr>
        <a:xfrm>
          <a:off x="2857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48765</xdr:rowOff>
    </xdr:from>
    <xdr:ext cx="469744" cy="259045"/>
    <xdr:sp macro="" textlink="">
      <xdr:nvSpPr>
        <xdr:cNvPr id="200" name="テキスト ボックス 199"/>
        <xdr:cNvSpPr txBox="1"/>
      </xdr:nvSpPr>
      <xdr:spPr>
        <a:xfrm>
          <a:off x="2673428" y="134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169915</xdr:rowOff>
    </xdr:from>
    <xdr:to>
      <xdr:col>10</xdr:col>
      <xdr:colOff>165100</xdr:colOff>
      <xdr:row>78</xdr:row>
      <xdr:rowOff>100065</xdr:rowOff>
    </xdr:to>
    <xdr:sp macro="" textlink="">
      <xdr:nvSpPr>
        <xdr:cNvPr id="201" name="楕円 200"/>
        <xdr:cNvSpPr/>
      </xdr:nvSpPr>
      <xdr:spPr>
        <a:xfrm>
          <a:off x="1968500" y="133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91192</xdr:rowOff>
    </xdr:from>
    <xdr:ext cx="378565" cy="259045"/>
    <xdr:sp macro="" textlink="">
      <xdr:nvSpPr>
        <xdr:cNvPr id="202" name="テキスト ボックス 201"/>
        <xdr:cNvSpPr txBox="1"/>
      </xdr:nvSpPr>
      <xdr:spPr>
        <a:xfrm>
          <a:off x="1830017" y="1346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167539</xdr:rowOff>
    </xdr:from>
    <xdr:to>
      <xdr:col>6</xdr:col>
      <xdr:colOff>38100</xdr:colOff>
      <xdr:row>78</xdr:row>
      <xdr:rowOff>97689</xdr:rowOff>
    </xdr:to>
    <xdr:sp macro="" textlink="">
      <xdr:nvSpPr>
        <xdr:cNvPr id="203" name="楕円 202"/>
        <xdr:cNvSpPr/>
      </xdr:nvSpPr>
      <xdr:spPr>
        <a:xfrm>
          <a:off x="1079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88816</xdr:rowOff>
    </xdr:from>
    <xdr:ext cx="469744" cy="259045"/>
    <xdr:sp macro="" textlink="">
      <xdr:nvSpPr>
        <xdr:cNvPr id="204" name="テキスト ボックス 203"/>
        <xdr:cNvSpPr txBox="1"/>
      </xdr:nvSpPr>
      <xdr:spPr>
        <a:xfrm>
          <a:off x="895428" y="134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77619</xdr:rowOff>
    </xdr:from>
    <xdr:to>
      <xdr:col>24</xdr:col>
      <xdr:colOff>63500</xdr:colOff>
      <xdr:row>97</xdr:row>
      <xdr:rowOff>9866</xdr:rowOff>
    </xdr:to>
    <xdr:cxnSp macro="">
      <xdr:nvCxnSpPr>
        <xdr:cNvPr id="236" name="直線コネクタ 235"/>
        <xdr:cNvCxnSpPr/>
      </xdr:nvCxnSpPr>
      <xdr:spPr>
        <a:xfrm>
          <a:off x="3797300" y="16536819"/>
          <a:ext cx="838200" cy="10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77619</xdr:rowOff>
    </xdr:from>
    <xdr:to>
      <xdr:col>19</xdr:col>
      <xdr:colOff>177800</xdr:colOff>
      <xdr:row>97</xdr:row>
      <xdr:rowOff>153296</xdr:rowOff>
    </xdr:to>
    <xdr:cxnSp macro="">
      <xdr:nvCxnSpPr>
        <xdr:cNvPr id="239" name="直線コネクタ 238"/>
        <xdr:cNvCxnSpPr/>
      </xdr:nvCxnSpPr>
      <xdr:spPr>
        <a:xfrm flipV="1">
          <a:off x="2908300" y="16536819"/>
          <a:ext cx="889000" cy="24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153296</xdr:rowOff>
    </xdr:from>
    <xdr:to>
      <xdr:col>15</xdr:col>
      <xdr:colOff>50800</xdr:colOff>
      <xdr:row>98</xdr:row>
      <xdr:rowOff>12478</xdr:rowOff>
    </xdr:to>
    <xdr:cxnSp macro="">
      <xdr:nvCxnSpPr>
        <xdr:cNvPr id="242" name="直線コネクタ 241"/>
        <xdr:cNvCxnSpPr/>
      </xdr:nvCxnSpPr>
      <xdr:spPr>
        <a:xfrm flipV="1">
          <a:off x="2019300" y="1678394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12478</xdr:rowOff>
    </xdr:from>
    <xdr:to>
      <xdr:col>10</xdr:col>
      <xdr:colOff>114300</xdr:colOff>
      <xdr:row>98</xdr:row>
      <xdr:rowOff>64850</xdr:rowOff>
    </xdr:to>
    <xdr:cxnSp macro="">
      <xdr:nvCxnSpPr>
        <xdr:cNvPr id="245" name="直線コネクタ 244"/>
        <xdr:cNvCxnSpPr/>
      </xdr:nvCxnSpPr>
      <xdr:spPr>
        <a:xfrm flipV="1">
          <a:off x="1130300" y="16814578"/>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130516</xdr:rowOff>
    </xdr:from>
    <xdr:to>
      <xdr:col>24</xdr:col>
      <xdr:colOff>114300</xdr:colOff>
      <xdr:row>97</xdr:row>
      <xdr:rowOff>60666</xdr:rowOff>
    </xdr:to>
    <xdr:sp macro="" textlink="">
      <xdr:nvSpPr>
        <xdr:cNvPr id="255" name="楕円 254"/>
        <xdr:cNvSpPr/>
      </xdr:nvSpPr>
      <xdr:spPr>
        <a:xfrm>
          <a:off x="4584700" y="165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108943</xdr:rowOff>
    </xdr:from>
    <xdr:ext cx="534377" cy="259045"/>
    <xdr:sp macro="" textlink="">
      <xdr:nvSpPr>
        <xdr:cNvPr id="256" name="扶助費該当値テキスト"/>
        <xdr:cNvSpPr txBox="1"/>
      </xdr:nvSpPr>
      <xdr:spPr>
        <a:xfrm>
          <a:off x="4686300" y="165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26819</xdr:rowOff>
    </xdr:from>
    <xdr:to>
      <xdr:col>20</xdr:col>
      <xdr:colOff>38100</xdr:colOff>
      <xdr:row>96</xdr:row>
      <xdr:rowOff>128419</xdr:rowOff>
    </xdr:to>
    <xdr:sp macro="" textlink="">
      <xdr:nvSpPr>
        <xdr:cNvPr id="257" name="楕円 256"/>
        <xdr:cNvSpPr/>
      </xdr:nvSpPr>
      <xdr:spPr>
        <a:xfrm>
          <a:off x="3746500" y="164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119546</xdr:rowOff>
    </xdr:from>
    <xdr:ext cx="599010" cy="259045"/>
    <xdr:sp macro="" textlink="">
      <xdr:nvSpPr>
        <xdr:cNvPr id="258" name="テキスト ボックス 257"/>
        <xdr:cNvSpPr txBox="1"/>
      </xdr:nvSpPr>
      <xdr:spPr>
        <a:xfrm>
          <a:off x="3497795" y="165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102496</xdr:rowOff>
    </xdr:from>
    <xdr:to>
      <xdr:col>15</xdr:col>
      <xdr:colOff>101600</xdr:colOff>
      <xdr:row>98</xdr:row>
      <xdr:rowOff>32646</xdr:rowOff>
    </xdr:to>
    <xdr:sp macro="" textlink="">
      <xdr:nvSpPr>
        <xdr:cNvPr id="259" name="楕円 258"/>
        <xdr:cNvSpPr/>
      </xdr:nvSpPr>
      <xdr:spPr>
        <a:xfrm>
          <a:off x="2857500" y="167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23773</xdr:rowOff>
    </xdr:from>
    <xdr:ext cx="534377" cy="259045"/>
    <xdr:sp macro="" textlink="">
      <xdr:nvSpPr>
        <xdr:cNvPr id="260" name="テキスト ボックス 259"/>
        <xdr:cNvSpPr txBox="1"/>
      </xdr:nvSpPr>
      <xdr:spPr>
        <a:xfrm>
          <a:off x="2641111" y="168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133128</xdr:rowOff>
    </xdr:from>
    <xdr:to>
      <xdr:col>10</xdr:col>
      <xdr:colOff>165100</xdr:colOff>
      <xdr:row>98</xdr:row>
      <xdr:rowOff>63278</xdr:rowOff>
    </xdr:to>
    <xdr:sp macro="" textlink="">
      <xdr:nvSpPr>
        <xdr:cNvPr id="261" name="楕円 260"/>
        <xdr:cNvSpPr/>
      </xdr:nvSpPr>
      <xdr:spPr>
        <a:xfrm>
          <a:off x="1968500" y="167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54405</xdr:rowOff>
    </xdr:from>
    <xdr:ext cx="534377" cy="259045"/>
    <xdr:sp macro="" textlink="">
      <xdr:nvSpPr>
        <xdr:cNvPr id="262" name="テキスト ボックス 261"/>
        <xdr:cNvSpPr txBox="1"/>
      </xdr:nvSpPr>
      <xdr:spPr>
        <a:xfrm>
          <a:off x="1752111" y="16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14050</xdr:rowOff>
    </xdr:from>
    <xdr:to>
      <xdr:col>6</xdr:col>
      <xdr:colOff>38100</xdr:colOff>
      <xdr:row>98</xdr:row>
      <xdr:rowOff>115650</xdr:rowOff>
    </xdr:to>
    <xdr:sp macro="" textlink="">
      <xdr:nvSpPr>
        <xdr:cNvPr id="263" name="楕円 262"/>
        <xdr:cNvSpPr/>
      </xdr:nvSpPr>
      <xdr:spPr>
        <a:xfrm>
          <a:off x="1079500" y="16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106777</xdr:rowOff>
    </xdr:from>
    <xdr:ext cx="534377" cy="259045"/>
    <xdr:sp macro="" textlink="">
      <xdr:nvSpPr>
        <xdr:cNvPr id="264" name="テキスト ボックス 263"/>
        <xdr:cNvSpPr txBox="1"/>
      </xdr:nvSpPr>
      <xdr:spPr>
        <a:xfrm>
          <a:off x="863111" y="169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129075</xdr:rowOff>
    </xdr:from>
    <xdr:to>
      <xdr:col>55</xdr:col>
      <xdr:colOff>0</xdr:colOff>
      <xdr:row>35</xdr:row>
      <xdr:rowOff>133506</xdr:rowOff>
    </xdr:to>
    <xdr:cxnSp macro="">
      <xdr:nvCxnSpPr>
        <xdr:cNvPr id="295" name="直線コネクタ 294"/>
        <xdr:cNvCxnSpPr/>
      </xdr:nvCxnSpPr>
      <xdr:spPr>
        <a:xfrm flipV="1">
          <a:off x="9639300" y="6129825"/>
          <a:ext cx="8382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6"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100849</xdr:rowOff>
    </xdr:from>
    <xdr:to>
      <xdr:col>50</xdr:col>
      <xdr:colOff>114300</xdr:colOff>
      <xdr:row>35</xdr:row>
      <xdr:rowOff>133506</xdr:rowOff>
    </xdr:to>
    <xdr:cxnSp macro="">
      <xdr:nvCxnSpPr>
        <xdr:cNvPr id="298" name="直線コネクタ 297"/>
        <xdr:cNvCxnSpPr/>
      </xdr:nvCxnSpPr>
      <xdr:spPr>
        <a:xfrm>
          <a:off x="8750300" y="5072899"/>
          <a:ext cx="889000" cy="10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300" name="テキスト ボックス 299"/>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100849</xdr:rowOff>
    </xdr:from>
    <xdr:to>
      <xdr:col>45</xdr:col>
      <xdr:colOff>177800</xdr:colOff>
      <xdr:row>36</xdr:row>
      <xdr:rowOff>51232</xdr:rowOff>
    </xdr:to>
    <xdr:cxnSp macro="">
      <xdr:nvCxnSpPr>
        <xdr:cNvPr id="301" name="直線コネクタ 300"/>
        <xdr:cNvCxnSpPr/>
      </xdr:nvCxnSpPr>
      <xdr:spPr>
        <a:xfrm flipV="1">
          <a:off x="7861300" y="5072899"/>
          <a:ext cx="889000" cy="11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3" name="テキスト ボックス 302"/>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51232</xdr:rowOff>
    </xdr:from>
    <xdr:to>
      <xdr:col>41</xdr:col>
      <xdr:colOff>50800</xdr:colOff>
      <xdr:row>36</xdr:row>
      <xdr:rowOff>61323</xdr:rowOff>
    </xdr:to>
    <xdr:cxnSp macro="">
      <xdr:nvCxnSpPr>
        <xdr:cNvPr id="304" name="直線コネクタ 303"/>
        <xdr:cNvCxnSpPr/>
      </xdr:nvCxnSpPr>
      <xdr:spPr>
        <a:xfrm flipV="1">
          <a:off x="6972300" y="6223432"/>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6" name="テキスト ボックス 305"/>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78275</xdr:rowOff>
    </xdr:from>
    <xdr:to>
      <xdr:col>55</xdr:col>
      <xdr:colOff>50800</xdr:colOff>
      <xdr:row>36</xdr:row>
      <xdr:rowOff>8425</xdr:rowOff>
    </xdr:to>
    <xdr:sp macro="" textlink="">
      <xdr:nvSpPr>
        <xdr:cNvPr id="314" name="楕円 313"/>
        <xdr:cNvSpPr/>
      </xdr:nvSpPr>
      <xdr:spPr>
        <a:xfrm>
          <a:off x="10426700" y="60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101152</xdr:rowOff>
    </xdr:from>
    <xdr:ext cx="534377" cy="259045"/>
    <xdr:sp macro="" textlink="">
      <xdr:nvSpPr>
        <xdr:cNvPr id="315" name="補助費等該当値テキスト"/>
        <xdr:cNvSpPr txBox="1"/>
      </xdr:nvSpPr>
      <xdr:spPr>
        <a:xfrm>
          <a:off x="10528300" y="59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82706</xdr:rowOff>
    </xdr:from>
    <xdr:to>
      <xdr:col>50</xdr:col>
      <xdr:colOff>165100</xdr:colOff>
      <xdr:row>36</xdr:row>
      <xdr:rowOff>12856</xdr:rowOff>
    </xdr:to>
    <xdr:sp macro="" textlink="">
      <xdr:nvSpPr>
        <xdr:cNvPr id="316" name="楕円 315"/>
        <xdr:cNvSpPr/>
      </xdr:nvSpPr>
      <xdr:spPr>
        <a:xfrm>
          <a:off x="9588500" y="60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29383</xdr:rowOff>
    </xdr:from>
    <xdr:ext cx="534377" cy="259045"/>
    <xdr:sp macro="" textlink="">
      <xdr:nvSpPr>
        <xdr:cNvPr id="317" name="テキスト ボックス 316"/>
        <xdr:cNvSpPr txBox="1"/>
      </xdr:nvSpPr>
      <xdr:spPr>
        <a:xfrm>
          <a:off x="9372111" y="5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50049</xdr:rowOff>
    </xdr:from>
    <xdr:to>
      <xdr:col>46</xdr:col>
      <xdr:colOff>38100</xdr:colOff>
      <xdr:row>29</xdr:row>
      <xdr:rowOff>151649</xdr:rowOff>
    </xdr:to>
    <xdr:sp macro="" textlink="">
      <xdr:nvSpPr>
        <xdr:cNvPr id="318" name="楕円 317"/>
        <xdr:cNvSpPr/>
      </xdr:nvSpPr>
      <xdr:spPr>
        <a:xfrm>
          <a:off x="8699500" y="50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27</xdr:row>
      <xdr:rowOff>168176</xdr:rowOff>
    </xdr:from>
    <xdr:ext cx="599010" cy="259045"/>
    <xdr:sp macro="" textlink="">
      <xdr:nvSpPr>
        <xdr:cNvPr id="319" name="テキスト ボックス 318"/>
        <xdr:cNvSpPr txBox="1"/>
      </xdr:nvSpPr>
      <xdr:spPr>
        <a:xfrm>
          <a:off x="8450795" y="47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432</xdr:rowOff>
    </xdr:from>
    <xdr:to>
      <xdr:col>41</xdr:col>
      <xdr:colOff>101600</xdr:colOff>
      <xdr:row>36</xdr:row>
      <xdr:rowOff>102032</xdr:rowOff>
    </xdr:to>
    <xdr:sp macro="" textlink="">
      <xdr:nvSpPr>
        <xdr:cNvPr id="320" name="楕円 319"/>
        <xdr:cNvSpPr/>
      </xdr:nvSpPr>
      <xdr:spPr>
        <a:xfrm>
          <a:off x="7810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118559</xdr:rowOff>
    </xdr:from>
    <xdr:ext cx="534377" cy="259045"/>
    <xdr:sp macro="" textlink="">
      <xdr:nvSpPr>
        <xdr:cNvPr id="321" name="テキスト ボックス 320"/>
        <xdr:cNvSpPr txBox="1"/>
      </xdr:nvSpPr>
      <xdr:spPr>
        <a:xfrm>
          <a:off x="7594111" y="5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10523</xdr:rowOff>
    </xdr:from>
    <xdr:to>
      <xdr:col>36</xdr:col>
      <xdr:colOff>165100</xdr:colOff>
      <xdr:row>36</xdr:row>
      <xdr:rowOff>112123</xdr:rowOff>
    </xdr:to>
    <xdr:sp macro="" textlink="">
      <xdr:nvSpPr>
        <xdr:cNvPr id="322" name="楕円 321"/>
        <xdr:cNvSpPr/>
      </xdr:nvSpPr>
      <xdr:spPr>
        <a:xfrm>
          <a:off x="6921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128650</xdr:rowOff>
    </xdr:from>
    <xdr:ext cx="534377" cy="259045"/>
    <xdr:sp macro="" textlink="">
      <xdr:nvSpPr>
        <xdr:cNvPr id="323" name="テキスト ボックス 322"/>
        <xdr:cNvSpPr txBox="1"/>
      </xdr:nvSpPr>
      <xdr:spPr>
        <a:xfrm>
          <a:off x="6705111" y="59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39939</xdr:rowOff>
    </xdr:from>
    <xdr:to>
      <xdr:col>55</xdr:col>
      <xdr:colOff>0</xdr:colOff>
      <xdr:row>59</xdr:row>
      <xdr:rowOff>30200</xdr:rowOff>
    </xdr:to>
    <xdr:cxnSp macro="">
      <xdr:nvCxnSpPr>
        <xdr:cNvPr id="351" name="直線コネクタ 350"/>
        <xdr:cNvCxnSpPr/>
      </xdr:nvCxnSpPr>
      <xdr:spPr>
        <a:xfrm>
          <a:off x="9639300" y="9641139"/>
          <a:ext cx="838200" cy="50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2"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39939</xdr:rowOff>
    </xdr:from>
    <xdr:to>
      <xdr:col>50</xdr:col>
      <xdr:colOff>114300</xdr:colOff>
      <xdr:row>56</xdr:row>
      <xdr:rowOff>98506</xdr:rowOff>
    </xdr:to>
    <xdr:cxnSp macro="">
      <xdr:nvCxnSpPr>
        <xdr:cNvPr id="354" name="直線コネクタ 353"/>
        <xdr:cNvCxnSpPr/>
      </xdr:nvCxnSpPr>
      <xdr:spPr>
        <a:xfrm flipV="1">
          <a:off x="8750300" y="9641139"/>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6" name="テキスト ボックス 355"/>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98506</xdr:rowOff>
    </xdr:from>
    <xdr:to>
      <xdr:col>45</xdr:col>
      <xdr:colOff>177800</xdr:colOff>
      <xdr:row>58</xdr:row>
      <xdr:rowOff>86596</xdr:rowOff>
    </xdr:to>
    <xdr:cxnSp macro="">
      <xdr:nvCxnSpPr>
        <xdr:cNvPr id="357" name="直線コネクタ 356"/>
        <xdr:cNvCxnSpPr/>
      </xdr:nvCxnSpPr>
      <xdr:spPr>
        <a:xfrm flipV="1">
          <a:off x="7861300" y="9699706"/>
          <a:ext cx="889000" cy="3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9" name="テキスト ボックス 358"/>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86596</xdr:rowOff>
    </xdr:from>
    <xdr:to>
      <xdr:col>41</xdr:col>
      <xdr:colOff>50800</xdr:colOff>
      <xdr:row>58</xdr:row>
      <xdr:rowOff>113799</xdr:rowOff>
    </xdr:to>
    <xdr:cxnSp macro="">
      <xdr:nvCxnSpPr>
        <xdr:cNvPr id="360" name="直線コネクタ 359"/>
        <xdr:cNvCxnSpPr/>
      </xdr:nvCxnSpPr>
      <xdr:spPr>
        <a:xfrm flipV="1">
          <a:off x="6972300" y="1003069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2" name="テキスト ボックス 361"/>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4" name="テキスト ボックス 363"/>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150850</xdr:rowOff>
    </xdr:from>
    <xdr:to>
      <xdr:col>55</xdr:col>
      <xdr:colOff>50800</xdr:colOff>
      <xdr:row>59</xdr:row>
      <xdr:rowOff>81000</xdr:rowOff>
    </xdr:to>
    <xdr:sp macro="" textlink="">
      <xdr:nvSpPr>
        <xdr:cNvPr id="370" name="楕円 369"/>
        <xdr:cNvSpPr/>
      </xdr:nvSpPr>
      <xdr:spPr>
        <a:xfrm>
          <a:off x="104267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65777</xdr:rowOff>
    </xdr:from>
    <xdr:ext cx="534377" cy="259045"/>
    <xdr:sp macro="" textlink="">
      <xdr:nvSpPr>
        <xdr:cNvPr id="371" name="普通建設事業費該当値テキスト"/>
        <xdr:cNvSpPr txBox="1"/>
      </xdr:nvSpPr>
      <xdr:spPr>
        <a:xfrm>
          <a:off x="10528300" y="100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160589</xdr:rowOff>
    </xdr:from>
    <xdr:to>
      <xdr:col>50</xdr:col>
      <xdr:colOff>165100</xdr:colOff>
      <xdr:row>56</xdr:row>
      <xdr:rowOff>90739</xdr:rowOff>
    </xdr:to>
    <xdr:sp macro="" textlink="">
      <xdr:nvSpPr>
        <xdr:cNvPr id="372" name="楕円 371"/>
        <xdr:cNvSpPr/>
      </xdr:nvSpPr>
      <xdr:spPr>
        <a:xfrm>
          <a:off x="9588500" y="95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107266</xdr:rowOff>
    </xdr:from>
    <xdr:ext cx="534377" cy="259045"/>
    <xdr:sp macro="" textlink="">
      <xdr:nvSpPr>
        <xdr:cNvPr id="373" name="テキスト ボックス 372"/>
        <xdr:cNvSpPr txBox="1"/>
      </xdr:nvSpPr>
      <xdr:spPr>
        <a:xfrm>
          <a:off x="9372111" y="93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47706</xdr:rowOff>
    </xdr:from>
    <xdr:to>
      <xdr:col>46</xdr:col>
      <xdr:colOff>38100</xdr:colOff>
      <xdr:row>56</xdr:row>
      <xdr:rowOff>149306</xdr:rowOff>
    </xdr:to>
    <xdr:sp macro="" textlink="">
      <xdr:nvSpPr>
        <xdr:cNvPr id="374" name="楕円 373"/>
        <xdr:cNvSpPr/>
      </xdr:nvSpPr>
      <xdr:spPr>
        <a:xfrm>
          <a:off x="8699500" y="96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140433</xdr:rowOff>
    </xdr:from>
    <xdr:ext cx="534377" cy="259045"/>
    <xdr:sp macro="" textlink="">
      <xdr:nvSpPr>
        <xdr:cNvPr id="375" name="テキスト ボックス 374"/>
        <xdr:cNvSpPr txBox="1"/>
      </xdr:nvSpPr>
      <xdr:spPr>
        <a:xfrm>
          <a:off x="8483111" y="97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35796</xdr:rowOff>
    </xdr:from>
    <xdr:to>
      <xdr:col>41</xdr:col>
      <xdr:colOff>101600</xdr:colOff>
      <xdr:row>58</xdr:row>
      <xdr:rowOff>137396</xdr:rowOff>
    </xdr:to>
    <xdr:sp macro="" textlink="">
      <xdr:nvSpPr>
        <xdr:cNvPr id="376" name="楕円 375"/>
        <xdr:cNvSpPr/>
      </xdr:nvSpPr>
      <xdr:spPr>
        <a:xfrm>
          <a:off x="7810500" y="99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128523</xdr:rowOff>
    </xdr:from>
    <xdr:ext cx="534377" cy="259045"/>
    <xdr:sp macro="" textlink="">
      <xdr:nvSpPr>
        <xdr:cNvPr id="377" name="テキスト ボックス 376"/>
        <xdr:cNvSpPr txBox="1"/>
      </xdr:nvSpPr>
      <xdr:spPr>
        <a:xfrm>
          <a:off x="7594111" y="100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62999</xdr:rowOff>
    </xdr:from>
    <xdr:to>
      <xdr:col>36</xdr:col>
      <xdr:colOff>165100</xdr:colOff>
      <xdr:row>58</xdr:row>
      <xdr:rowOff>164599</xdr:rowOff>
    </xdr:to>
    <xdr:sp macro="" textlink="">
      <xdr:nvSpPr>
        <xdr:cNvPr id="378" name="楕円 377"/>
        <xdr:cNvSpPr/>
      </xdr:nvSpPr>
      <xdr:spPr>
        <a:xfrm>
          <a:off x="6921500" y="100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155726</xdr:rowOff>
    </xdr:from>
    <xdr:ext cx="534377" cy="259045"/>
    <xdr:sp macro="" textlink="">
      <xdr:nvSpPr>
        <xdr:cNvPr id="379" name="テキスト ボックス 378"/>
        <xdr:cNvSpPr txBox="1"/>
      </xdr:nvSpPr>
      <xdr:spPr>
        <a:xfrm>
          <a:off x="6705111" y="100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140798</xdr:rowOff>
    </xdr:from>
    <xdr:to>
      <xdr:col>55</xdr:col>
      <xdr:colOff>0</xdr:colOff>
      <xdr:row>77</xdr:row>
      <xdr:rowOff>148250</xdr:rowOff>
    </xdr:to>
    <xdr:cxnSp macro="">
      <xdr:nvCxnSpPr>
        <xdr:cNvPr id="406" name="直線コネクタ 405"/>
        <xdr:cNvCxnSpPr/>
      </xdr:nvCxnSpPr>
      <xdr:spPr>
        <a:xfrm>
          <a:off x="9639300" y="12313748"/>
          <a:ext cx="838200" cy="10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7"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140798</xdr:rowOff>
    </xdr:from>
    <xdr:to>
      <xdr:col>50</xdr:col>
      <xdr:colOff>114300</xdr:colOff>
      <xdr:row>74</xdr:row>
      <xdr:rowOff>150673</xdr:rowOff>
    </xdr:to>
    <xdr:cxnSp macro="">
      <xdr:nvCxnSpPr>
        <xdr:cNvPr id="409" name="直線コネクタ 408"/>
        <xdr:cNvCxnSpPr/>
      </xdr:nvCxnSpPr>
      <xdr:spPr>
        <a:xfrm flipV="1">
          <a:off x="8750300" y="12313748"/>
          <a:ext cx="889000" cy="52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163110</xdr:rowOff>
    </xdr:from>
    <xdr:ext cx="469744" cy="259045"/>
    <xdr:sp macro="" textlink="">
      <xdr:nvSpPr>
        <xdr:cNvPr id="411" name="テキスト ボックス 410"/>
        <xdr:cNvSpPr txBox="1"/>
      </xdr:nvSpPr>
      <xdr:spPr>
        <a:xfrm>
          <a:off x="9404428" y="1319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150673</xdr:rowOff>
    </xdr:from>
    <xdr:to>
      <xdr:col>45</xdr:col>
      <xdr:colOff>177800</xdr:colOff>
      <xdr:row>77</xdr:row>
      <xdr:rowOff>61336</xdr:rowOff>
    </xdr:to>
    <xdr:cxnSp macro="">
      <xdr:nvCxnSpPr>
        <xdr:cNvPr id="412" name="直線コネクタ 411"/>
        <xdr:cNvCxnSpPr/>
      </xdr:nvCxnSpPr>
      <xdr:spPr>
        <a:xfrm flipV="1">
          <a:off x="7861300" y="12837973"/>
          <a:ext cx="889000" cy="4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4" name="テキスト ボックス 413"/>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36282</xdr:rowOff>
    </xdr:from>
    <xdr:to>
      <xdr:col>41</xdr:col>
      <xdr:colOff>50800</xdr:colOff>
      <xdr:row>77</xdr:row>
      <xdr:rowOff>61336</xdr:rowOff>
    </xdr:to>
    <xdr:cxnSp macro="">
      <xdr:nvCxnSpPr>
        <xdr:cNvPr id="415" name="直線コネクタ 414"/>
        <xdr:cNvCxnSpPr/>
      </xdr:nvCxnSpPr>
      <xdr:spPr>
        <a:xfrm>
          <a:off x="6972300" y="13237932"/>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7" name="テキスト ボックス 416"/>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9" name="テキスト ボックス 418"/>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97450</xdr:rowOff>
    </xdr:from>
    <xdr:to>
      <xdr:col>55</xdr:col>
      <xdr:colOff>50800</xdr:colOff>
      <xdr:row>78</xdr:row>
      <xdr:rowOff>27600</xdr:rowOff>
    </xdr:to>
    <xdr:sp macro="" textlink="">
      <xdr:nvSpPr>
        <xdr:cNvPr id="425" name="楕円 424"/>
        <xdr:cNvSpPr/>
      </xdr:nvSpPr>
      <xdr:spPr>
        <a:xfrm>
          <a:off x="10426700" y="132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75877</xdr:rowOff>
    </xdr:from>
    <xdr:ext cx="469744" cy="259045"/>
    <xdr:sp macro="" textlink="">
      <xdr:nvSpPr>
        <xdr:cNvPr id="426" name="普通建設事業費 （ うち新規整備　）該当値テキスト"/>
        <xdr:cNvSpPr txBox="1"/>
      </xdr:nvSpPr>
      <xdr:spPr>
        <a:xfrm>
          <a:off x="10528300" y="132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89998</xdr:rowOff>
    </xdr:from>
    <xdr:to>
      <xdr:col>50</xdr:col>
      <xdr:colOff>165100</xdr:colOff>
      <xdr:row>72</xdr:row>
      <xdr:rowOff>20148</xdr:rowOff>
    </xdr:to>
    <xdr:sp macro="" textlink="">
      <xdr:nvSpPr>
        <xdr:cNvPr id="427" name="楕円 426"/>
        <xdr:cNvSpPr/>
      </xdr:nvSpPr>
      <xdr:spPr>
        <a:xfrm>
          <a:off x="9588500" y="122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36675</xdr:rowOff>
    </xdr:from>
    <xdr:ext cx="534377" cy="259045"/>
    <xdr:sp macro="" textlink="">
      <xdr:nvSpPr>
        <xdr:cNvPr id="428" name="テキスト ボックス 427"/>
        <xdr:cNvSpPr txBox="1"/>
      </xdr:nvSpPr>
      <xdr:spPr>
        <a:xfrm>
          <a:off x="9372111" y="12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99873</xdr:rowOff>
    </xdr:from>
    <xdr:to>
      <xdr:col>46</xdr:col>
      <xdr:colOff>38100</xdr:colOff>
      <xdr:row>75</xdr:row>
      <xdr:rowOff>30023</xdr:rowOff>
    </xdr:to>
    <xdr:sp macro="" textlink="">
      <xdr:nvSpPr>
        <xdr:cNvPr id="429" name="楕円 428"/>
        <xdr:cNvSpPr/>
      </xdr:nvSpPr>
      <xdr:spPr>
        <a:xfrm>
          <a:off x="8699500" y="127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46550</xdr:rowOff>
    </xdr:from>
    <xdr:ext cx="534377" cy="259045"/>
    <xdr:sp macro="" textlink="">
      <xdr:nvSpPr>
        <xdr:cNvPr id="430" name="テキスト ボックス 429"/>
        <xdr:cNvSpPr txBox="1"/>
      </xdr:nvSpPr>
      <xdr:spPr>
        <a:xfrm>
          <a:off x="8483111" y="125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10536</xdr:rowOff>
    </xdr:from>
    <xdr:to>
      <xdr:col>41</xdr:col>
      <xdr:colOff>101600</xdr:colOff>
      <xdr:row>77</xdr:row>
      <xdr:rowOff>112136</xdr:rowOff>
    </xdr:to>
    <xdr:sp macro="" textlink="">
      <xdr:nvSpPr>
        <xdr:cNvPr id="431" name="楕円 430"/>
        <xdr:cNvSpPr/>
      </xdr:nvSpPr>
      <xdr:spPr>
        <a:xfrm>
          <a:off x="7810500" y="132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103263</xdr:rowOff>
    </xdr:from>
    <xdr:ext cx="469744" cy="259045"/>
    <xdr:sp macro="" textlink="">
      <xdr:nvSpPr>
        <xdr:cNvPr id="432" name="テキスト ボックス 431"/>
        <xdr:cNvSpPr txBox="1"/>
      </xdr:nvSpPr>
      <xdr:spPr>
        <a:xfrm>
          <a:off x="7626428" y="1330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156932</xdr:rowOff>
    </xdr:from>
    <xdr:to>
      <xdr:col>36</xdr:col>
      <xdr:colOff>165100</xdr:colOff>
      <xdr:row>77</xdr:row>
      <xdr:rowOff>87082</xdr:rowOff>
    </xdr:to>
    <xdr:sp macro="" textlink="">
      <xdr:nvSpPr>
        <xdr:cNvPr id="433" name="楕円 432"/>
        <xdr:cNvSpPr/>
      </xdr:nvSpPr>
      <xdr:spPr>
        <a:xfrm>
          <a:off x="6921500" y="131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78209</xdr:rowOff>
    </xdr:from>
    <xdr:ext cx="469744" cy="259045"/>
    <xdr:sp macro="" textlink="">
      <xdr:nvSpPr>
        <xdr:cNvPr id="434" name="テキスト ボックス 433"/>
        <xdr:cNvSpPr txBox="1"/>
      </xdr:nvSpPr>
      <xdr:spPr>
        <a:xfrm>
          <a:off x="6737428" y="1327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156426</xdr:rowOff>
    </xdr:from>
    <xdr:to>
      <xdr:col>55</xdr:col>
      <xdr:colOff>0</xdr:colOff>
      <xdr:row>97</xdr:row>
      <xdr:rowOff>168256</xdr:rowOff>
    </xdr:to>
    <xdr:cxnSp macro="">
      <xdr:nvCxnSpPr>
        <xdr:cNvPr id="463" name="直線コネクタ 462"/>
        <xdr:cNvCxnSpPr/>
      </xdr:nvCxnSpPr>
      <xdr:spPr>
        <a:xfrm flipV="1">
          <a:off x="9639300" y="16787076"/>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4"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54260</xdr:rowOff>
    </xdr:from>
    <xdr:to>
      <xdr:col>50</xdr:col>
      <xdr:colOff>114300</xdr:colOff>
      <xdr:row>97</xdr:row>
      <xdr:rowOff>168256</xdr:rowOff>
    </xdr:to>
    <xdr:cxnSp macro="">
      <xdr:nvCxnSpPr>
        <xdr:cNvPr id="466" name="直線コネクタ 465"/>
        <xdr:cNvCxnSpPr/>
      </xdr:nvCxnSpPr>
      <xdr:spPr>
        <a:xfrm>
          <a:off x="8750300" y="16684910"/>
          <a:ext cx="889000" cy="1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8" name="テキスト ボックス 467"/>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54260</xdr:rowOff>
    </xdr:from>
    <xdr:to>
      <xdr:col>45</xdr:col>
      <xdr:colOff>177800</xdr:colOff>
      <xdr:row>97</xdr:row>
      <xdr:rowOff>107792</xdr:rowOff>
    </xdr:to>
    <xdr:cxnSp macro="">
      <xdr:nvCxnSpPr>
        <xdr:cNvPr id="469" name="直線コネクタ 468"/>
        <xdr:cNvCxnSpPr/>
      </xdr:nvCxnSpPr>
      <xdr:spPr>
        <a:xfrm flipV="1">
          <a:off x="7861300" y="16684910"/>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1" name="テキスト ボックス 470"/>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107792</xdr:rowOff>
    </xdr:from>
    <xdr:to>
      <xdr:col>41</xdr:col>
      <xdr:colOff>50800</xdr:colOff>
      <xdr:row>98</xdr:row>
      <xdr:rowOff>7931</xdr:rowOff>
    </xdr:to>
    <xdr:cxnSp macro="">
      <xdr:nvCxnSpPr>
        <xdr:cNvPr id="472" name="直線コネクタ 471"/>
        <xdr:cNvCxnSpPr/>
      </xdr:nvCxnSpPr>
      <xdr:spPr>
        <a:xfrm flipV="1">
          <a:off x="6972300" y="16738442"/>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4" name="テキスト ボックス 473"/>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6" name="テキスト ボックス 475"/>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105626</xdr:rowOff>
    </xdr:from>
    <xdr:to>
      <xdr:col>55</xdr:col>
      <xdr:colOff>50800</xdr:colOff>
      <xdr:row>98</xdr:row>
      <xdr:rowOff>35776</xdr:rowOff>
    </xdr:to>
    <xdr:sp macro="" textlink="">
      <xdr:nvSpPr>
        <xdr:cNvPr id="482" name="楕円 481"/>
        <xdr:cNvSpPr/>
      </xdr:nvSpPr>
      <xdr:spPr>
        <a:xfrm>
          <a:off x="104267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20553</xdr:rowOff>
    </xdr:from>
    <xdr:ext cx="534377" cy="259045"/>
    <xdr:sp macro="" textlink="">
      <xdr:nvSpPr>
        <xdr:cNvPr id="483" name="普通建設事業費 （ うち更新整備　）該当値テキスト"/>
        <xdr:cNvSpPr txBox="1"/>
      </xdr:nvSpPr>
      <xdr:spPr>
        <a:xfrm>
          <a:off x="10528300" y="166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117456</xdr:rowOff>
    </xdr:from>
    <xdr:to>
      <xdr:col>50</xdr:col>
      <xdr:colOff>165100</xdr:colOff>
      <xdr:row>98</xdr:row>
      <xdr:rowOff>47606</xdr:rowOff>
    </xdr:to>
    <xdr:sp macro="" textlink="">
      <xdr:nvSpPr>
        <xdr:cNvPr id="484" name="楕円 483"/>
        <xdr:cNvSpPr/>
      </xdr:nvSpPr>
      <xdr:spPr>
        <a:xfrm>
          <a:off x="9588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38733</xdr:rowOff>
    </xdr:from>
    <xdr:ext cx="534377" cy="259045"/>
    <xdr:sp macro="" textlink="">
      <xdr:nvSpPr>
        <xdr:cNvPr id="485" name="テキスト ボックス 484"/>
        <xdr:cNvSpPr txBox="1"/>
      </xdr:nvSpPr>
      <xdr:spPr>
        <a:xfrm>
          <a:off x="9372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3460</xdr:rowOff>
    </xdr:from>
    <xdr:to>
      <xdr:col>46</xdr:col>
      <xdr:colOff>38100</xdr:colOff>
      <xdr:row>97</xdr:row>
      <xdr:rowOff>105060</xdr:rowOff>
    </xdr:to>
    <xdr:sp macro="" textlink="">
      <xdr:nvSpPr>
        <xdr:cNvPr id="486" name="楕円 485"/>
        <xdr:cNvSpPr/>
      </xdr:nvSpPr>
      <xdr:spPr>
        <a:xfrm>
          <a:off x="8699500" y="166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96187</xdr:rowOff>
    </xdr:from>
    <xdr:ext cx="534377" cy="259045"/>
    <xdr:sp macro="" textlink="">
      <xdr:nvSpPr>
        <xdr:cNvPr id="487" name="テキスト ボックス 486"/>
        <xdr:cNvSpPr txBox="1"/>
      </xdr:nvSpPr>
      <xdr:spPr>
        <a:xfrm>
          <a:off x="8483111" y="16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56992</xdr:rowOff>
    </xdr:from>
    <xdr:to>
      <xdr:col>41</xdr:col>
      <xdr:colOff>101600</xdr:colOff>
      <xdr:row>97</xdr:row>
      <xdr:rowOff>158592</xdr:rowOff>
    </xdr:to>
    <xdr:sp macro="" textlink="">
      <xdr:nvSpPr>
        <xdr:cNvPr id="488" name="楕円 487"/>
        <xdr:cNvSpPr/>
      </xdr:nvSpPr>
      <xdr:spPr>
        <a:xfrm>
          <a:off x="7810500" y="166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149719</xdr:rowOff>
    </xdr:from>
    <xdr:ext cx="534377" cy="259045"/>
    <xdr:sp macro="" textlink="">
      <xdr:nvSpPr>
        <xdr:cNvPr id="489" name="テキスト ボックス 488"/>
        <xdr:cNvSpPr txBox="1"/>
      </xdr:nvSpPr>
      <xdr:spPr>
        <a:xfrm>
          <a:off x="7594111" y="167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128581</xdr:rowOff>
    </xdr:from>
    <xdr:to>
      <xdr:col>36</xdr:col>
      <xdr:colOff>165100</xdr:colOff>
      <xdr:row>98</xdr:row>
      <xdr:rowOff>58731</xdr:rowOff>
    </xdr:to>
    <xdr:sp macro="" textlink="">
      <xdr:nvSpPr>
        <xdr:cNvPr id="490" name="楕円 489"/>
        <xdr:cNvSpPr/>
      </xdr:nvSpPr>
      <xdr:spPr>
        <a:xfrm>
          <a:off x="6921500" y="167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49858</xdr:rowOff>
    </xdr:from>
    <xdr:ext cx="534377" cy="259045"/>
    <xdr:sp macro="" textlink="">
      <xdr:nvSpPr>
        <xdr:cNvPr id="491" name="テキスト ボックス 490"/>
        <xdr:cNvSpPr txBox="1"/>
      </xdr:nvSpPr>
      <xdr:spPr>
        <a:xfrm>
          <a:off x="6705111" y="1685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5" name="テキスト ボックス 50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7" name="テキスト ボックス 50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9" name="テキスト ボックス 50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1" name="テキスト ボックス 51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3" name="テキスト ボックス 51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7" name="直線コネクタ 516"/>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0"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1" name="直線コネクタ 520"/>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3"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4" name="フローチャート: 判断 523"/>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5" name="直線コネクタ 52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6" name="フローチャート: 判断 525"/>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7" name="テキスト ボックス 526"/>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8" name="直線コネクタ 52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9" name="フローチャート: 判断 528"/>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30" name="テキスト ボックス 529"/>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1" name="直線コネクタ 53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3" name="テキスト ボックス 532"/>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4" name="フローチャート: 判断 533"/>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5" name="テキスト ボックス 534"/>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7" name="楕円 54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8" name="テキスト ボックス 54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9" name="楕円 54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0" name="テキスト ボックス 54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3" name="直線コネクタ 622"/>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4"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5" name="直線コネクタ 624"/>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6"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7" name="直線コネクタ 626"/>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47192</xdr:rowOff>
    </xdr:from>
    <xdr:to>
      <xdr:col>85</xdr:col>
      <xdr:colOff>127000</xdr:colOff>
      <xdr:row>76</xdr:row>
      <xdr:rowOff>53975</xdr:rowOff>
    </xdr:to>
    <xdr:cxnSp macro="">
      <xdr:nvCxnSpPr>
        <xdr:cNvPr id="628" name="直線コネクタ 627"/>
        <xdr:cNvCxnSpPr/>
      </xdr:nvCxnSpPr>
      <xdr:spPr>
        <a:xfrm>
          <a:off x="15481300" y="13077392"/>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9"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0" name="フローチャート: 判断 629"/>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39078</xdr:rowOff>
    </xdr:from>
    <xdr:to>
      <xdr:col>81</xdr:col>
      <xdr:colOff>50800</xdr:colOff>
      <xdr:row>76</xdr:row>
      <xdr:rowOff>47192</xdr:rowOff>
    </xdr:to>
    <xdr:cxnSp macro="">
      <xdr:nvCxnSpPr>
        <xdr:cNvPr id="631" name="直線コネクタ 630"/>
        <xdr:cNvCxnSpPr/>
      </xdr:nvCxnSpPr>
      <xdr:spPr>
        <a:xfrm>
          <a:off x="14592300" y="13069278"/>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2" name="フローチャート: 判断 631"/>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3" name="テキスト ボックス 632"/>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139662</xdr:rowOff>
    </xdr:from>
    <xdr:to>
      <xdr:col>76</xdr:col>
      <xdr:colOff>114300</xdr:colOff>
      <xdr:row>76</xdr:row>
      <xdr:rowOff>39078</xdr:rowOff>
    </xdr:to>
    <xdr:cxnSp macro="">
      <xdr:nvCxnSpPr>
        <xdr:cNvPr id="634" name="直線コネクタ 633"/>
        <xdr:cNvCxnSpPr/>
      </xdr:nvCxnSpPr>
      <xdr:spPr>
        <a:xfrm>
          <a:off x="13703300" y="1299841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5" name="フローチャート: 判断 634"/>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6" name="テキスト ボックス 635"/>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139662</xdr:rowOff>
    </xdr:from>
    <xdr:to>
      <xdr:col>71</xdr:col>
      <xdr:colOff>177800</xdr:colOff>
      <xdr:row>75</xdr:row>
      <xdr:rowOff>164103</xdr:rowOff>
    </xdr:to>
    <xdr:cxnSp macro="">
      <xdr:nvCxnSpPr>
        <xdr:cNvPr id="637" name="直線コネクタ 636"/>
        <xdr:cNvCxnSpPr/>
      </xdr:nvCxnSpPr>
      <xdr:spPr>
        <a:xfrm flipV="1">
          <a:off x="12814300" y="12998412"/>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8" name="フローチャート: 判断 637"/>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9" name="テキスト ボックス 638"/>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0" name="フローチャート: 判断 639"/>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1" name="テキスト ボックス 640"/>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3175</xdr:rowOff>
    </xdr:from>
    <xdr:to>
      <xdr:col>85</xdr:col>
      <xdr:colOff>177800</xdr:colOff>
      <xdr:row>76</xdr:row>
      <xdr:rowOff>104775</xdr:rowOff>
    </xdr:to>
    <xdr:sp macro="" textlink="">
      <xdr:nvSpPr>
        <xdr:cNvPr id="647" name="楕円 646"/>
        <xdr:cNvSpPr/>
      </xdr:nvSpPr>
      <xdr:spPr>
        <a:xfrm>
          <a:off x="162687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153052</xdr:rowOff>
    </xdr:from>
    <xdr:ext cx="534377" cy="259045"/>
    <xdr:sp macro="" textlink="">
      <xdr:nvSpPr>
        <xdr:cNvPr id="648" name="公債費該当値テキスト"/>
        <xdr:cNvSpPr txBox="1"/>
      </xdr:nvSpPr>
      <xdr:spPr>
        <a:xfrm>
          <a:off x="16370300" y="130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167842</xdr:rowOff>
    </xdr:from>
    <xdr:to>
      <xdr:col>81</xdr:col>
      <xdr:colOff>101600</xdr:colOff>
      <xdr:row>76</xdr:row>
      <xdr:rowOff>97992</xdr:rowOff>
    </xdr:to>
    <xdr:sp macro="" textlink="">
      <xdr:nvSpPr>
        <xdr:cNvPr id="649" name="楕円 648"/>
        <xdr:cNvSpPr/>
      </xdr:nvSpPr>
      <xdr:spPr>
        <a:xfrm>
          <a:off x="15430500" y="13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89119</xdr:rowOff>
    </xdr:from>
    <xdr:ext cx="534377" cy="259045"/>
    <xdr:sp macro="" textlink="">
      <xdr:nvSpPr>
        <xdr:cNvPr id="650" name="テキスト ボックス 649"/>
        <xdr:cNvSpPr txBox="1"/>
      </xdr:nvSpPr>
      <xdr:spPr>
        <a:xfrm>
          <a:off x="15214111" y="131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159728</xdr:rowOff>
    </xdr:from>
    <xdr:to>
      <xdr:col>76</xdr:col>
      <xdr:colOff>165100</xdr:colOff>
      <xdr:row>76</xdr:row>
      <xdr:rowOff>89878</xdr:rowOff>
    </xdr:to>
    <xdr:sp macro="" textlink="">
      <xdr:nvSpPr>
        <xdr:cNvPr id="651" name="楕円 650"/>
        <xdr:cNvSpPr/>
      </xdr:nvSpPr>
      <xdr:spPr>
        <a:xfrm>
          <a:off x="14541500" y="13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106405</xdr:rowOff>
    </xdr:from>
    <xdr:ext cx="534377" cy="259045"/>
    <xdr:sp macro="" textlink="">
      <xdr:nvSpPr>
        <xdr:cNvPr id="652" name="テキスト ボックス 651"/>
        <xdr:cNvSpPr txBox="1"/>
      </xdr:nvSpPr>
      <xdr:spPr>
        <a:xfrm>
          <a:off x="14325111" y="127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88862</xdr:rowOff>
    </xdr:from>
    <xdr:to>
      <xdr:col>72</xdr:col>
      <xdr:colOff>38100</xdr:colOff>
      <xdr:row>76</xdr:row>
      <xdr:rowOff>19013</xdr:rowOff>
    </xdr:to>
    <xdr:sp macro="" textlink="">
      <xdr:nvSpPr>
        <xdr:cNvPr id="653" name="楕円 652"/>
        <xdr:cNvSpPr/>
      </xdr:nvSpPr>
      <xdr:spPr>
        <a:xfrm>
          <a:off x="13652500" y="12947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35539</xdr:rowOff>
    </xdr:from>
    <xdr:ext cx="534377" cy="259045"/>
    <xdr:sp macro="" textlink="">
      <xdr:nvSpPr>
        <xdr:cNvPr id="654" name="テキスト ボックス 653"/>
        <xdr:cNvSpPr txBox="1"/>
      </xdr:nvSpPr>
      <xdr:spPr>
        <a:xfrm>
          <a:off x="13436111" y="127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113303</xdr:rowOff>
    </xdr:from>
    <xdr:to>
      <xdr:col>67</xdr:col>
      <xdr:colOff>101600</xdr:colOff>
      <xdr:row>76</xdr:row>
      <xdr:rowOff>43453</xdr:rowOff>
    </xdr:to>
    <xdr:sp macro="" textlink="">
      <xdr:nvSpPr>
        <xdr:cNvPr id="655" name="楕円 654"/>
        <xdr:cNvSpPr/>
      </xdr:nvSpPr>
      <xdr:spPr>
        <a:xfrm>
          <a:off x="12763500" y="129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59980</xdr:rowOff>
    </xdr:from>
    <xdr:ext cx="534377" cy="259045"/>
    <xdr:sp macro="" textlink="">
      <xdr:nvSpPr>
        <xdr:cNvPr id="656" name="テキスト ボックス 655"/>
        <xdr:cNvSpPr txBox="1"/>
      </xdr:nvSpPr>
      <xdr:spPr>
        <a:xfrm>
          <a:off x="12547111" y="127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0" name="直線コネクタ 679"/>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1"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2" name="直線コネクタ 681"/>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3"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4" name="直線コネクタ 683"/>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62776</xdr:rowOff>
    </xdr:from>
    <xdr:to>
      <xdr:col>85</xdr:col>
      <xdr:colOff>127000</xdr:colOff>
      <xdr:row>98</xdr:row>
      <xdr:rowOff>51575</xdr:rowOff>
    </xdr:to>
    <xdr:cxnSp macro="">
      <xdr:nvCxnSpPr>
        <xdr:cNvPr id="685" name="直線コネクタ 684"/>
        <xdr:cNvCxnSpPr/>
      </xdr:nvCxnSpPr>
      <xdr:spPr>
        <a:xfrm>
          <a:off x="15481300" y="16693426"/>
          <a:ext cx="838200" cy="1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6"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7" name="フローチャート: 判断 686"/>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62776</xdr:rowOff>
    </xdr:from>
    <xdr:to>
      <xdr:col>81</xdr:col>
      <xdr:colOff>50800</xdr:colOff>
      <xdr:row>98</xdr:row>
      <xdr:rowOff>50660</xdr:rowOff>
    </xdr:to>
    <xdr:cxnSp macro="">
      <xdr:nvCxnSpPr>
        <xdr:cNvPr id="688" name="直線コネクタ 687"/>
        <xdr:cNvCxnSpPr/>
      </xdr:nvCxnSpPr>
      <xdr:spPr>
        <a:xfrm flipV="1">
          <a:off x="14592300" y="16693426"/>
          <a:ext cx="889000" cy="1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9" name="フローチャート: 判断 688"/>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0" name="テキスト ボックス 689"/>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50660</xdr:rowOff>
    </xdr:from>
    <xdr:to>
      <xdr:col>76</xdr:col>
      <xdr:colOff>114300</xdr:colOff>
      <xdr:row>98</xdr:row>
      <xdr:rowOff>52832</xdr:rowOff>
    </xdr:to>
    <xdr:cxnSp macro="">
      <xdr:nvCxnSpPr>
        <xdr:cNvPr id="691" name="直線コネクタ 690"/>
        <xdr:cNvCxnSpPr/>
      </xdr:nvCxnSpPr>
      <xdr:spPr>
        <a:xfrm flipV="1">
          <a:off x="13703300" y="1685276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2" name="フローチャート: 判断 691"/>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3" name="テキスト ボックス 692"/>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52832</xdr:rowOff>
    </xdr:from>
    <xdr:to>
      <xdr:col>71</xdr:col>
      <xdr:colOff>177800</xdr:colOff>
      <xdr:row>99</xdr:row>
      <xdr:rowOff>16218</xdr:rowOff>
    </xdr:to>
    <xdr:cxnSp macro="">
      <xdr:nvCxnSpPr>
        <xdr:cNvPr id="694" name="直線コネクタ 693"/>
        <xdr:cNvCxnSpPr/>
      </xdr:nvCxnSpPr>
      <xdr:spPr>
        <a:xfrm flipV="1">
          <a:off x="12814300" y="16854932"/>
          <a:ext cx="889000" cy="1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5" name="フローチャート: 判断 694"/>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6" name="テキスト ボックス 695"/>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7" name="フローチャート: 判断 696"/>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8" name="テキスト ボックス 697"/>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xdr:rowOff>
    </xdr:from>
    <xdr:to>
      <xdr:col>85</xdr:col>
      <xdr:colOff>177800</xdr:colOff>
      <xdr:row>98</xdr:row>
      <xdr:rowOff>102375</xdr:rowOff>
    </xdr:to>
    <xdr:sp macro="" textlink="">
      <xdr:nvSpPr>
        <xdr:cNvPr id="704" name="楕円 703"/>
        <xdr:cNvSpPr/>
      </xdr:nvSpPr>
      <xdr:spPr>
        <a:xfrm>
          <a:off x="162687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87152</xdr:rowOff>
    </xdr:from>
    <xdr:ext cx="469744" cy="259045"/>
    <xdr:sp macro="" textlink="">
      <xdr:nvSpPr>
        <xdr:cNvPr id="705" name="積立金該当値テキスト"/>
        <xdr:cNvSpPr txBox="1"/>
      </xdr:nvSpPr>
      <xdr:spPr>
        <a:xfrm>
          <a:off x="16370300" y="167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11976</xdr:rowOff>
    </xdr:from>
    <xdr:to>
      <xdr:col>81</xdr:col>
      <xdr:colOff>101600</xdr:colOff>
      <xdr:row>97</xdr:row>
      <xdr:rowOff>113576</xdr:rowOff>
    </xdr:to>
    <xdr:sp macro="" textlink="">
      <xdr:nvSpPr>
        <xdr:cNvPr id="706" name="楕円 705"/>
        <xdr:cNvSpPr/>
      </xdr:nvSpPr>
      <xdr:spPr>
        <a:xfrm>
          <a:off x="15430500" y="166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104703</xdr:rowOff>
    </xdr:from>
    <xdr:ext cx="469744" cy="259045"/>
    <xdr:sp macro="" textlink="">
      <xdr:nvSpPr>
        <xdr:cNvPr id="707" name="テキスト ボックス 706"/>
        <xdr:cNvSpPr txBox="1"/>
      </xdr:nvSpPr>
      <xdr:spPr>
        <a:xfrm>
          <a:off x="15246428" y="167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171310</xdr:rowOff>
    </xdr:from>
    <xdr:to>
      <xdr:col>76</xdr:col>
      <xdr:colOff>165100</xdr:colOff>
      <xdr:row>98</xdr:row>
      <xdr:rowOff>101460</xdr:rowOff>
    </xdr:to>
    <xdr:sp macro="" textlink="">
      <xdr:nvSpPr>
        <xdr:cNvPr id="708" name="楕円 707"/>
        <xdr:cNvSpPr/>
      </xdr:nvSpPr>
      <xdr:spPr>
        <a:xfrm>
          <a:off x="14541500" y="168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92587</xdr:rowOff>
    </xdr:from>
    <xdr:ext cx="469744" cy="259045"/>
    <xdr:sp macro="" textlink="">
      <xdr:nvSpPr>
        <xdr:cNvPr id="709" name="テキスト ボックス 708"/>
        <xdr:cNvSpPr txBox="1"/>
      </xdr:nvSpPr>
      <xdr:spPr>
        <a:xfrm>
          <a:off x="14357428" y="168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2032</xdr:rowOff>
    </xdr:from>
    <xdr:to>
      <xdr:col>72</xdr:col>
      <xdr:colOff>38100</xdr:colOff>
      <xdr:row>98</xdr:row>
      <xdr:rowOff>103632</xdr:rowOff>
    </xdr:to>
    <xdr:sp macro="" textlink="">
      <xdr:nvSpPr>
        <xdr:cNvPr id="710" name="楕円 709"/>
        <xdr:cNvSpPr/>
      </xdr:nvSpPr>
      <xdr:spPr>
        <a:xfrm>
          <a:off x="13652500" y="168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94759</xdr:rowOff>
    </xdr:from>
    <xdr:ext cx="469744" cy="259045"/>
    <xdr:sp macro="" textlink="">
      <xdr:nvSpPr>
        <xdr:cNvPr id="711" name="テキスト ボックス 710"/>
        <xdr:cNvSpPr txBox="1"/>
      </xdr:nvSpPr>
      <xdr:spPr>
        <a:xfrm>
          <a:off x="13468428" y="168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136868</xdr:rowOff>
    </xdr:from>
    <xdr:to>
      <xdr:col>67</xdr:col>
      <xdr:colOff>101600</xdr:colOff>
      <xdr:row>99</xdr:row>
      <xdr:rowOff>67018</xdr:rowOff>
    </xdr:to>
    <xdr:sp macro="" textlink="">
      <xdr:nvSpPr>
        <xdr:cNvPr id="712" name="楕円 711"/>
        <xdr:cNvSpPr/>
      </xdr:nvSpPr>
      <xdr:spPr>
        <a:xfrm>
          <a:off x="12763500" y="169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58145</xdr:rowOff>
    </xdr:from>
    <xdr:ext cx="378565" cy="259045"/>
    <xdr:sp macro="" textlink="">
      <xdr:nvSpPr>
        <xdr:cNvPr id="713" name="テキスト ボックス 712"/>
        <xdr:cNvSpPr txBox="1"/>
      </xdr:nvSpPr>
      <xdr:spPr>
        <a:xfrm>
          <a:off x="12625017" y="1703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7" name="直線コネクタ 736"/>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0"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1" name="直線コネクタ 740"/>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3"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4" name="フローチャート: 判断 743"/>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6" name="フローチャート: 判断 745"/>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7" name="テキスト ボックス 746"/>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9" name="フローチャート: 判断 748"/>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50" name="テキスト ボックス 749"/>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2" name="フローチャート: 判断 751"/>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3" name="テキスト ボックス 752"/>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4" name="フローチャート: 判断 753"/>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5" name="テキスト ボックス 754"/>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4" name="直線コネクタ 793"/>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7"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37211</xdr:rowOff>
    </xdr:from>
    <xdr:to>
      <xdr:col>116</xdr:col>
      <xdr:colOff>63500</xdr:colOff>
      <xdr:row>59</xdr:row>
      <xdr:rowOff>38608</xdr:rowOff>
    </xdr:to>
    <xdr:cxnSp macro="">
      <xdr:nvCxnSpPr>
        <xdr:cNvPr id="799" name="直線コネクタ 798"/>
        <xdr:cNvCxnSpPr/>
      </xdr:nvCxnSpPr>
      <xdr:spPr>
        <a:xfrm>
          <a:off x="21323300" y="10152761"/>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800"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1" name="フローチャート: 判断 800"/>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37084</xdr:rowOff>
    </xdr:from>
    <xdr:to>
      <xdr:col>111</xdr:col>
      <xdr:colOff>177800</xdr:colOff>
      <xdr:row>59</xdr:row>
      <xdr:rowOff>37211</xdr:rowOff>
    </xdr:to>
    <xdr:cxnSp macro="">
      <xdr:nvCxnSpPr>
        <xdr:cNvPr id="802" name="直線コネクタ 801"/>
        <xdr:cNvCxnSpPr/>
      </xdr:nvCxnSpPr>
      <xdr:spPr>
        <a:xfrm>
          <a:off x="20434300" y="1015263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3" name="フローチャート: 判断 802"/>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4" name="テキスト ボックス 803"/>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37084</xdr:rowOff>
    </xdr:from>
    <xdr:to>
      <xdr:col>107</xdr:col>
      <xdr:colOff>50800</xdr:colOff>
      <xdr:row>59</xdr:row>
      <xdr:rowOff>37211</xdr:rowOff>
    </xdr:to>
    <xdr:cxnSp macro="">
      <xdr:nvCxnSpPr>
        <xdr:cNvPr id="805" name="直線コネクタ 804"/>
        <xdr:cNvCxnSpPr/>
      </xdr:nvCxnSpPr>
      <xdr:spPr>
        <a:xfrm flipV="1">
          <a:off x="19545300" y="1015263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6" name="フローチャート: 判断 805"/>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7" name="テキスト ボックス 806"/>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34544</xdr:rowOff>
    </xdr:from>
    <xdr:to>
      <xdr:col>102</xdr:col>
      <xdr:colOff>114300</xdr:colOff>
      <xdr:row>59</xdr:row>
      <xdr:rowOff>37211</xdr:rowOff>
    </xdr:to>
    <xdr:cxnSp macro="">
      <xdr:nvCxnSpPr>
        <xdr:cNvPr id="808" name="直線コネクタ 807"/>
        <xdr:cNvCxnSpPr/>
      </xdr:nvCxnSpPr>
      <xdr:spPr>
        <a:xfrm>
          <a:off x="18656300" y="1015009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9" name="フローチャート: 判断 808"/>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10" name="テキスト ボックス 809"/>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2" name="テキスト ボックス 811"/>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159258</xdr:rowOff>
    </xdr:from>
    <xdr:to>
      <xdr:col>116</xdr:col>
      <xdr:colOff>114300</xdr:colOff>
      <xdr:row>59</xdr:row>
      <xdr:rowOff>89408</xdr:rowOff>
    </xdr:to>
    <xdr:sp macro="" textlink="">
      <xdr:nvSpPr>
        <xdr:cNvPr id="818" name="楕円 817"/>
        <xdr:cNvSpPr/>
      </xdr:nvSpPr>
      <xdr:spPr>
        <a:xfrm>
          <a:off x="22110700" y="101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74185</xdr:rowOff>
    </xdr:from>
    <xdr:ext cx="313932" cy="259045"/>
    <xdr:sp macro="" textlink="">
      <xdr:nvSpPr>
        <xdr:cNvPr id="819" name="貸付金該当値テキスト"/>
        <xdr:cNvSpPr txBox="1"/>
      </xdr:nvSpPr>
      <xdr:spPr>
        <a:xfrm>
          <a:off x="22212300" y="10018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157861</xdr:rowOff>
    </xdr:from>
    <xdr:to>
      <xdr:col>112</xdr:col>
      <xdr:colOff>38100</xdr:colOff>
      <xdr:row>59</xdr:row>
      <xdr:rowOff>88011</xdr:rowOff>
    </xdr:to>
    <xdr:sp macro="" textlink="">
      <xdr:nvSpPr>
        <xdr:cNvPr id="820" name="楕円 819"/>
        <xdr:cNvSpPr/>
      </xdr:nvSpPr>
      <xdr:spPr>
        <a:xfrm>
          <a:off x="21272500" y="10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79138</xdr:rowOff>
    </xdr:from>
    <xdr:ext cx="313932" cy="259045"/>
    <xdr:sp macro="" textlink="">
      <xdr:nvSpPr>
        <xdr:cNvPr id="821" name="テキスト ボックス 820"/>
        <xdr:cNvSpPr txBox="1"/>
      </xdr:nvSpPr>
      <xdr:spPr>
        <a:xfrm>
          <a:off x="21166333" y="10194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157734</xdr:rowOff>
    </xdr:from>
    <xdr:to>
      <xdr:col>107</xdr:col>
      <xdr:colOff>101600</xdr:colOff>
      <xdr:row>59</xdr:row>
      <xdr:rowOff>87884</xdr:rowOff>
    </xdr:to>
    <xdr:sp macro="" textlink="">
      <xdr:nvSpPr>
        <xdr:cNvPr id="822" name="楕円 821"/>
        <xdr:cNvSpPr/>
      </xdr:nvSpPr>
      <xdr:spPr>
        <a:xfrm>
          <a:off x="20383500" y="101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79011</xdr:rowOff>
    </xdr:from>
    <xdr:ext cx="313932" cy="259045"/>
    <xdr:sp macro="" textlink="">
      <xdr:nvSpPr>
        <xdr:cNvPr id="823" name="テキスト ボックス 822"/>
        <xdr:cNvSpPr txBox="1"/>
      </xdr:nvSpPr>
      <xdr:spPr>
        <a:xfrm>
          <a:off x="20277333" y="10194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157861</xdr:rowOff>
    </xdr:from>
    <xdr:to>
      <xdr:col>102</xdr:col>
      <xdr:colOff>165100</xdr:colOff>
      <xdr:row>59</xdr:row>
      <xdr:rowOff>88011</xdr:rowOff>
    </xdr:to>
    <xdr:sp macro="" textlink="">
      <xdr:nvSpPr>
        <xdr:cNvPr id="824" name="楕円 823"/>
        <xdr:cNvSpPr/>
      </xdr:nvSpPr>
      <xdr:spPr>
        <a:xfrm>
          <a:off x="19494500" y="10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79138</xdr:rowOff>
    </xdr:from>
    <xdr:ext cx="313932" cy="259045"/>
    <xdr:sp macro="" textlink="">
      <xdr:nvSpPr>
        <xdr:cNvPr id="825" name="テキスト ボックス 824"/>
        <xdr:cNvSpPr txBox="1"/>
      </xdr:nvSpPr>
      <xdr:spPr>
        <a:xfrm>
          <a:off x="19388333" y="10194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155194</xdr:rowOff>
    </xdr:from>
    <xdr:to>
      <xdr:col>98</xdr:col>
      <xdr:colOff>38100</xdr:colOff>
      <xdr:row>59</xdr:row>
      <xdr:rowOff>85344</xdr:rowOff>
    </xdr:to>
    <xdr:sp macro="" textlink="">
      <xdr:nvSpPr>
        <xdr:cNvPr id="826" name="楕円 825"/>
        <xdr:cNvSpPr/>
      </xdr:nvSpPr>
      <xdr:spPr>
        <a:xfrm>
          <a:off x="18605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76471</xdr:rowOff>
    </xdr:from>
    <xdr:ext cx="313932" cy="259045"/>
    <xdr:sp macro="" textlink="">
      <xdr:nvSpPr>
        <xdr:cNvPr id="827" name="テキスト ボックス 826"/>
        <xdr:cNvSpPr txBox="1"/>
      </xdr:nvSpPr>
      <xdr:spPr>
        <a:xfrm>
          <a:off x="18499333" y="10192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0" name="直線コネクタ 849"/>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1"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2" name="直線コネクタ 851"/>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3"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4" name="直線コネクタ 853"/>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109844</xdr:rowOff>
    </xdr:from>
    <xdr:to>
      <xdr:col>116</xdr:col>
      <xdr:colOff>63500</xdr:colOff>
      <xdr:row>75</xdr:row>
      <xdr:rowOff>112771</xdr:rowOff>
    </xdr:to>
    <xdr:cxnSp macro="">
      <xdr:nvCxnSpPr>
        <xdr:cNvPr id="855" name="直線コネクタ 854"/>
        <xdr:cNvCxnSpPr/>
      </xdr:nvCxnSpPr>
      <xdr:spPr>
        <a:xfrm flipV="1">
          <a:off x="21323300" y="12968594"/>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6"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7" name="フローチャート: 判断 856"/>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89179</xdr:rowOff>
    </xdr:from>
    <xdr:to>
      <xdr:col>111</xdr:col>
      <xdr:colOff>177800</xdr:colOff>
      <xdr:row>75</xdr:row>
      <xdr:rowOff>112771</xdr:rowOff>
    </xdr:to>
    <xdr:cxnSp macro="">
      <xdr:nvCxnSpPr>
        <xdr:cNvPr id="858" name="直線コネクタ 857"/>
        <xdr:cNvCxnSpPr/>
      </xdr:nvCxnSpPr>
      <xdr:spPr>
        <a:xfrm>
          <a:off x="20434300" y="12947929"/>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9" name="フローチャート: 判断 858"/>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0" name="テキスト ボックス 859"/>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89179</xdr:rowOff>
    </xdr:from>
    <xdr:to>
      <xdr:col>107</xdr:col>
      <xdr:colOff>50800</xdr:colOff>
      <xdr:row>75</xdr:row>
      <xdr:rowOff>132888</xdr:rowOff>
    </xdr:to>
    <xdr:cxnSp macro="">
      <xdr:nvCxnSpPr>
        <xdr:cNvPr id="861" name="直線コネクタ 860"/>
        <xdr:cNvCxnSpPr/>
      </xdr:nvCxnSpPr>
      <xdr:spPr>
        <a:xfrm flipV="1">
          <a:off x="19545300" y="12947929"/>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2" name="フローチャート: 判断 861"/>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3" name="テキスト ボックス 862"/>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132888</xdr:rowOff>
    </xdr:from>
    <xdr:to>
      <xdr:col>102</xdr:col>
      <xdr:colOff>114300</xdr:colOff>
      <xdr:row>75</xdr:row>
      <xdr:rowOff>164754</xdr:rowOff>
    </xdr:to>
    <xdr:cxnSp macro="">
      <xdr:nvCxnSpPr>
        <xdr:cNvPr id="864" name="直線コネクタ 863"/>
        <xdr:cNvCxnSpPr/>
      </xdr:nvCxnSpPr>
      <xdr:spPr>
        <a:xfrm flipV="1">
          <a:off x="18656300" y="1299163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5" name="フローチャート: 判断 864"/>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6" name="テキスト ボックス 865"/>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7" name="フローチャート: 判断 866"/>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8" name="テキスト ボックス 867"/>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59044</xdr:rowOff>
    </xdr:from>
    <xdr:to>
      <xdr:col>116</xdr:col>
      <xdr:colOff>114300</xdr:colOff>
      <xdr:row>75</xdr:row>
      <xdr:rowOff>160644</xdr:rowOff>
    </xdr:to>
    <xdr:sp macro="" textlink="">
      <xdr:nvSpPr>
        <xdr:cNvPr id="874" name="楕円 873"/>
        <xdr:cNvSpPr/>
      </xdr:nvSpPr>
      <xdr:spPr>
        <a:xfrm>
          <a:off x="22110700" y="129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37471</xdr:rowOff>
    </xdr:from>
    <xdr:ext cx="534377" cy="259045"/>
    <xdr:sp macro="" textlink="">
      <xdr:nvSpPr>
        <xdr:cNvPr id="875" name="繰出金該当値テキスト"/>
        <xdr:cNvSpPr txBox="1"/>
      </xdr:nvSpPr>
      <xdr:spPr>
        <a:xfrm>
          <a:off x="22212300"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61971</xdr:rowOff>
    </xdr:from>
    <xdr:to>
      <xdr:col>112</xdr:col>
      <xdr:colOff>38100</xdr:colOff>
      <xdr:row>75</xdr:row>
      <xdr:rowOff>163571</xdr:rowOff>
    </xdr:to>
    <xdr:sp macro="" textlink="">
      <xdr:nvSpPr>
        <xdr:cNvPr id="876" name="楕円 875"/>
        <xdr:cNvSpPr/>
      </xdr:nvSpPr>
      <xdr:spPr>
        <a:xfrm>
          <a:off x="21272500" y="129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154698</xdr:rowOff>
    </xdr:from>
    <xdr:ext cx="534377" cy="259045"/>
    <xdr:sp macro="" textlink="">
      <xdr:nvSpPr>
        <xdr:cNvPr id="877" name="テキスト ボックス 876"/>
        <xdr:cNvSpPr txBox="1"/>
      </xdr:nvSpPr>
      <xdr:spPr>
        <a:xfrm>
          <a:off x="21056111" y="1301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38379</xdr:rowOff>
    </xdr:from>
    <xdr:to>
      <xdr:col>107</xdr:col>
      <xdr:colOff>101600</xdr:colOff>
      <xdr:row>75</xdr:row>
      <xdr:rowOff>139979</xdr:rowOff>
    </xdr:to>
    <xdr:sp macro="" textlink="">
      <xdr:nvSpPr>
        <xdr:cNvPr id="878" name="楕円 877"/>
        <xdr:cNvSpPr/>
      </xdr:nvSpPr>
      <xdr:spPr>
        <a:xfrm>
          <a:off x="203835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131106</xdr:rowOff>
    </xdr:from>
    <xdr:ext cx="534377" cy="259045"/>
    <xdr:sp macro="" textlink="">
      <xdr:nvSpPr>
        <xdr:cNvPr id="879" name="テキスト ボックス 878"/>
        <xdr:cNvSpPr txBox="1"/>
      </xdr:nvSpPr>
      <xdr:spPr>
        <a:xfrm>
          <a:off x="20167111" y="1298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82088</xdr:rowOff>
    </xdr:from>
    <xdr:to>
      <xdr:col>102</xdr:col>
      <xdr:colOff>165100</xdr:colOff>
      <xdr:row>76</xdr:row>
      <xdr:rowOff>12238</xdr:rowOff>
    </xdr:to>
    <xdr:sp macro="" textlink="">
      <xdr:nvSpPr>
        <xdr:cNvPr id="880" name="楕円 879"/>
        <xdr:cNvSpPr/>
      </xdr:nvSpPr>
      <xdr:spPr>
        <a:xfrm>
          <a:off x="19494500" y="129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3365</xdr:rowOff>
    </xdr:from>
    <xdr:ext cx="534377" cy="259045"/>
    <xdr:sp macro="" textlink="">
      <xdr:nvSpPr>
        <xdr:cNvPr id="881" name="テキスト ボックス 880"/>
        <xdr:cNvSpPr txBox="1"/>
      </xdr:nvSpPr>
      <xdr:spPr>
        <a:xfrm>
          <a:off x="19278111" y="1303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113954</xdr:rowOff>
    </xdr:from>
    <xdr:to>
      <xdr:col>98</xdr:col>
      <xdr:colOff>38100</xdr:colOff>
      <xdr:row>76</xdr:row>
      <xdr:rowOff>44104</xdr:rowOff>
    </xdr:to>
    <xdr:sp macro="" textlink="">
      <xdr:nvSpPr>
        <xdr:cNvPr id="882" name="楕円 881"/>
        <xdr:cNvSpPr/>
      </xdr:nvSpPr>
      <xdr:spPr>
        <a:xfrm>
          <a:off x="18605500" y="12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35231</xdr:rowOff>
    </xdr:from>
    <xdr:ext cx="534377" cy="259045"/>
    <xdr:sp macro="" textlink="">
      <xdr:nvSpPr>
        <xdr:cNvPr id="883" name="テキスト ボックス 882"/>
        <xdr:cNvSpPr txBox="1"/>
      </xdr:nvSpPr>
      <xdr:spPr>
        <a:xfrm>
          <a:off x="18389111" y="130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歳出決算総額は住民一人当たり</a:t>
          </a:r>
          <a:r>
            <a:rPr lang="en-US" altLang="ja-JP" sz="1200">
              <a:solidFill>
                <a:schemeClr val="dk1"/>
              </a:solidFill>
              <a:effectLst/>
              <a:latin typeface="+mn-lt"/>
              <a:ea typeface="+mn-ea"/>
              <a:cs typeface="+mn-cs"/>
            </a:rPr>
            <a:t>349,761</a:t>
          </a:r>
          <a:r>
            <a:rPr lang="ja-JP" altLang="ja-JP" sz="1200">
              <a:solidFill>
                <a:schemeClr val="dk1"/>
              </a:solidFill>
              <a:effectLst/>
              <a:latin typeface="+mn-lt"/>
              <a:ea typeface="+mn-ea"/>
              <a:cs typeface="+mn-cs"/>
            </a:rPr>
            <a:t>円となっており、前年度と比較し</a:t>
          </a:r>
          <a:r>
            <a:rPr lang="en-US" altLang="ja-JP" sz="1200">
              <a:solidFill>
                <a:schemeClr val="dk1"/>
              </a:solidFill>
              <a:effectLst/>
              <a:latin typeface="+mn-lt"/>
              <a:ea typeface="+mn-ea"/>
              <a:cs typeface="+mn-cs"/>
            </a:rPr>
            <a:t>33,721</a:t>
          </a:r>
          <a:r>
            <a:rPr lang="ja-JP" altLang="ja-JP" sz="1200">
              <a:solidFill>
                <a:schemeClr val="dk1"/>
              </a:solidFill>
              <a:effectLst/>
              <a:latin typeface="+mn-lt"/>
              <a:ea typeface="+mn-ea"/>
              <a:cs typeface="+mn-cs"/>
            </a:rPr>
            <a:t>円の増となった。主な構成項目の一つである普通建設事業費は、学校給食センター整備事業が完了したことにより、前年度と比較して</a:t>
          </a:r>
          <a:r>
            <a:rPr lang="en-US" altLang="ja-JP" sz="1200">
              <a:solidFill>
                <a:schemeClr val="dk1"/>
              </a:solidFill>
              <a:effectLst/>
              <a:latin typeface="+mn-lt"/>
              <a:ea typeface="+mn-ea"/>
              <a:cs typeface="+mn-cs"/>
            </a:rPr>
            <a:t>22,074</a:t>
          </a:r>
          <a:r>
            <a:rPr lang="ja-JP" altLang="ja-JP" sz="1200">
              <a:solidFill>
                <a:schemeClr val="dk1"/>
              </a:solidFill>
              <a:effectLst/>
              <a:latin typeface="+mn-lt"/>
              <a:ea typeface="+mn-ea"/>
              <a:cs typeface="+mn-cs"/>
            </a:rPr>
            <a:t>円の減となった。また、子育て世帯への臨時特別給付金の給付や住民税非課税世帯等に対する臨時特別給付金の減等により、扶助費は減となった。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これらにより、任期の定めのない常勤職員の基本給の増による人件費の増や、小・中学校の大規模改造事業の工事費の増による、普通建設事業（更新事業）の増があったものの、全体として減少したものと考えられる。</a:t>
          </a:r>
        </a:p>
        <a:p>
          <a:r>
            <a:rPr lang="ja-JP" altLang="ja-JP" sz="1200">
              <a:solidFill>
                <a:schemeClr val="dk1"/>
              </a:solidFill>
              <a:effectLst/>
              <a:latin typeface="+mn-lt"/>
              <a:ea typeface="+mn-ea"/>
              <a:cs typeface="+mn-cs"/>
            </a:rPr>
            <a:t>　今後は、ごみ処理施設の建設並びに（仮称）本多静六記念　市民の森・緑の公園の整備といった大規模事業が控えていることに加え、少子高齢化の影響等で扶助費の増加が見込まれ、より一層、事業の必要性の検証や見直しを徹底するなど、事業費の減少に努めていく必要がある。</a:t>
          </a: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150,987
147,557
82.41
55,247,022
52,809,303
1,855,585
32,097,896
43,446,820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84836</xdr:rowOff>
    </xdr:from>
    <xdr:to>
      <xdr:col>24</xdr:col>
      <xdr:colOff>63500</xdr:colOff>
      <xdr:row>34</xdr:row>
      <xdr:rowOff>109525</xdr:rowOff>
    </xdr:to>
    <xdr:cxnSp macro="">
      <xdr:nvCxnSpPr>
        <xdr:cNvPr id="59" name="直線コネクタ 58"/>
        <xdr:cNvCxnSpPr/>
      </xdr:nvCxnSpPr>
      <xdr:spPr>
        <a:xfrm>
          <a:off x="3797300" y="5914136"/>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72949</xdr:rowOff>
    </xdr:from>
    <xdr:to>
      <xdr:col>19</xdr:col>
      <xdr:colOff>177800</xdr:colOff>
      <xdr:row>34</xdr:row>
      <xdr:rowOff>84836</xdr:rowOff>
    </xdr:to>
    <xdr:cxnSp macro="">
      <xdr:nvCxnSpPr>
        <xdr:cNvPr id="62" name="直線コネクタ 61"/>
        <xdr:cNvCxnSpPr/>
      </xdr:nvCxnSpPr>
      <xdr:spPr>
        <a:xfrm>
          <a:off x="2908300" y="590224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61976</xdr:rowOff>
    </xdr:from>
    <xdr:to>
      <xdr:col>15</xdr:col>
      <xdr:colOff>50800</xdr:colOff>
      <xdr:row>34</xdr:row>
      <xdr:rowOff>72949</xdr:rowOff>
    </xdr:to>
    <xdr:cxnSp macro="">
      <xdr:nvCxnSpPr>
        <xdr:cNvPr id="65" name="直線コネクタ 64"/>
        <xdr:cNvCxnSpPr/>
      </xdr:nvCxnSpPr>
      <xdr:spPr>
        <a:xfrm>
          <a:off x="2019300" y="589127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61976</xdr:rowOff>
    </xdr:from>
    <xdr:to>
      <xdr:col>10</xdr:col>
      <xdr:colOff>114300</xdr:colOff>
      <xdr:row>34</xdr:row>
      <xdr:rowOff>122326</xdr:rowOff>
    </xdr:to>
    <xdr:cxnSp macro="">
      <xdr:nvCxnSpPr>
        <xdr:cNvPr id="68" name="直線コネクタ 67"/>
        <xdr:cNvCxnSpPr/>
      </xdr:nvCxnSpPr>
      <xdr:spPr>
        <a:xfrm flipV="1">
          <a:off x="1130300" y="589127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58725</xdr:rowOff>
    </xdr:from>
    <xdr:to>
      <xdr:col>24</xdr:col>
      <xdr:colOff>114300</xdr:colOff>
      <xdr:row>34</xdr:row>
      <xdr:rowOff>160325</xdr:rowOff>
    </xdr:to>
    <xdr:sp macro="" textlink="">
      <xdr:nvSpPr>
        <xdr:cNvPr id="78" name="楕円 77"/>
        <xdr:cNvSpPr/>
      </xdr:nvSpPr>
      <xdr:spPr>
        <a:xfrm>
          <a:off x="4584700" y="58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81602</xdr:rowOff>
    </xdr:from>
    <xdr:ext cx="469744" cy="259045"/>
    <xdr:sp macro="" textlink="">
      <xdr:nvSpPr>
        <xdr:cNvPr id="79" name="議会費該当値テキスト"/>
        <xdr:cNvSpPr txBox="1"/>
      </xdr:nvSpPr>
      <xdr:spPr>
        <a:xfrm>
          <a:off x="4686300" y="57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34036</xdr:rowOff>
    </xdr:from>
    <xdr:to>
      <xdr:col>20</xdr:col>
      <xdr:colOff>38100</xdr:colOff>
      <xdr:row>34</xdr:row>
      <xdr:rowOff>135636</xdr:rowOff>
    </xdr:to>
    <xdr:sp macro="" textlink="">
      <xdr:nvSpPr>
        <xdr:cNvPr id="80" name="楕円 79"/>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152163</xdr:rowOff>
    </xdr:from>
    <xdr:ext cx="469744" cy="259045"/>
    <xdr:sp macro="" textlink="">
      <xdr:nvSpPr>
        <xdr:cNvPr id="81" name="テキスト ボックス 80"/>
        <xdr:cNvSpPr txBox="1"/>
      </xdr:nvSpPr>
      <xdr:spPr>
        <a:xfrm>
          <a:off x="3562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22149</xdr:rowOff>
    </xdr:from>
    <xdr:to>
      <xdr:col>15</xdr:col>
      <xdr:colOff>101600</xdr:colOff>
      <xdr:row>34</xdr:row>
      <xdr:rowOff>123749</xdr:rowOff>
    </xdr:to>
    <xdr:sp macro="" textlink="">
      <xdr:nvSpPr>
        <xdr:cNvPr id="82" name="楕円 81"/>
        <xdr:cNvSpPr/>
      </xdr:nvSpPr>
      <xdr:spPr>
        <a:xfrm>
          <a:off x="28575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140276</xdr:rowOff>
    </xdr:from>
    <xdr:ext cx="469744" cy="259045"/>
    <xdr:sp macro="" textlink="">
      <xdr:nvSpPr>
        <xdr:cNvPr id="83" name="テキスト ボックス 82"/>
        <xdr:cNvSpPr txBox="1"/>
      </xdr:nvSpPr>
      <xdr:spPr>
        <a:xfrm>
          <a:off x="2673428" y="56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xdr:rowOff>
    </xdr:from>
    <xdr:to>
      <xdr:col>10</xdr:col>
      <xdr:colOff>165100</xdr:colOff>
      <xdr:row>34</xdr:row>
      <xdr:rowOff>112776</xdr:rowOff>
    </xdr:to>
    <xdr:sp macro="" textlink="">
      <xdr:nvSpPr>
        <xdr:cNvPr id="84" name="楕円 83"/>
        <xdr:cNvSpPr/>
      </xdr:nvSpPr>
      <xdr:spPr>
        <a:xfrm>
          <a:off x="1968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129303</xdr:rowOff>
    </xdr:from>
    <xdr:ext cx="469744" cy="259045"/>
    <xdr:sp macro="" textlink="">
      <xdr:nvSpPr>
        <xdr:cNvPr id="85" name="テキスト ボックス 84"/>
        <xdr:cNvSpPr txBox="1"/>
      </xdr:nvSpPr>
      <xdr:spPr>
        <a:xfrm>
          <a:off x="1784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71526</xdr:rowOff>
    </xdr:from>
    <xdr:to>
      <xdr:col>6</xdr:col>
      <xdr:colOff>38100</xdr:colOff>
      <xdr:row>35</xdr:row>
      <xdr:rowOff>1676</xdr:rowOff>
    </xdr:to>
    <xdr:sp macro="" textlink="">
      <xdr:nvSpPr>
        <xdr:cNvPr id="86" name="楕円 85"/>
        <xdr:cNvSpPr/>
      </xdr:nvSpPr>
      <xdr:spPr>
        <a:xfrm>
          <a:off x="1079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18203</xdr:rowOff>
    </xdr:from>
    <xdr:ext cx="469744" cy="259045"/>
    <xdr:sp macro="" textlink="">
      <xdr:nvSpPr>
        <xdr:cNvPr id="87" name="テキスト ボックス 86"/>
        <xdr:cNvSpPr txBox="1"/>
      </xdr:nvSpPr>
      <xdr:spPr>
        <a:xfrm>
          <a:off x="895428" y="56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18400</xdr:rowOff>
    </xdr:from>
    <xdr:to>
      <xdr:col>24</xdr:col>
      <xdr:colOff>63500</xdr:colOff>
      <xdr:row>57</xdr:row>
      <xdr:rowOff>34903</xdr:rowOff>
    </xdr:to>
    <xdr:cxnSp macro="">
      <xdr:nvCxnSpPr>
        <xdr:cNvPr id="118" name="直線コネクタ 117"/>
        <xdr:cNvCxnSpPr/>
      </xdr:nvCxnSpPr>
      <xdr:spPr>
        <a:xfrm>
          <a:off x="3797300" y="9791050"/>
          <a:ext cx="8382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6720</xdr:rowOff>
    </xdr:from>
    <xdr:to>
      <xdr:col>19</xdr:col>
      <xdr:colOff>177800</xdr:colOff>
      <xdr:row>57</xdr:row>
      <xdr:rowOff>18400</xdr:rowOff>
    </xdr:to>
    <xdr:cxnSp macro="">
      <xdr:nvCxnSpPr>
        <xdr:cNvPr id="121" name="直線コネクタ 120"/>
        <xdr:cNvCxnSpPr/>
      </xdr:nvCxnSpPr>
      <xdr:spPr>
        <a:xfrm>
          <a:off x="2908300" y="8750670"/>
          <a:ext cx="889000" cy="10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6720</xdr:rowOff>
    </xdr:from>
    <xdr:to>
      <xdr:col>15</xdr:col>
      <xdr:colOff>50800</xdr:colOff>
      <xdr:row>57</xdr:row>
      <xdr:rowOff>113923</xdr:rowOff>
    </xdr:to>
    <xdr:cxnSp macro="">
      <xdr:nvCxnSpPr>
        <xdr:cNvPr id="124" name="直線コネクタ 123"/>
        <xdr:cNvCxnSpPr/>
      </xdr:nvCxnSpPr>
      <xdr:spPr>
        <a:xfrm flipV="1">
          <a:off x="2019300" y="8750670"/>
          <a:ext cx="889000" cy="11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112747</xdr:rowOff>
    </xdr:from>
    <xdr:to>
      <xdr:col>10</xdr:col>
      <xdr:colOff>114300</xdr:colOff>
      <xdr:row>57</xdr:row>
      <xdr:rowOff>113923</xdr:rowOff>
    </xdr:to>
    <xdr:cxnSp macro="">
      <xdr:nvCxnSpPr>
        <xdr:cNvPr id="127" name="直線コネクタ 126"/>
        <xdr:cNvCxnSpPr/>
      </xdr:nvCxnSpPr>
      <xdr:spPr>
        <a:xfrm>
          <a:off x="1130300" y="988539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155553</xdr:rowOff>
    </xdr:from>
    <xdr:to>
      <xdr:col>24</xdr:col>
      <xdr:colOff>114300</xdr:colOff>
      <xdr:row>57</xdr:row>
      <xdr:rowOff>85703</xdr:rowOff>
    </xdr:to>
    <xdr:sp macro="" textlink="">
      <xdr:nvSpPr>
        <xdr:cNvPr id="137" name="楕円 136"/>
        <xdr:cNvSpPr/>
      </xdr:nvSpPr>
      <xdr:spPr>
        <a:xfrm>
          <a:off x="4584700" y="97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133980</xdr:rowOff>
    </xdr:from>
    <xdr:ext cx="534377" cy="259045"/>
    <xdr:sp macro="" textlink="">
      <xdr:nvSpPr>
        <xdr:cNvPr id="138" name="総務費該当値テキスト"/>
        <xdr:cNvSpPr txBox="1"/>
      </xdr:nvSpPr>
      <xdr:spPr>
        <a:xfrm>
          <a:off x="4686300" y="97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139050</xdr:rowOff>
    </xdr:from>
    <xdr:to>
      <xdr:col>20</xdr:col>
      <xdr:colOff>38100</xdr:colOff>
      <xdr:row>57</xdr:row>
      <xdr:rowOff>69200</xdr:rowOff>
    </xdr:to>
    <xdr:sp macro="" textlink="">
      <xdr:nvSpPr>
        <xdr:cNvPr id="139" name="楕円 138"/>
        <xdr:cNvSpPr/>
      </xdr:nvSpPr>
      <xdr:spPr>
        <a:xfrm>
          <a:off x="3746500" y="97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60327</xdr:rowOff>
    </xdr:from>
    <xdr:ext cx="534377" cy="259045"/>
    <xdr:sp macro="" textlink="">
      <xdr:nvSpPr>
        <xdr:cNvPr id="140" name="テキスト ボックス 139"/>
        <xdr:cNvSpPr txBox="1"/>
      </xdr:nvSpPr>
      <xdr:spPr>
        <a:xfrm>
          <a:off x="3530111" y="98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127370</xdr:rowOff>
    </xdr:from>
    <xdr:to>
      <xdr:col>15</xdr:col>
      <xdr:colOff>101600</xdr:colOff>
      <xdr:row>51</xdr:row>
      <xdr:rowOff>57520</xdr:rowOff>
    </xdr:to>
    <xdr:sp macro="" textlink="">
      <xdr:nvSpPr>
        <xdr:cNvPr id="141" name="楕円 140"/>
        <xdr:cNvSpPr/>
      </xdr:nvSpPr>
      <xdr:spPr>
        <a:xfrm>
          <a:off x="2857500" y="86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48647</xdr:rowOff>
    </xdr:from>
    <xdr:ext cx="599010" cy="259045"/>
    <xdr:sp macro="" textlink="">
      <xdr:nvSpPr>
        <xdr:cNvPr id="142" name="テキスト ボックス 141"/>
        <xdr:cNvSpPr txBox="1"/>
      </xdr:nvSpPr>
      <xdr:spPr>
        <a:xfrm>
          <a:off x="2608795" y="879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63123</xdr:rowOff>
    </xdr:from>
    <xdr:to>
      <xdr:col>10</xdr:col>
      <xdr:colOff>165100</xdr:colOff>
      <xdr:row>57</xdr:row>
      <xdr:rowOff>164723</xdr:rowOff>
    </xdr:to>
    <xdr:sp macro="" textlink="">
      <xdr:nvSpPr>
        <xdr:cNvPr id="143" name="楕円 142"/>
        <xdr:cNvSpPr/>
      </xdr:nvSpPr>
      <xdr:spPr>
        <a:xfrm>
          <a:off x="1968500" y="983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155850</xdr:rowOff>
    </xdr:from>
    <xdr:ext cx="534377" cy="259045"/>
    <xdr:sp macro="" textlink="">
      <xdr:nvSpPr>
        <xdr:cNvPr id="144" name="テキスト ボックス 143"/>
        <xdr:cNvSpPr txBox="1"/>
      </xdr:nvSpPr>
      <xdr:spPr>
        <a:xfrm>
          <a:off x="1752111" y="99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61947</xdr:rowOff>
    </xdr:from>
    <xdr:to>
      <xdr:col>6</xdr:col>
      <xdr:colOff>38100</xdr:colOff>
      <xdr:row>57</xdr:row>
      <xdr:rowOff>163547</xdr:rowOff>
    </xdr:to>
    <xdr:sp macro="" textlink="">
      <xdr:nvSpPr>
        <xdr:cNvPr id="145" name="楕円 144"/>
        <xdr:cNvSpPr/>
      </xdr:nvSpPr>
      <xdr:spPr>
        <a:xfrm>
          <a:off x="1079500" y="98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154674</xdr:rowOff>
    </xdr:from>
    <xdr:ext cx="534377" cy="259045"/>
    <xdr:sp macro="" textlink="">
      <xdr:nvSpPr>
        <xdr:cNvPr id="146" name="テキスト ボックス 145"/>
        <xdr:cNvSpPr txBox="1"/>
      </xdr:nvSpPr>
      <xdr:spPr>
        <a:xfrm>
          <a:off x="863111" y="99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142258</xdr:rowOff>
    </xdr:from>
    <xdr:to>
      <xdr:col>24</xdr:col>
      <xdr:colOff>63500</xdr:colOff>
      <xdr:row>77</xdr:row>
      <xdr:rowOff>58644</xdr:rowOff>
    </xdr:to>
    <xdr:cxnSp macro="">
      <xdr:nvCxnSpPr>
        <xdr:cNvPr id="178" name="直線コネクタ 177"/>
        <xdr:cNvCxnSpPr/>
      </xdr:nvCxnSpPr>
      <xdr:spPr>
        <a:xfrm>
          <a:off x="3797300" y="13172458"/>
          <a:ext cx="838200" cy="8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142258</xdr:rowOff>
    </xdr:from>
    <xdr:to>
      <xdr:col>19</xdr:col>
      <xdr:colOff>177800</xdr:colOff>
      <xdr:row>78</xdr:row>
      <xdr:rowOff>30865</xdr:rowOff>
    </xdr:to>
    <xdr:cxnSp macro="">
      <xdr:nvCxnSpPr>
        <xdr:cNvPr id="181" name="直線コネクタ 180"/>
        <xdr:cNvCxnSpPr/>
      </xdr:nvCxnSpPr>
      <xdr:spPr>
        <a:xfrm flipV="1">
          <a:off x="2908300" y="13172458"/>
          <a:ext cx="889000" cy="23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30865</xdr:rowOff>
    </xdr:from>
    <xdr:to>
      <xdr:col>15</xdr:col>
      <xdr:colOff>50800</xdr:colOff>
      <xdr:row>78</xdr:row>
      <xdr:rowOff>118864</xdr:rowOff>
    </xdr:to>
    <xdr:cxnSp macro="">
      <xdr:nvCxnSpPr>
        <xdr:cNvPr id="184" name="直線コネクタ 183"/>
        <xdr:cNvCxnSpPr/>
      </xdr:nvCxnSpPr>
      <xdr:spPr>
        <a:xfrm flipV="1">
          <a:off x="2019300" y="13403965"/>
          <a:ext cx="889000" cy="8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118864</xdr:rowOff>
    </xdr:from>
    <xdr:to>
      <xdr:col>10</xdr:col>
      <xdr:colOff>114300</xdr:colOff>
      <xdr:row>78</xdr:row>
      <xdr:rowOff>147929</xdr:rowOff>
    </xdr:to>
    <xdr:cxnSp macro="">
      <xdr:nvCxnSpPr>
        <xdr:cNvPr id="187" name="直線コネクタ 186"/>
        <xdr:cNvCxnSpPr/>
      </xdr:nvCxnSpPr>
      <xdr:spPr>
        <a:xfrm flipV="1">
          <a:off x="1130300" y="13491964"/>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7844</xdr:rowOff>
    </xdr:from>
    <xdr:to>
      <xdr:col>24</xdr:col>
      <xdr:colOff>114300</xdr:colOff>
      <xdr:row>77</xdr:row>
      <xdr:rowOff>109444</xdr:rowOff>
    </xdr:to>
    <xdr:sp macro="" textlink="">
      <xdr:nvSpPr>
        <xdr:cNvPr id="197" name="楕円 196"/>
        <xdr:cNvSpPr/>
      </xdr:nvSpPr>
      <xdr:spPr>
        <a:xfrm>
          <a:off x="4584700" y="13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157721</xdr:rowOff>
    </xdr:from>
    <xdr:ext cx="599010" cy="259045"/>
    <xdr:sp macro="" textlink="">
      <xdr:nvSpPr>
        <xdr:cNvPr id="198" name="民生費該当値テキスト"/>
        <xdr:cNvSpPr txBox="1"/>
      </xdr:nvSpPr>
      <xdr:spPr>
        <a:xfrm>
          <a:off x="4686300" y="1318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91458</xdr:rowOff>
    </xdr:from>
    <xdr:to>
      <xdr:col>20</xdr:col>
      <xdr:colOff>38100</xdr:colOff>
      <xdr:row>77</xdr:row>
      <xdr:rowOff>21608</xdr:rowOff>
    </xdr:to>
    <xdr:sp macro="" textlink="">
      <xdr:nvSpPr>
        <xdr:cNvPr id="199" name="楕円 198"/>
        <xdr:cNvSpPr/>
      </xdr:nvSpPr>
      <xdr:spPr>
        <a:xfrm>
          <a:off x="3746500" y="131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12735</xdr:rowOff>
    </xdr:from>
    <xdr:ext cx="599010" cy="259045"/>
    <xdr:sp macro="" textlink="">
      <xdr:nvSpPr>
        <xdr:cNvPr id="200" name="テキスト ボックス 199"/>
        <xdr:cNvSpPr txBox="1"/>
      </xdr:nvSpPr>
      <xdr:spPr>
        <a:xfrm>
          <a:off x="3497795" y="1321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151515</xdr:rowOff>
    </xdr:from>
    <xdr:to>
      <xdr:col>15</xdr:col>
      <xdr:colOff>101600</xdr:colOff>
      <xdr:row>78</xdr:row>
      <xdr:rowOff>81665</xdr:rowOff>
    </xdr:to>
    <xdr:sp macro="" textlink="">
      <xdr:nvSpPr>
        <xdr:cNvPr id="201" name="楕円 200"/>
        <xdr:cNvSpPr/>
      </xdr:nvSpPr>
      <xdr:spPr>
        <a:xfrm>
          <a:off x="2857500" y="1335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72792</xdr:rowOff>
    </xdr:from>
    <xdr:ext cx="599010" cy="259045"/>
    <xdr:sp macro="" textlink="">
      <xdr:nvSpPr>
        <xdr:cNvPr id="202" name="テキスト ボックス 201"/>
        <xdr:cNvSpPr txBox="1"/>
      </xdr:nvSpPr>
      <xdr:spPr>
        <a:xfrm>
          <a:off x="2608795" y="1344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68064</xdr:rowOff>
    </xdr:from>
    <xdr:to>
      <xdr:col>10</xdr:col>
      <xdr:colOff>165100</xdr:colOff>
      <xdr:row>78</xdr:row>
      <xdr:rowOff>169664</xdr:rowOff>
    </xdr:to>
    <xdr:sp macro="" textlink="">
      <xdr:nvSpPr>
        <xdr:cNvPr id="203" name="楕円 202"/>
        <xdr:cNvSpPr/>
      </xdr:nvSpPr>
      <xdr:spPr>
        <a:xfrm>
          <a:off x="1968500" y="134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160791</xdr:rowOff>
    </xdr:from>
    <xdr:ext cx="599010" cy="259045"/>
    <xdr:sp macro="" textlink="">
      <xdr:nvSpPr>
        <xdr:cNvPr id="204" name="テキスト ボックス 203"/>
        <xdr:cNvSpPr txBox="1"/>
      </xdr:nvSpPr>
      <xdr:spPr>
        <a:xfrm>
          <a:off x="1719795" y="1353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97129</xdr:rowOff>
    </xdr:from>
    <xdr:to>
      <xdr:col>6</xdr:col>
      <xdr:colOff>38100</xdr:colOff>
      <xdr:row>79</xdr:row>
      <xdr:rowOff>27279</xdr:rowOff>
    </xdr:to>
    <xdr:sp macro="" textlink="">
      <xdr:nvSpPr>
        <xdr:cNvPr id="205" name="楕円 204"/>
        <xdr:cNvSpPr/>
      </xdr:nvSpPr>
      <xdr:spPr>
        <a:xfrm>
          <a:off x="1079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18406</xdr:rowOff>
    </xdr:from>
    <xdr:ext cx="599010" cy="259045"/>
    <xdr:sp macro="" textlink="">
      <xdr:nvSpPr>
        <xdr:cNvPr id="206" name="テキスト ボックス 205"/>
        <xdr:cNvSpPr txBox="1"/>
      </xdr:nvSpPr>
      <xdr:spPr>
        <a:xfrm>
          <a:off x="830795" y="1356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62757</xdr:rowOff>
    </xdr:from>
    <xdr:to>
      <xdr:col>24</xdr:col>
      <xdr:colOff>63500</xdr:colOff>
      <xdr:row>97</xdr:row>
      <xdr:rowOff>119487</xdr:rowOff>
    </xdr:to>
    <xdr:cxnSp macro="">
      <xdr:nvCxnSpPr>
        <xdr:cNvPr id="236" name="直線コネクタ 235"/>
        <xdr:cNvCxnSpPr/>
      </xdr:nvCxnSpPr>
      <xdr:spPr>
        <a:xfrm flipV="1">
          <a:off x="3797300" y="16693407"/>
          <a:ext cx="8382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119487</xdr:rowOff>
    </xdr:from>
    <xdr:to>
      <xdr:col>19</xdr:col>
      <xdr:colOff>177800</xdr:colOff>
      <xdr:row>98</xdr:row>
      <xdr:rowOff>65842</xdr:rowOff>
    </xdr:to>
    <xdr:cxnSp macro="">
      <xdr:nvCxnSpPr>
        <xdr:cNvPr id="239" name="直線コネクタ 238"/>
        <xdr:cNvCxnSpPr/>
      </xdr:nvCxnSpPr>
      <xdr:spPr>
        <a:xfrm flipV="1">
          <a:off x="2908300" y="16750137"/>
          <a:ext cx="889000" cy="1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65842</xdr:rowOff>
    </xdr:from>
    <xdr:to>
      <xdr:col>15</xdr:col>
      <xdr:colOff>50800</xdr:colOff>
      <xdr:row>98</xdr:row>
      <xdr:rowOff>112401</xdr:rowOff>
    </xdr:to>
    <xdr:cxnSp macro="">
      <xdr:nvCxnSpPr>
        <xdr:cNvPr id="242" name="直線コネクタ 241"/>
        <xdr:cNvCxnSpPr/>
      </xdr:nvCxnSpPr>
      <xdr:spPr>
        <a:xfrm flipV="1">
          <a:off x="2019300" y="16867942"/>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112401</xdr:rowOff>
    </xdr:from>
    <xdr:to>
      <xdr:col>10</xdr:col>
      <xdr:colOff>114300</xdr:colOff>
      <xdr:row>98</xdr:row>
      <xdr:rowOff>122746</xdr:rowOff>
    </xdr:to>
    <xdr:cxnSp macro="">
      <xdr:nvCxnSpPr>
        <xdr:cNvPr id="245" name="直線コネクタ 244"/>
        <xdr:cNvCxnSpPr/>
      </xdr:nvCxnSpPr>
      <xdr:spPr>
        <a:xfrm flipV="1">
          <a:off x="1130300" y="16914501"/>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11957</xdr:rowOff>
    </xdr:from>
    <xdr:to>
      <xdr:col>24</xdr:col>
      <xdr:colOff>114300</xdr:colOff>
      <xdr:row>97</xdr:row>
      <xdr:rowOff>113557</xdr:rowOff>
    </xdr:to>
    <xdr:sp macro="" textlink="">
      <xdr:nvSpPr>
        <xdr:cNvPr id="255" name="楕円 254"/>
        <xdr:cNvSpPr/>
      </xdr:nvSpPr>
      <xdr:spPr>
        <a:xfrm>
          <a:off x="4584700" y="166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161834</xdr:rowOff>
    </xdr:from>
    <xdr:ext cx="534377" cy="259045"/>
    <xdr:sp macro="" textlink="">
      <xdr:nvSpPr>
        <xdr:cNvPr id="256" name="衛生費該当値テキスト"/>
        <xdr:cNvSpPr txBox="1"/>
      </xdr:nvSpPr>
      <xdr:spPr>
        <a:xfrm>
          <a:off x="4686300" y="166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68687</xdr:rowOff>
    </xdr:from>
    <xdr:to>
      <xdr:col>20</xdr:col>
      <xdr:colOff>38100</xdr:colOff>
      <xdr:row>97</xdr:row>
      <xdr:rowOff>170287</xdr:rowOff>
    </xdr:to>
    <xdr:sp macro="" textlink="">
      <xdr:nvSpPr>
        <xdr:cNvPr id="257" name="楕円 256"/>
        <xdr:cNvSpPr/>
      </xdr:nvSpPr>
      <xdr:spPr>
        <a:xfrm>
          <a:off x="3746500" y="166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161414</xdr:rowOff>
    </xdr:from>
    <xdr:ext cx="534377" cy="259045"/>
    <xdr:sp macro="" textlink="">
      <xdr:nvSpPr>
        <xdr:cNvPr id="258" name="テキスト ボックス 257"/>
        <xdr:cNvSpPr txBox="1"/>
      </xdr:nvSpPr>
      <xdr:spPr>
        <a:xfrm>
          <a:off x="3530111" y="167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15042</xdr:rowOff>
    </xdr:from>
    <xdr:to>
      <xdr:col>15</xdr:col>
      <xdr:colOff>101600</xdr:colOff>
      <xdr:row>98</xdr:row>
      <xdr:rowOff>116642</xdr:rowOff>
    </xdr:to>
    <xdr:sp macro="" textlink="">
      <xdr:nvSpPr>
        <xdr:cNvPr id="259" name="楕円 258"/>
        <xdr:cNvSpPr/>
      </xdr:nvSpPr>
      <xdr:spPr>
        <a:xfrm>
          <a:off x="2857500" y="168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107769</xdr:rowOff>
    </xdr:from>
    <xdr:ext cx="534377" cy="259045"/>
    <xdr:sp macro="" textlink="">
      <xdr:nvSpPr>
        <xdr:cNvPr id="260" name="テキスト ボックス 259"/>
        <xdr:cNvSpPr txBox="1"/>
      </xdr:nvSpPr>
      <xdr:spPr>
        <a:xfrm>
          <a:off x="2641111" y="169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61601</xdr:rowOff>
    </xdr:from>
    <xdr:to>
      <xdr:col>10</xdr:col>
      <xdr:colOff>165100</xdr:colOff>
      <xdr:row>98</xdr:row>
      <xdr:rowOff>163201</xdr:rowOff>
    </xdr:to>
    <xdr:sp macro="" textlink="">
      <xdr:nvSpPr>
        <xdr:cNvPr id="261" name="楕円 260"/>
        <xdr:cNvSpPr/>
      </xdr:nvSpPr>
      <xdr:spPr>
        <a:xfrm>
          <a:off x="1968500" y="16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154328</xdr:rowOff>
    </xdr:from>
    <xdr:ext cx="534377" cy="259045"/>
    <xdr:sp macro="" textlink="">
      <xdr:nvSpPr>
        <xdr:cNvPr id="262" name="テキスト ボックス 261"/>
        <xdr:cNvSpPr txBox="1"/>
      </xdr:nvSpPr>
      <xdr:spPr>
        <a:xfrm>
          <a:off x="1752111" y="169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71946</xdr:rowOff>
    </xdr:from>
    <xdr:to>
      <xdr:col>6</xdr:col>
      <xdr:colOff>38100</xdr:colOff>
      <xdr:row>99</xdr:row>
      <xdr:rowOff>2096</xdr:rowOff>
    </xdr:to>
    <xdr:sp macro="" textlink="">
      <xdr:nvSpPr>
        <xdr:cNvPr id="263" name="楕円 262"/>
        <xdr:cNvSpPr/>
      </xdr:nvSpPr>
      <xdr:spPr>
        <a:xfrm>
          <a:off x="1079500" y="168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164673</xdr:rowOff>
    </xdr:from>
    <xdr:ext cx="534377" cy="259045"/>
    <xdr:sp macro="" textlink="">
      <xdr:nvSpPr>
        <xdr:cNvPr id="264" name="テキスト ボックス 263"/>
        <xdr:cNvSpPr txBox="1"/>
      </xdr:nvSpPr>
      <xdr:spPr>
        <a:xfrm>
          <a:off x="863111" y="1696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126746</xdr:rowOff>
    </xdr:from>
    <xdr:to>
      <xdr:col>55</xdr:col>
      <xdr:colOff>0</xdr:colOff>
      <xdr:row>38</xdr:row>
      <xdr:rowOff>130175</xdr:rowOff>
    </xdr:to>
    <xdr:cxnSp macro="">
      <xdr:nvCxnSpPr>
        <xdr:cNvPr id="293" name="直線コネクタ 292"/>
        <xdr:cNvCxnSpPr/>
      </xdr:nvCxnSpPr>
      <xdr:spPr>
        <a:xfrm flipV="1">
          <a:off x="9639300" y="664184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111125</xdr:rowOff>
    </xdr:from>
    <xdr:to>
      <xdr:col>50</xdr:col>
      <xdr:colOff>114300</xdr:colOff>
      <xdr:row>38</xdr:row>
      <xdr:rowOff>130175</xdr:rowOff>
    </xdr:to>
    <xdr:cxnSp macro="">
      <xdr:nvCxnSpPr>
        <xdr:cNvPr id="296" name="直線コネクタ 295"/>
        <xdr:cNvCxnSpPr/>
      </xdr:nvCxnSpPr>
      <xdr:spPr>
        <a:xfrm>
          <a:off x="8750300" y="6626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83312</xdr:rowOff>
    </xdr:from>
    <xdr:to>
      <xdr:col>45</xdr:col>
      <xdr:colOff>177800</xdr:colOff>
      <xdr:row>38</xdr:row>
      <xdr:rowOff>111125</xdr:rowOff>
    </xdr:to>
    <xdr:cxnSp macro="">
      <xdr:nvCxnSpPr>
        <xdr:cNvPr id="299" name="直線コネクタ 298"/>
        <xdr:cNvCxnSpPr/>
      </xdr:nvCxnSpPr>
      <xdr:spPr>
        <a:xfrm>
          <a:off x="7861300" y="659841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83312</xdr:rowOff>
    </xdr:from>
    <xdr:to>
      <xdr:col>41</xdr:col>
      <xdr:colOff>50800</xdr:colOff>
      <xdr:row>38</xdr:row>
      <xdr:rowOff>147320</xdr:rowOff>
    </xdr:to>
    <xdr:cxnSp macro="">
      <xdr:nvCxnSpPr>
        <xdr:cNvPr id="302" name="直線コネクタ 301"/>
        <xdr:cNvCxnSpPr/>
      </xdr:nvCxnSpPr>
      <xdr:spPr>
        <a:xfrm flipV="1">
          <a:off x="6972300" y="6598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312" name="楕円 311"/>
        <xdr:cNvSpPr/>
      </xdr:nvSpPr>
      <xdr:spPr>
        <a:xfrm>
          <a:off x="104267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162323</xdr:rowOff>
    </xdr:from>
    <xdr:ext cx="378565" cy="259045"/>
    <xdr:sp macro="" textlink="">
      <xdr:nvSpPr>
        <xdr:cNvPr id="313" name="労働費該当値テキスト"/>
        <xdr:cNvSpPr txBox="1"/>
      </xdr:nvSpPr>
      <xdr:spPr>
        <a:xfrm>
          <a:off x="10528300" y="650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79375</xdr:rowOff>
    </xdr:from>
    <xdr:to>
      <xdr:col>50</xdr:col>
      <xdr:colOff>165100</xdr:colOff>
      <xdr:row>39</xdr:row>
      <xdr:rowOff>9525</xdr:rowOff>
    </xdr:to>
    <xdr:sp macro="" textlink="">
      <xdr:nvSpPr>
        <xdr:cNvPr id="314" name="楕円 313"/>
        <xdr:cNvSpPr/>
      </xdr:nvSpPr>
      <xdr:spPr>
        <a:xfrm>
          <a:off x="9588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xdr:rowOff>
    </xdr:from>
    <xdr:ext cx="378565" cy="259045"/>
    <xdr:sp macro="" textlink="">
      <xdr:nvSpPr>
        <xdr:cNvPr id="315" name="テキスト ボックス 314"/>
        <xdr:cNvSpPr txBox="1"/>
      </xdr:nvSpPr>
      <xdr:spPr>
        <a:xfrm>
          <a:off x="9450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60325</xdr:rowOff>
    </xdr:from>
    <xdr:to>
      <xdr:col>46</xdr:col>
      <xdr:colOff>38100</xdr:colOff>
      <xdr:row>38</xdr:row>
      <xdr:rowOff>161925</xdr:rowOff>
    </xdr:to>
    <xdr:sp macro="" textlink="">
      <xdr:nvSpPr>
        <xdr:cNvPr id="316" name="楕円 315"/>
        <xdr:cNvSpPr/>
      </xdr:nvSpPr>
      <xdr:spPr>
        <a:xfrm>
          <a:off x="8699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153052</xdr:rowOff>
    </xdr:from>
    <xdr:ext cx="378565" cy="259045"/>
    <xdr:sp macro="" textlink="">
      <xdr:nvSpPr>
        <xdr:cNvPr id="317" name="テキスト ボックス 316"/>
        <xdr:cNvSpPr txBox="1"/>
      </xdr:nvSpPr>
      <xdr:spPr>
        <a:xfrm>
          <a:off x="8561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32512</xdr:rowOff>
    </xdr:from>
    <xdr:to>
      <xdr:col>41</xdr:col>
      <xdr:colOff>101600</xdr:colOff>
      <xdr:row>38</xdr:row>
      <xdr:rowOff>134112</xdr:rowOff>
    </xdr:to>
    <xdr:sp macro="" textlink="">
      <xdr:nvSpPr>
        <xdr:cNvPr id="318" name="楕円 317"/>
        <xdr:cNvSpPr/>
      </xdr:nvSpPr>
      <xdr:spPr>
        <a:xfrm>
          <a:off x="7810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125239</xdr:rowOff>
    </xdr:from>
    <xdr:ext cx="378565" cy="259045"/>
    <xdr:sp macro="" textlink="">
      <xdr:nvSpPr>
        <xdr:cNvPr id="319" name="テキスト ボックス 318"/>
        <xdr:cNvSpPr txBox="1"/>
      </xdr:nvSpPr>
      <xdr:spPr>
        <a:xfrm>
          <a:off x="7672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20" name="楕円 319"/>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17797</xdr:rowOff>
    </xdr:from>
    <xdr:ext cx="378565" cy="259045"/>
    <xdr:sp macro="" textlink="">
      <xdr:nvSpPr>
        <xdr:cNvPr id="321" name="テキスト ボックス 320"/>
        <xdr:cNvSpPr txBox="1"/>
      </xdr:nvSpPr>
      <xdr:spPr>
        <a:xfrm>
          <a:off x="6783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99923</xdr:rowOff>
    </xdr:from>
    <xdr:to>
      <xdr:col>55</xdr:col>
      <xdr:colOff>0</xdr:colOff>
      <xdr:row>56</xdr:row>
      <xdr:rowOff>100323</xdr:rowOff>
    </xdr:to>
    <xdr:cxnSp macro="">
      <xdr:nvCxnSpPr>
        <xdr:cNvPr id="346" name="直線コネクタ 345"/>
        <xdr:cNvCxnSpPr/>
      </xdr:nvCxnSpPr>
      <xdr:spPr>
        <a:xfrm>
          <a:off x="9639300" y="970112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66605</xdr:rowOff>
    </xdr:from>
    <xdr:to>
      <xdr:col>50</xdr:col>
      <xdr:colOff>114300</xdr:colOff>
      <xdr:row>56</xdr:row>
      <xdr:rowOff>99923</xdr:rowOff>
    </xdr:to>
    <xdr:cxnSp macro="">
      <xdr:nvCxnSpPr>
        <xdr:cNvPr id="349" name="直線コネクタ 348"/>
        <xdr:cNvCxnSpPr/>
      </xdr:nvCxnSpPr>
      <xdr:spPr>
        <a:xfrm>
          <a:off x="8750300" y="9667805"/>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66605</xdr:rowOff>
    </xdr:from>
    <xdr:to>
      <xdr:col>45</xdr:col>
      <xdr:colOff>177800</xdr:colOff>
      <xdr:row>56</xdr:row>
      <xdr:rowOff>97009</xdr:rowOff>
    </xdr:to>
    <xdr:cxnSp macro="">
      <xdr:nvCxnSpPr>
        <xdr:cNvPr id="352" name="直線コネクタ 351"/>
        <xdr:cNvCxnSpPr/>
      </xdr:nvCxnSpPr>
      <xdr:spPr>
        <a:xfrm flipV="1">
          <a:off x="7861300" y="9667805"/>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4" name="テキスト ボックス 353"/>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91580</xdr:rowOff>
    </xdr:from>
    <xdr:to>
      <xdr:col>41</xdr:col>
      <xdr:colOff>50800</xdr:colOff>
      <xdr:row>56</xdr:row>
      <xdr:rowOff>97009</xdr:rowOff>
    </xdr:to>
    <xdr:cxnSp macro="">
      <xdr:nvCxnSpPr>
        <xdr:cNvPr id="355" name="直線コネクタ 354"/>
        <xdr:cNvCxnSpPr/>
      </xdr:nvCxnSpPr>
      <xdr:spPr>
        <a:xfrm>
          <a:off x="6972300" y="969278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49523</xdr:rowOff>
    </xdr:from>
    <xdr:to>
      <xdr:col>55</xdr:col>
      <xdr:colOff>50800</xdr:colOff>
      <xdr:row>56</xdr:row>
      <xdr:rowOff>151123</xdr:rowOff>
    </xdr:to>
    <xdr:sp macro="" textlink="">
      <xdr:nvSpPr>
        <xdr:cNvPr id="365" name="楕円 364"/>
        <xdr:cNvSpPr/>
      </xdr:nvSpPr>
      <xdr:spPr>
        <a:xfrm>
          <a:off x="10426700" y="96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72400</xdr:rowOff>
    </xdr:from>
    <xdr:ext cx="469744" cy="259045"/>
    <xdr:sp macro="" textlink="">
      <xdr:nvSpPr>
        <xdr:cNvPr id="366" name="農林水産業費該当値テキスト"/>
        <xdr:cNvSpPr txBox="1"/>
      </xdr:nvSpPr>
      <xdr:spPr>
        <a:xfrm>
          <a:off x="10528300" y="950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49123</xdr:rowOff>
    </xdr:from>
    <xdr:to>
      <xdr:col>50</xdr:col>
      <xdr:colOff>165100</xdr:colOff>
      <xdr:row>56</xdr:row>
      <xdr:rowOff>150723</xdr:rowOff>
    </xdr:to>
    <xdr:sp macro="" textlink="">
      <xdr:nvSpPr>
        <xdr:cNvPr id="367" name="楕円 366"/>
        <xdr:cNvSpPr/>
      </xdr:nvSpPr>
      <xdr:spPr>
        <a:xfrm>
          <a:off x="9588500" y="96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167250</xdr:rowOff>
    </xdr:from>
    <xdr:ext cx="469744" cy="259045"/>
    <xdr:sp macro="" textlink="">
      <xdr:nvSpPr>
        <xdr:cNvPr id="368" name="テキスト ボックス 367"/>
        <xdr:cNvSpPr txBox="1"/>
      </xdr:nvSpPr>
      <xdr:spPr>
        <a:xfrm>
          <a:off x="9404428" y="942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15805</xdr:rowOff>
    </xdr:from>
    <xdr:to>
      <xdr:col>46</xdr:col>
      <xdr:colOff>38100</xdr:colOff>
      <xdr:row>56</xdr:row>
      <xdr:rowOff>117405</xdr:rowOff>
    </xdr:to>
    <xdr:sp macro="" textlink="">
      <xdr:nvSpPr>
        <xdr:cNvPr id="369" name="楕円 368"/>
        <xdr:cNvSpPr/>
      </xdr:nvSpPr>
      <xdr:spPr>
        <a:xfrm>
          <a:off x="8699500" y="96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133932</xdr:rowOff>
    </xdr:from>
    <xdr:ext cx="469744" cy="259045"/>
    <xdr:sp macro="" textlink="">
      <xdr:nvSpPr>
        <xdr:cNvPr id="370" name="テキスト ボックス 369"/>
        <xdr:cNvSpPr txBox="1"/>
      </xdr:nvSpPr>
      <xdr:spPr>
        <a:xfrm>
          <a:off x="8515428" y="93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46209</xdr:rowOff>
    </xdr:from>
    <xdr:to>
      <xdr:col>41</xdr:col>
      <xdr:colOff>101600</xdr:colOff>
      <xdr:row>56</xdr:row>
      <xdr:rowOff>147809</xdr:rowOff>
    </xdr:to>
    <xdr:sp macro="" textlink="">
      <xdr:nvSpPr>
        <xdr:cNvPr id="371" name="楕円 370"/>
        <xdr:cNvSpPr/>
      </xdr:nvSpPr>
      <xdr:spPr>
        <a:xfrm>
          <a:off x="7810500" y="96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164336</xdr:rowOff>
    </xdr:from>
    <xdr:ext cx="469744" cy="259045"/>
    <xdr:sp macro="" textlink="">
      <xdr:nvSpPr>
        <xdr:cNvPr id="372" name="テキスト ボックス 371"/>
        <xdr:cNvSpPr txBox="1"/>
      </xdr:nvSpPr>
      <xdr:spPr>
        <a:xfrm>
          <a:off x="7626428" y="9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40780</xdr:rowOff>
    </xdr:from>
    <xdr:to>
      <xdr:col>36</xdr:col>
      <xdr:colOff>165100</xdr:colOff>
      <xdr:row>56</xdr:row>
      <xdr:rowOff>142380</xdr:rowOff>
    </xdr:to>
    <xdr:sp macro="" textlink="">
      <xdr:nvSpPr>
        <xdr:cNvPr id="373" name="楕円 372"/>
        <xdr:cNvSpPr/>
      </xdr:nvSpPr>
      <xdr:spPr>
        <a:xfrm>
          <a:off x="6921500" y="9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158907</xdr:rowOff>
    </xdr:from>
    <xdr:ext cx="469744" cy="259045"/>
    <xdr:sp macro="" textlink="">
      <xdr:nvSpPr>
        <xdr:cNvPr id="374" name="テキスト ボックス 373"/>
        <xdr:cNvSpPr txBox="1"/>
      </xdr:nvSpPr>
      <xdr:spPr>
        <a:xfrm>
          <a:off x="6737428" y="94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161142</xdr:rowOff>
    </xdr:from>
    <xdr:to>
      <xdr:col>55</xdr:col>
      <xdr:colOff>0</xdr:colOff>
      <xdr:row>78</xdr:row>
      <xdr:rowOff>48444</xdr:rowOff>
    </xdr:to>
    <xdr:cxnSp macro="">
      <xdr:nvCxnSpPr>
        <xdr:cNvPr id="401" name="直線コネクタ 400"/>
        <xdr:cNvCxnSpPr/>
      </xdr:nvCxnSpPr>
      <xdr:spPr>
        <a:xfrm>
          <a:off x="9639300" y="13362792"/>
          <a:ext cx="838200" cy="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161142</xdr:rowOff>
    </xdr:from>
    <xdr:to>
      <xdr:col>50</xdr:col>
      <xdr:colOff>114300</xdr:colOff>
      <xdr:row>77</xdr:row>
      <xdr:rowOff>162286</xdr:rowOff>
    </xdr:to>
    <xdr:cxnSp macro="">
      <xdr:nvCxnSpPr>
        <xdr:cNvPr id="404" name="直線コネクタ 403"/>
        <xdr:cNvCxnSpPr/>
      </xdr:nvCxnSpPr>
      <xdr:spPr>
        <a:xfrm flipV="1">
          <a:off x="8750300" y="133627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140019</xdr:rowOff>
    </xdr:from>
    <xdr:to>
      <xdr:col>45</xdr:col>
      <xdr:colOff>177800</xdr:colOff>
      <xdr:row>77</xdr:row>
      <xdr:rowOff>162286</xdr:rowOff>
    </xdr:to>
    <xdr:cxnSp macro="">
      <xdr:nvCxnSpPr>
        <xdr:cNvPr id="407" name="直線コネクタ 406"/>
        <xdr:cNvCxnSpPr/>
      </xdr:nvCxnSpPr>
      <xdr:spPr>
        <a:xfrm>
          <a:off x="7861300" y="13341669"/>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140019</xdr:rowOff>
    </xdr:from>
    <xdr:to>
      <xdr:col>41</xdr:col>
      <xdr:colOff>50800</xdr:colOff>
      <xdr:row>78</xdr:row>
      <xdr:rowOff>40853</xdr:rowOff>
    </xdr:to>
    <xdr:cxnSp macro="">
      <xdr:nvCxnSpPr>
        <xdr:cNvPr id="410" name="直線コネクタ 409"/>
        <xdr:cNvCxnSpPr/>
      </xdr:nvCxnSpPr>
      <xdr:spPr>
        <a:xfrm flipV="1">
          <a:off x="6972300" y="13341669"/>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169094</xdr:rowOff>
    </xdr:from>
    <xdr:to>
      <xdr:col>55</xdr:col>
      <xdr:colOff>50800</xdr:colOff>
      <xdr:row>78</xdr:row>
      <xdr:rowOff>99244</xdr:rowOff>
    </xdr:to>
    <xdr:sp macro="" textlink="">
      <xdr:nvSpPr>
        <xdr:cNvPr id="420" name="楕円 419"/>
        <xdr:cNvSpPr/>
      </xdr:nvSpPr>
      <xdr:spPr>
        <a:xfrm>
          <a:off x="104267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84021</xdr:rowOff>
    </xdr:from>
    <xdr:ext cx="469744" cy="259045"/>
    <xdr:sp macro="" textlink="">
      <xdr:nvSpPr>
        <xdr:cNvPr id="421" name="商工費該当値テキスト"/>
        <xdr:cNvSpPr txBox="1"/>
      </xdr:nvSpPr>
      <xdr:spPr>
        <a:xfrm>
          <a:off x="10528300" y="1328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110342</xdr:rowOff>
    </xdr:from>
    <xdr:to>
      <xdr:col>50</xdr:col>
      <xdr:colOff>165100</xdr:colOff>
      <xdr:row>78</xdr:row>
      <xdr:rowOff>40492</xdr:rowOff>
    </xdr:to>
    <xdr:sp macro="" textlink="">
      <xdr:nvSpPr>
        <xdr:cNvPr id="422" name="楕円 421"/>
        <xdr:cNvSpPr/>
      </xdr:nvSpPr>
      <xdr:spPr>
        <a:xfrm>
          <a:off x="9588500" y="133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31619</xdr:rowOff>
    </xdr:from>
    <xdr:ext cx="469744" cy="259045"/>
    <xdr:sp macro="" textlink="">
      <xdr:nvSpPr>
        <xdr:cNvPr id="423" name="テキスト ボックス 422"/>
        <xdr:cNvSpPr txBox="1"/>
      </xdr:nvSpPr>
      <xdr:spPr>
        <a:xfrm>
          <a:off x="9404428" y="1340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111486</xdr:rowOff>
    </xdr:from>
    <xdr:to>
      <xdr:col>46</xdr:col>
      <xdr:colOff>38100</xdr:colOff>
      <xdr:row>78</xdr:row>
      <xdr:rowOff>41636</xdr:rowOff>
    </xdr:to>
    <xdr:sp macro="" textlink="">
      <xdr:nvSpPr>
        <xdr:cNvPr id="424" name="楕円 423"/>
        <xdr:cNvSpPr/>
      </xdr:nvSpPr>
      <xdr:spPr>
        <a:xfrm>
          <a:off x="8699500" y="133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32763</xdr:rowOff>
    </xdr:from>
    <xdr:ext cx="469744" cy="259045"/>
    <xdr:sp macro="" textlink="">
      <xdr:nvSpPr>
        <xdr:cNvPr id="425" name="テキスト ボックス 424"/>
        <xdr:cNvSpPr txBox="1"/>
      </xdr:nvSpPr>
      <xdr:spPr>
        <a:xfrm>
          <a:off x="8515428" y="1340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89219</xdr:rowOff>
    </xdr:from>
    <xdr:to>
      <xdr:col>41</xdr:col>
      <xdr:colOff>101600</xdr:colOff>
      <xdr:row>78</xdr:row>
      <xdr:rowOff>19369</xdr:rowOff>
    </xdr:to>
    <xdr:sp macro="" textlink="">
      <xdr:nvSpPr>
        <xdr:cNvPr id="426" name="楕円 425"/>
        <xdr:cNvSpPr/>
      </xdr:nvSpPr>
      <xdr:spPr>
        <a:xfrm>
          <a:off x="7810500" y="132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10496</xdr:rowOff>
    </xdr:from>
    <xdr:ext cx="469744" cy="259045"/>
    <xdr:sp macro="" textlink="">
      <xdr:nvSpPr>
        <xdr:cNvPr id="427" name="テキスト ボックス 426"/>
        <xdr:cNvSpPr txBox="1"/>
      </xdr:nvSpPr>
      <xdr:spPr>
        <a:xfrm>
          <a:off x="7626428" y="133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161503</xdr:rowOff>
    </xdr:from>
    <xdr:to>
      <xdr:col>36</xdr:col>
      <xdr:colOff>165100</xdr:colOff>
      <xdr:row>78</xdr:row>
      <xdr:rowOff>91653</xdr:rowOff>
    </xdr:to>
    <xdr:sp macro="" textlink="">
      <xdr:nvSpPr>
        <xdr:cNvPr id="428" name="楕円 427"/>
        <xdr:cNvSpPr/>
      </xdr:nvSpPr>
      <xdr:spPr>
        <a:xfrm>
          <a:off x="6921500" y="13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82780</xdr:rowOff>
    </xdr:from>
    <xdr:ext cx="469744" cy="259045"/>
    <xdr:sp macro="" textlink="">
      <xdr:nvSpPr>
        <xdr:cNvPr id="429" name="テキスト ボックス 428"/>
        <xdr:cNvSpPr txBox="1"/>
      </xdr:nvSpPr>
      <xdr:spPr>
        <a:xfrm>
          <a:off x="6737428" y="1345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102515</xdr:rowOff>
    </xdr:from>
    <xdr:to>
      <xdr:col>55</xdr:col>
      <xdr:colOff>0</xdr:colOff>
      <xdr:row>97</xdr:row>
      <xdr:rowOff>16980</xdr:rowOff>
    </xdr:to>
    <xdr:cxnSp macro="">
      <xdr:nvCxnSpPr>
        <xdr:cNvPr id="459" name="直線コネクタ 458"/>
        <xdr:cNvCxnSpPr/>
      </xdr:nvCxnSpPr>
      <xdr:spPr>
        <a:xfrm>
          <a:off x="9639300" y="16561715"/>
          <a:ext cx="8382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129412</xdr:rowOff>
    </xdr:from>
    <xdr:to>
      <xdr:col>50</xdr:col>
      <xdr:colOff>114300</xdr:colOff>
      <xdr:row>96</xdr:row>
      <xdr:rowOff>102515</xdr:rowOff>
    </xdr:to>
    <xdr:cxnSp macro="">
      <xdr:nvCxnSpPr>
        <xdr:cNvPr id="462" name="直線コネクタ 461"/>
        <xdr:cNvCxnSpPr/>
      </xdr:nvCxnSpPr>
      <xdr:spPr>
        <a:xfrm>
          <a:off x="8750300" y="16417162"/>
          <a:ext cx="889000" cy="14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129412</xdr:rowOff>
    </xdr:from>
    <xdr:to>
      <xdr:col>45</xdr:col>
      <xdr:colOff>177800</xdr:colOff>
      <xdr:row>96</xdr:row>
      <xdr:rowOff>12103</xdr:rowOff>
    </xdr:to>
    <xdr:cxnSp macro="">
      <xdr:nvCxnSpPr>
        <xdr:cNvPr id="465" name="直線コネクタ 464"/>
        <xdr:cNvCxnSpPr/>
      </xdr:nvCxnSpPr>
      <xdr:spPr>
        <a:xfrm flipV="1">
          <a:off x="7861300" y="16417162"/>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12103</xdr:rowOff>
    </xdr:from>
    <xdr:to>
      <xdr:col>41</xdr:col>
      <xdr:colOff>50800</xdr:colOff>
      <xdr:row>97</xdr:row>
      <xdr:rowOff>66472</xdr:rowOff>
    </xdr:to>
    <xdr:cxnSp macro="">
      <xdr:nvCxnSpPr>
        <xdr:cNvPr id="468" name="直線コネクタ 467"/>
        <xdr:cNvCxnSpPr/>
      </xdr:nvCxnSpPr>
      <xdr:spPr>
        <a:xfrm flipV="1">
          <a:off x="6972300" y="16471303"/>
          <a:ext cx="889000" cy="2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137630</xdr:rowOff>
    </xdr:from>
    <xdr:to>
      <xdr:col>55</xdr:col>
      <xdr:colOff>50800</xdr:colOff>
      <xdr:row>97</xdr:row>
      <xdr:rowOff>67780</xdr:rowOff>
    </xdr:to>
    <xdr:sp macro="" textlink="">
      <xdr:nvSpPr>
        <xdr:cNvPr id="478" name="楕円 477"/>
        <xdr:cNvSpPr/>
      </xdr:nvSpPr>
      <xdr:spPr>
        <a:xfrm>
          <a:off x="10426700" y="165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116057</xdr:rowOff>
    </xdr:from>
    <xdr:ext cx="534377" cy="259045"/>
    <xdr:sp macro="" textlink="">
      <xdr:nvSpPr>
        <xdr:cNvPr id="479" name="土木費該当値テキスト"/>
        <xdr:cNvSpPr txBox="1"/>
      </xdr:nvSpPr>
      <xdr:spPr>
        <a:xfrm>
          <a:off x="10528300" y="165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51715</xdr:rowOff>
    </xdr:from>
    <xdr:to>
      <xdr:col>50</xdr:col>
      <xdr:colOff>165100</xdr:colOff>
      <xdr:row>96</xdr:row>
      <xdr:rowOff>153315</xdr:rowOff>
    </xdr:to>
    <xdr:sp macro="" textlink="">
      <xdr:nvSpPr>
        <xdr:cNvPr id="480" name="楕円 479"/>
        <xdr:cNvSpPr/>
      </xdr:nvSpPr>
      <xdr:spPr>
        <a:xfrm>
          <a:off x="9588500" y="165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144442</xdr:rowOff>
    </xdr:from>
    <xdr:ext cx="534377" cy="259045"/>
    <xdr:sp macro="" textlink="">
      <xdr:nvSpPr>
        <xdr:cNvPr id="481" name="テキスト ボックス 480"/>
        <xdr:cNvSpPr txBox="1"/>
      </xdr:nvSpPr>
      <xdr:spPr>
        <a:xfrm>
          <a:off x="9372111" y="166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78612</xdr:rowOff>
    </xdr:from>
    <xdr:to>
      <xdr:col>46</xdr:col>
      <xdr:colOff>38100</xdr:colOff>
      <xdr:row>96</xdr:row>
      <xdr:rowOff>8762</xdr:rowOff>
    </xdr:to>
    <xdr:sp macro="" textlink="">
      <xdr:nvSpPr>
        <xdr:cNvPr id="482" name="楕円 481"/>
        <xdr:cNvSpPr/>
      </xdr:nvSpPr>
      <xdr:spPr>
        <a:xfrm>
          <a:off x="8699500" y="163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25289</xdr:rowOff>
    </xdr:from>
    <xdr:ext cx="534377" cy="259045"/>
    <xdr:sp macro="" textlink="">
      <xdr:nvSpPr>
        <xdr:cNvPr id="483" name="テキスト ボックス 482"/>
        <xdr:cNvSpPr txBox="1"/>
      </xdr:nvSpPr>
      <xdr:spPr>
        <a:xfrm>
          <a:off x="8483111" y="16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132753</xdr:rowOff>
    </xdr:from>
    <xdr:to>
      <xdr:col>41</xdr:col>
      <xdr:colOff>101600</xdr:colOff>
      <xdr:row>96</xdr:row>
      <xdr:rowOff>62903</xdr:rowOff>
    </xdr:to>
    <xdr:sp macro="" textlink="">
      <xdr:nvSpPr>
        <xdr:cNvPr id="484" name="楕円 483"/>
        <xdr:cNvSpPr/>
      </xdr:nvSpPr>
      <xdr:spPr>
        <a:xfrm>
          <a:off x="7810500" y="164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79430</xdr:rowOff>
    </xdr:from>
    <xdr:ext cx="534377" cy="259045"/>
    <xdr:sp macro="" textlink="">
      <xdr:nvSpPr>
        <xdr:cNvPr id="485" name="テキスト ボックス 484"/>
        <xdr:cNvSpPr txBox="1"/>
      </xdr:nvSpPr>
      <xdr:spPr>
        <a:xfrm>
          <a:off x="7594111" y="161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15672</xdr:rowOff>
    </xdr:from>
    <xdr:to>
      <xdr:col>36</xdr:col>
      <xdr:colOff>165100</xdr:colOff>
      <xdr:row>97</xdr:row>
      <xdr:rowOff>117272</xdr:rowOff>
    </xdr:to>
    <xdr:sp macro="" textlink="">
      <xdr:nvSpPr>
        <xdr:cNvPr id="486" name="楕円 485"/>
        <xdr:cNvSpPr/>
      </xdr:nvSpPr>
      <xdr:spPr>
        <a:xfrm>
          <a:off x="6921500" y="166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108399</xdr:rowOff>
    </xdr:from>
    <xdr:ext cx="534377" cy="259045"/>
    <xdr:sp macro="" textlink="">
      <xdr:nvSpPr>
        <xdr:cNvPr id="487" name="テキスト ボックス 486"/>
        <xdr:cNvSpPr txBox="1"/>
      </xdr:nvSpPr>
      <xdr:spPr>
        <a:xfrm>
          <a:off x="6705111" y="167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21481</xdr:rowOff>
    </xdr:from>
    <xdr:to>
      <xdr:col>85</xdr:col>
      <xdr:colOff>127000</xdr:colOff>
      <xdr:row>36</xdr:row>
      <xdr:rowOff>33673</xdr:rowOff>
    </xdr:to>
    <xdr:cxnSp macro="">
      <xdr:nvCxnSpPr>
        <xdr:cNvPr id="519" name="直線コネクタ 518"/>
        <xdr:cNvCxnSpPr/>
      </xdr:nvCxnSpPr>
      <xdr:spPr>
        <a:xfrm>
          <a:off x="15481300" y="6193681"/>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139156</xdr:rowOff>
    </xdr:from>
    <xdr:to>
      <xdr:col>81</xdr:col>
      <xdr:colOff>50800</xdr:colOff>
      <xdr:row>36</xdr:row>
      <xdr:rowOff>21481</xdr:rowOff>
    </xdr:to>
    <xdr:cxnSp macro="">
      <xdr:nvCxnSpPr>
        <xdr:cNvPr id="522" name="直線コネクタ 521"/>
        <xdr:cNvCxnSpPr/>
      </xdr:nvCxnSpPr>
      <xdr:spPr>
        <a:xfrm>
          <a:off x="14592300" y="6139906"/>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169527</xdr:rowOff>
    </xdr:from>
    <xdr:to>
      <xdr:col>76</xdr:col>
      <xdr:colOff>114300</xdr:colOff>
      <xdr:row>35</xdr:row>
      <xdr:rowOff>139156</xdr:rowOff>
    </xdr:to>
    <xdr:cxnSp macro="">
      <xdr:nvCxnSpPr>
        <xdr:cNvPr id="525" name="直線コネクタ 524"/>
        <xdr:cNvCxnSpPr/>
      </xdr:nvCxnSpPr>
      <xdr:spPr>
        <a:xfrm>
          <a:off x="13703300" y="5827377"/>
          <a:ext cx="889000" cy="3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169527</xdr:rowOff>
    </xdr:from>
    <xdr:to>
      <xdr:col>71</xdr:col>
      <xdr:colOff>177800</xdr:colOff>
      <xdr:row>34</xdr:row>
      <xdr:rowOff>45539</xdr:rowOff>
    </xdr:to>
    <xdr:cxnSp macro="">
      <xdr:nvCxnSpPr>
        <xdr:cNvPr id="528" name="直線コネクタ 527"/>
        <xdr:cNvCxnSpPr/>
      </xdr:nvCxnSpPr>
      <xdr:spPr>
        <a:xfrm flipV="1">
          <a:off x="12814300" y="5827377"/>
          <a:ext cx="889000" cy="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154323</xdr:rowOff>
    </xdr:from>
    <xdr:to>
      <xdr:col>85</xdr:col>
      <xdr:colOff>177800</xdr:colOff>
      <xdr:row>36</xdr:row>
      <xdr:rowOff>84473</xdr:rowOff>
    </xdr:to>
    <xdr:sp macro="" textlink="">
      <xdr:nvSpPr>
        <xdr:cNvPr id="538" name="楕円 537"/>
        <xdr:cNvSpPr/>
      </xdr:nvSpPr>
      <xdr:spPr>
        <a:xfrm>
          <a:off x="16268700" y="61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5750</xdr:rowOff>
    </xdr:from>
    <xdr:ext cx="534377" cy="259045"/>
    <xdr:sp macro="" textlink="">
      <xdr:nvSpPr>
        <xdr:cNvPr id="539" name="消防費該当値テキスト"/>
        <xdr:cNvSpPr txBox="1"/>
      </xdr:nvSpPr>
      <xdr:spPr>
        <a:xfrm>
          <a:off x="16370300" y="60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142131</xdr:rowOff>
    </xdr:from>
    <xdr:to>
      <xdr:col>81</xdr:col>
      <xdr:colOff>101600</xdr:colOff>
      <xdr:row>36</xdr:row>
      <xdr:rowOff>72281</xdr:rowOff>
    </xdr:to>
    <xdr:sp macro="" textlink="">
      <xdr:nvSpPr>
        <xdr:cNvPr id="540" name="楕円 539"/>
        <xdr:cNvSpPr/>
      </xdr:nvSpPr>
      <xdr:spPr>
        <a:xfrm>
          <a:off x="154305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88808</xdr:rowOff>
    </xdr:from>
    <xdr:ext cx="534377" cy="259045"/>
    <xdr:sp macro="" textlink="">
      <xdr:nvSpPr>
        <xdr:cNvPr id="541" name="テキスト ボックス 540"/>
        <xdr:cNvSpPr txBox="1"/>
      </xdr:nvSpPr>
      <xdr:spPr>
        <a:xfrm>
          <a:off x="15214111" y="59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88356</xdr:rowOff>
    </xdr:from>
    <xdr:to>
      <xdr:col>76</xdr:col>
      <xdr:colOff>165100</xdr:colOff>
      <xdr:row>36</xdr:row>
      <xdr:rowOff>18506</xdr:rowOff>
    </xdr:to>
    <xdr:sp macro="" textlink="">
      <xdr:nvSpPr>
        <xdr:cNvPr id="542" name="楕円 541"/>
        <xdr:cNvSpPr/>
      </xdr:nvSpPr>
      <xdr:spPr>
        <a:xfrm>
          <a:off x="14541500" y="60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35033</xdr:rowOff>
    </xdr:from>
    <xdr:ext cx="534377" cy="259045"/>
    <xdr:sp macro="" textlink="">
      <xdr:nvSpPr>
        <xdr:cNvPr id="543" name="テキスト ボックス 542"/>
        <xdr:cNvSpPr txBox="1"/>
      </xdr:nvSpPr>
      <xdr:spPr>
        <a:xfrm>
          <a:off x="14325111" y="58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118727</xdr:rowOff>
    </xdr:from>
    <xdr:to>
      <xdr:col>72</xdr:col>
      <xdr:colOff>38100</xdr:colOff>
      <xdr:row>34</xdr:row>
      <xdr:rowOff>48877</xdr:rowOff>
    </xdr:to>
    <xdr:sp macro="" textlink="">
      <xdr:nvSpPr>
        <xdr:cNvPr id="544" name="楕円 543"/>
        <xdr:cNvSpPr/>
      </xdr:nvSpPr>
      <xdr:spPr>
        <a:xfrm>
          <a:off x="13652500" y="5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65404</xdr:rowOff>
    </xdr:from>
    <xdr:ext cx="534377" cy="259045"/>
    <xdr:sp macro="" textlink="">
      <xdr:nvSpPr>
        <xdr:cNvPr id="545" name="テキスト ボックス 544"/>
        <xdr:cNvSpPr txBox="1"/>
      </xdr:nvSpPr>
      <xdr:spPr>
        <a:xfrm>
          <a:off x="13436111" y="55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166189</xdr:rowOff>
    </xdr:from>
    <xdr:to>
      <xdr:col>67</xdr:col>
      <xdr:colOff>101600</xdr:colOff>
      <xdr:row>34</xdr:row>
      <xdr:rowOff>96339</xdr:rowOff>
    </xdr:to>
    <xdr:sp macro="" textlink="">
      <xdr:nvSpPr>
        <xdr:cNvPr id="546" name="楕円 545"/>
        <xdr:cNvSpPr/>
      </xdr:nvSpPr>
      <xdr:spPr>
        <a:xfrm>
          <a:off x="12763500" y="58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112866</xdr:rowOff>
    </xdr:from>
    <xdr:ext cx="534377" cy="259045"/>
    <xdr:sp macro="" textlink="">
      <xdr:nvSpPr>
        <xdr:cNvPr id="547" name="テキスト ボックス 546"/>
        <xdr:cNvSpPr txBox="1"/>
      </xdr:nvSpPr>
      <xdr:spPr>
        <a:xfrm>
          <a:off x="12547111" y="55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73330</xdr:rowOff>
    </xdr:from>
    <xdr:to>
      <xdr:col>85</xdr:col>
      <xdr:colOff>127000</xdr:colOff>
      <xdr:row>56</xdr:row>
      <xdr:rowOff>170161</xdr:rowOff>
    </xdr:to>
    <xdr:cxnSp macro="">
      <xdr:nvCxnSpPr>
        <xdr:cNvPr id="577" name="直線コネクタ 576"/>
        <xdr:cNvCxnSpPr/>
      </xdr:nvCxnSpPr>
      <xdr:spPr>
        <a:xfrm>
          <a:off x="15481300" y="9331630"/>
          <a:ext cx="838200" cy="4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73330</xdr:rowOff>
    </xdr:from>
    <xdr:to>
      <xdr:col>81</xdr:col>
      <xdr:colOff>50800</xdr:colOff>
      <xdr:row>55</xdr:row>
      <xdr:rowOff>49288</xdr:rowOff>
    </xdr:to>
    <xdr:cxnSp macro="">
      <xdr:nvCxnSpPr>
        <xdr:cNvPr id="580" name="直線コネクタ 579"/>
        <xdr:cNvCxnSpPr/>
      </xdr:nvCxnSpPr>
      <xdr:spPr>
        <a:xfrm flipV="1">
          <a:off x="14592300" y="9331630"/>
          <a:ext cx="8890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49288</xdr:rowOff>
    </xdr:from>
    <xdr:to>
      <xdr:col>76</xdr:col>
      <xdr:colOff>114300</xdr:colOff>
      <xdr:row>57</xdr:row>
      <xdr:rowOff>107105</xdr:rowOff>
    </xdr:to>
    <xdr:cxnSp macro="">
      <xdr:nvCxnSpPr>
        <xdr:cNvPr id="583" name="直線コネクタ 582"/>
        <xdr:cNvCxnSpPr/>
      </xdr:nvCxnSpPr>
      <xdr:spPr>
        <a:xfrm flipV="1">
          <a:off x="13703300" y="9479038"/>
          <a:ext cx="889000" cy="40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107105</xdr:rowOff>
    </xdr:from>
    <xdr:to>
      <xdr:col>71</xdr:col>
      <xdr:colOff>177800</xdr:colOff>
      <xdr:row>57</xdr:row>
      <xdr:rowOff>156693</xdr:rowOff>
    </xdr:to>
    <xdr:cxnSp macro="">
      <xdr:nvCxnSpPr>
        <xdr:cNvPr id="586" name="直線コネクタ 585"/>
        <xdr:cNvCxnSpPr/>
      </xdr:nvCxnSpPr>
      <xdr:spPr>
        <a:xfrm flipV="1">
          <a:off x="12814300" y="9879755"/>
          <a:ext cx="8890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119361</xdr:rowOff>
    </xdr:from>
    <xdr:to>
      <xdr:col>85</xdr:col>
      <xdr:colOff>177800</xdr:colOff>
      <xdr:row>57</xdr:row>
      <xdr:rowOff>49511</xdr:rowOff>
    </xdr:to>
    <xdr:sp macro="" textlink="">
      <xdr:nvSpPr>
        <xdr:cNvPr id="596" name="楕円 595"/>
        <xdr:cNvSpPr/>
      </xdr:nvSpPr>
      <xdr:spPr>
        <a:xfrm>
          <a:off x="16268700" y="9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97788</xdr:rowOff>
    </xdr:from>
    <xdr:ext cx="534377" cy="259045"/>
    <xdr:sp macro="" textlink="">
      <xdr:nvSpPr>
        <xdr:cNvPr id="597" name="教育費該当値テキスト"/>
        <xdr:cNvSpPr txBox="1"/>
      </xdr:nvSpPr>
      <xdr:spPr>
        <a:xfrm>
          <a:off x="16370300" y="96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22530</xdr:rowOff>
    </xdr:from>
    <xdr:to>
      <xdr:col>81</xdr:col>
      <xdr:colOff>101600</xdr:colOff>
      <xdr:row>54</xdr:row>
      <xdr:rowOff>124130</xdr:rowOff>
    </xdr:to>
    <xdr:sp macro="" textlink="">
      <xdr:nvSpPr>
        <xdr:cNvPr id="598" name="楕円 597"/>
        <xdr:cNvSpPr/>
      </xdr:nvSpPr>
      <xdr:spPr>
        <a:xfrm>
          <a:off x="15430500" y="92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140657</xdr:rowOff>
    </xdr:from>
    <xdr:ext cx="534377" cy="259045"/>
    <xdr:sp macro="" textlink="">
      <xdr:nvSpPr>
        <xdr:cNvPr id="599" name="テキスト ボックス 598"/>
        <xdr:cNvSpPr txBox="1"/>
      </xdr:nvSpPr>
      <xdr:spPr>
        <a:xfrm>
          <a:off x="15214111" y="90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169938</xdr:rowOff>
    </xdr:from>
    <xdr:to>
      <xdr:col>76</xdr:col>
      <xdr:colOff>165100</xdr:colOff>
      <xdr:row>55</xdr:row>
      <xdr:rowOff>100088</xdr:rowOff>
    </xdr:to>
    <xdr:sp macro="" textlink="">
      <xdr:nvSpPr>
        <xdr:cNvPr id="600" name="楕円 599"/>
        <xdr:cNvSpPr/>
      </xdr:nvSpPr>
      <xdr:spPr>
        <a:xfrm>
          <a:off x="14541500" y="9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116615</xdr:rowOff>
    </xdr:from>
    <xdr:ext cx="534377" cy="259045"/>
    <xdr:sp macro="" textlink="">
      <xdr:nvSpPr>
        <xdr:cNvPr id="601" name="テキスト ボックス 600"/>
        <xdr:cNvSpPr txBox="1"/>
      </xdr:nvSpPr>
      <xdr:spPr>
        <a:xfrm>
          <a:off x="14325111" y="92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56305</xdr:rowOff>
    </xdr:from>
    <xdr:to>
      <xdr:col>72</xdr:col>
      <xdr:colOff>38100</xdr:colOff>
      <xdr:row>57</xdr:row>
      <xdr:rowOff>157905</xdr:rowOff>
    </xdr:to>
    <xdr:sp macro="" textlink="">
      <xdr:nvSpPr>
        <xdr:cNvPr id="602" name="楕円 601"/>
        <xdr:cNvSpPr/>
      </xdr:nvSpPr>
      <xdr:spPr>
        <a:xfrm>
          <a:off x="13652500" y="98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149032</xdr:rowOff>
    </xdr:from>
    <xdr:ext cx="534377" cy="259045"/>
    <xdr:sp macro="" textlink="">
      <xdr:nvSpPr>
        <xdr:cNvPr id="603" name="テキスト ボックス 602"/>
        <xdr:cNvSpPr txBox="1"/>
      </xdr:nvSpPr>
      <xdr:spPr>
        <a:xfrm>
          <a:off x="13436111" y="99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105893</xdr:rowOff>
    </xdr:from>
    <xdr:to>
      <xdr:col>67</xdr:col>
      <xdr:colOff>101600</xdr:colOff>
      <xdr:row>58</xdr:row>
      <xdr:rowOff>36043</xdr:rowOff>
    </xdr:to>
    <xdr:sp macro="" textlink="">
      <xdr:nvSpPr>
        <xdr:cNvPr id="604" name="楕円 603"/>
        <xdr:cNvSpPr/>
      </xdr:nvSpPr>
      <xdr:spPr>
        <a:xfrm>
          <a:off x="12763500" y="98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27170</xdr:rowOff>
    </xdr:from>
    <xdr:ext cx="534377" cy="259045"/>
    <xdr:sp macro="" textlink="">
      <xdr:nvSpPr>
        <xdr:cNvPr id="605" name="テキスト ボックス 604"/>
        <xdr:cNvSpPr txBox="1"/>
      </xdr:nvSpPr>
      <xdr:spPr>
        <a:xfrm>
          <a:off x="12547111"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47192</xdr:rowOff>
    </xdr:from>
    <xdr:to>
      <xdr:col>85</xdr:col>
      <xdr:colOff>127000</xdr:colOff>
      <xdr:row>96</xdr:row>
      <xdr:rowOff>53975</xdr:rowOff>
    </xdr:to>
    <xdr:cxnSp macro="">
      <xdr:nvCxnSpPr>
        <xdr:cNvPr id="693" name="直線コネクタ 692"/>
        <xdr:cNvCxnSpPr/>
      </xdr:nvCxnSpPr>
      <xdr:spPr>
        <a:xfrm>
          <a:off x="15481300" y="16506392"/>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39078</xdr:rowOff>
    </xdr:from>
    <xdr:to>
      <xdr:col>81</xdr:col>
      <xdr:colOff>50800</xdr:colOff>
      <xdr:row>96</xdr:row>
      <xdr:rowOff>47192</xdr:rowOff>
    </xdr:to>
    <xdr:cxnSp macro="">
      <xdr:nvCxnSpPr>
        <xdr:cNvPr id="696" name="直線コネクタ 695"/>
        <xdr:cNvCxnSpPr/>
      </xdr:nvCxnSpPr>
      <xdr:spPr>
        <a:xfrm>
          <a:off x="14592300" y="16498278"/>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139661</xdr:rowOff>
    </xdr:from>
    <xdr:to>
      <xdr:col>76</xdr:col>
      <xdr:colOff>114300</xdr:colOff>
      <xdr:row>96</xdr:row>
      <xdr:rowOff>39078</xdr:rowOff>
    </xdr:to>
    <xdr:cxnSp macro="">
      <xdr:nvCxnSpPr>
        <xdr:cNvPr id="699" name="直線コネクタ 698"/>
        <xdr:cNvCxnSpPr/>
      </xdr:nvCxnSpPr>
      <xdr:spPr>
        <a:xfrm>
          <a:off x="13703300" y="16427411"/>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139661</xdr:rowOff>
    </xdr:from>
    <xdr:to>
      <xdr:col>71</xdr:col>
      <xdr:colOff>177800</xdr:colOff>
      <xdr:row>95</xdr:row>
      <xdr:rowOff>164103</xdr:rowOff>
    </xdr:to>
    <xdr:cxnSp macro="">
      <xdr:nvCxnSpPr>
        <xdr:cNvPr id="702" name="直線コネクタ 701"/>
        <xdr:cNvCxnSpPr/>
      </xdr:nvCxnSpPr>
      <xdr:spPr>
        <a:xfrm flipV="1">
          <a:off x="12814300" y="16427411"/>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3175</xdr:rowOff>
    </xdr:from>
    <xdr:to>
      <xdr:col>85</xdr:col>
      <xdr:colOff>177800</xdr:colOff>
      <xdr:row>96</xdr:row>
      <xdr:rowOff>104775</xdr:rowOff>
    </xdr:to>
    <xdr:sp macro="" textlink="">
      <xdr:nvSpPr>
        <xdr:cNvPr id="712" name="楕円 711"/>
        <xdr:cNvSpPr/>
      </xdr:nvSpPr>
      <xdr:spPr>
        <a:xfrm>
          <a:off x="162687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153052</xdr:rowOff>
    </xdr:from>
    <xdr:ext cx="534377" cy="259045"/>
    <xdr:sp macro="" textlink="">
      <xdr:nvSpPr>
        <xdr:cNvPr id="713" name="公債費該当値テキスト"/>
        <xdr:cNvSpPr txBox="1"/>
      </xdr:nvSpPr>
      <xdr:spPr>
        <a:xfrm>
          <a:off x="16370300" y="164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167842</xdr:rowOff>
    </xdr:from>
    <xdr:to>
      <xdr:col>81</xdr:col>
      <xdr:colOff>101600</xdr:colOff>
      <xdr:row>96</xdr:row>
      <xdr:rowOff>97992</xdr:rowOff>
    </xdr:to>
    <xdr:sp macro="" textlink="">
      <xdr:nvSpPr>
        <xdr:cNvPr id="714" name="楕円 713"/>
        <xdr:cNvSpPr/>
      </xdr:nvSpPr>
      <xdr:spPr>
        <a:xfrm>
          <a:off x="15430500" y="1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89119</xdr:rowOff>
    </xdr:from>
    <xdr:ext cx="534377" cy="259045"/>
    <xdr:sp macro="" textlink="">
      <xdr:nvSpPr>
        <xdr:cNvPr id="715" name="テキスト ボックス 714"/>
        <xdr:cNvSpPr txBox="1"/>
      </xdr:nvSpPr>
      <xdr:spPr>
        <a:xfrm>
          <a:off x="15214111" y="165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159728</xdr:rowOff>
    </xdr:from>
    <xdr:to>
      <xdr:col>76</xdr:col>
      <xdr:colOff>165100</xdr:colOff>
      <xdr:row>96</xdr:row>
      <xdr:rowOff>89878</xdr:rowOff>
    </xdr:to>
    <xdr:sp macro="" textlink="">
      <xdr:nvSpPr>
        <xdr:cNvPr id="716" name="楕円 715"/>
        <xdr:cNvSpPr/>
      </xdr:nvSpPr>
      <xdr:spPr>
        <a:xfrm>
          <a:off x="14541500" y="164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106405</xdr:rowOff>
    </xdr:from>
    <xdr:ext cx="534377" cy="259045"/>
    <xdr:sp macro="" textlink="">
      <xdr:nvSpPr>
        <xdr:cNvPr id="717" name="テキスト ボックス 716"/>
        <xdr:cNvSpPr txBox="1"/>
      </xdr:nvSpPr>
      <xdr:spPr>
        <a:xfrm>
          <a:off x="14325111" y="162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88861</xdr:rowOff>
    </xdr:from>
    <xdr:to>
      <xdr:col>72</xdr:col>
      <xdr:colOff>38100</xdr:colOff>
      <xdr:row>96</xdr:row>
      <xdr:rowOff>19011</xdr:rowOff>
    </xdr:to>
    <xdr:sp macro="" textlink="">
      <xdr:nvSpPr>
        <xdr:cNvPr id="718" name="楕円 717"/>
        <xdr:cNvSpPr/>
      </xdr:nvSpPr>
      <xdr:spPr>
        <a:xfrm>
          <a:off x="13652500" y="163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35538</xdr:rowOff>
    </xdr:from>
    <xdr:ext cx="534377" cy="259045"/>
    <xdr:sp macro="" textlink="">
      <xdr:nvSpPr>
        <xdr:cNvPr id="719" name="テキスト ボックス 718"/>
        <xdr:cNvSpPr txBox="1"/>
      </xdr:nvSpPr>
      <xdr:spPr>
        <a:xfrm>
          <a:off x="13436111" y="161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113303</xdr:rowOff>
    </xdr:from>
    <xdr:to>
      <xdr:col>67</xdr:col>
      <xdr:colOff>101600</xdr:colOff>
      <xdr:row>96</xdr:row>
      <xdr:rowOff>43453</xdr:rowOff>
    </xdr:to>
    <xdr:sp macro="" textlink="">
      <xdr:nvSpPr>
        <xdr:cNvPr id="720" name="楕円 719"/>
        <xdr:cNvSpPr/>
      </xdr:nvSpPr>
      <xdr:spPr>
        <a:xfrm>
          <a:off x="12763500" y="164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59980</xdr:rowOff>
    </xdr:from>
    <xdr:ext cx="534377" cy="259045"/>
    <xdr:sp macro="" textlink="">
      <xdr:nvSpPr>
        <xdr:cNvPr id="721" name="テキスト ボックス 720"/>
        <xdr:cNvSpPr txBox="1"/>
      </xdr:nvSpPr>
      <xdr:spPr>
        <a:xfrm>
          <a:off x="12547111" y="1617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教育費の決算額は、住民一人当たり</a:t>
          </a:r>
          <a:r>
            <a:rPr lang="en-US" altLang="ja-JP" sz="1200">
              <a:solidFill>
                <a:schemeClr val="dk1"/>
              </a:solidFill>
              <a:effectLst/>
              <a:latin typeface="+mn-lt"/>
              <a:ea typeface="+mn-ea"/>
              <a:cs typeface="+mn-cs"/>
            </a:rPr>
            <a:t>40,401</a:t>
          </a:r>
          <a:r>
            <a:rPr lang="ja-JP" altLang="ja-JP" sz="1200">
              <a:solidFill>
                <a:schemeClr val="dk1"/>
              </a:solidFill>
              <a:effectLst/>
              <a:latin typeface="+mn-lt"/>
              <a:ea typeface="+mn-ea"/>
              <a:cs typeface="+mn-cs"/>
            </a:rPr>
            <a:t>円となっており、前年度と比較し</a:t>
          </a:r>
          <a:r>
            <a:rPr lang="en-US" altLang="ja-JP" sz="1200">
              <a:solidFill>
                <a:schemeClr val="dk1"/>
              </a:solidFill>
              <a:effectLst/>
              <a:latin typeface="+mn-lt"/>
              <a:ea typeface="+mn-ea"/>
              <a:cs typeface="+mn-cs"/>
            </a:rPr>
            <a:t>23,083</a:t>
          </a:r>
          <a:r>
            <a:rPr lang="ja-JP" altLang="ja-JP" sz="1200">
              <a:solidFill>
                <a:schemeClr val="dk1"/>
              </a:solidFill>
              <a:effectLst/>
              <a:latin typeface="+mn-lt"/>
              <a:ea typeface="+mn-ea"/>
              <a:cs typeface="+mn-cs"/>
            </a:rPr>
            <a:t>円の減となった。これは、学校給食センターの整備事業が完了したことが大きな要因と考えられ、全国平均、埼玉県平均及び類似団体平均</a:t>
          </a:r>
          <a:r>
            <a:rPr lang="ja-JP" altLang="en-US" sz="1200">
              <a:solidFill>
                <a:schemeClr val="dk1"/>
              </a:solidFill>
              <a:effectLst/>
              <a:latin typeface="+mn-lt"/>
              <a:ea typeface="+mn-ea"/>
              <a:cs typeface="+mn-cs"/>
            </a:rPr>
            <a:t>よりも低くなっている。</a:t>
          </a:r>
          <a:r>
            <a:rPr lang="ja-JP" altLang="ja-JP" sz="1200">
              <a:solidFill>
                <a:schemeClr val="dk1"/>
              </a:solidFill>
              <a:effectLst/>
              <a:latin typeface="+mn-lt"/>
              <a:ea typeface="+mn-ea"/>
              <a:cs typeface="+mn-cs"/>
            </a:rPr>
            <a:t>民生費の決算額は、子育て世帯への臨時特別給付金の減等により、住民一人当たり</a:t>
          </a:r>
          <a:r>
            <a:rPr lang="en-US" altLang="ja-JP" sz="1200">
              <a:solidFill>
                <a:schemeClr val="dk1"/>
              </a:solidFill>
              <a:effectLst/>
              <a:latin typeface="+mn-lt"/>
              <a:ea typeface="+mn-ea"/>
              <a:cs typeface="+mn-cs"/>
            </a:rPr>
            <a:t>155,196</a:t>
          </a:r>
          <a:r>
            <a:rPr lang="ja-JP" altLang="ja-JP" sz="1200">
              <a:solidFill>
                <a:schemeClr val="dk1"/>
              </a:solidFill>
              <a:effectLst/>
              <a:latin typeface="+mn-lt"/>
              <a:ea typeface="+mn-ea"/>
              <a:cs typeface="+mn-cs"/>
            </a:rPr>
            <a:t>円と前年度より</a:t>
          </a:r>
          <a:r>
            <a:rPr lang="en-US" altLang="ja-JP" sz="1200">
              <a:solidFill>
                <a:schemeClr val="dk1"/>
              </a:solidFill>
              <a:effectLst/>
              <a:latin typeface="+mn-lt"/>
              <a:ea typeface="+mn-ea"/>
              <a:cs typeface="+mn-cs"/>
            </a:rPr>
            <a:t>8,069</a:t>
          </a:r>
          <a:r>
            <a:rPr lang="ja-JP" altLang="ja-JP" sz="1200">
              <a:solidFill>
                <a:schemeClr val="dk1"/>
              </a:solidFill>
              <a:effectLst/>
              <a:latin typeface="+mn-lt"/>
              <a:ea typeface="+mn-ea"/>
              <a:cs typeface="+mn-cs"/>
            </a:rPr>
            <a:t>円の減となり、全国平均、埼玉県平均及び類似団体平均よりも低くなっている。衛生費の決算額は、原油価格等高騰に対する支援のための水道料金の基本料免除に係る水道事業会計補助金の増等により、住民一人当たり</a:t>
          </a:r>
          <a:r>
            <a:rPr lang="en-US" altLang="ja-JP" sz="1200">
              <a:solidFill>
                <a:schemeClr val="dk1"/>
              </a:solidFill>
              <a:effectLst/>
              <a:latin typeface="+mn-lt"/>
              <a:ea typeface="+mn-ea"/>
              <a:cs typeface="+mn-cs"/>
            </a:rPr>
            <a:t>37,039</a:t>
          </a:r>
          <a:r>
            <a:rPr lang="ja-JP" altLang="ja-JP" sz="1200">
              <a:solidFill>
                <a:schemeClr val="dk1"/>
              </a:solidFill>
              <a:effectLst/>
              <a:latin typeface="+mn-lt"/>
              <a:ea typeface="+mn-ea"/>
              <a:cs typeface="+mn-cs"/>
            </a:rPr>
            <a:t>円と前年度より</a:t>
          </a:r>
          <a:r>
            <a:rPr lang="en-US" altLang="ja-JP" sz="1200">
              <a:solidFill>
                <a:schemeClr val="dk1"/>
              </a:solidFill>
              <a:effectLst/>
              <a:latin typeface="+mn-lt"/>
              <a:ea typeface="+mn-ea"/>
              <a:cs typeface="+mn-cs"/>
            </a:rPr>
            <a:t>2,978</a:t>
          </a:r>
          <a:r>
            <a:rPr lang="ja-JP" altLang="ja-JP" sz="1200">
              <a:solidFill>
                <a:schemeClr val="dk1"/>
              </a:solidFill>
              <a:effectLst/>
              <a:latin typeface="+mn-lt"/>
              <a:ea typeface="+mn-ea"/>
              <a:cs typeface="+mn-cs"/>
            </a:rPr>
            <a:t>円の増となったものの、全国平均、埼玉県平均及び類似団体平均よりも低くなっている。公債費の決算額は、市債の新規借入の抑制等により、住民一人当たり</a:t>
          </a:r>
          <a:r>
            <a:rPr lang="en-US" altLang="ja-JP" sz="1200">
              <a:solidFill>
                <a:schemeClr val="dk1"/>
              </a:solidFill>
              <a:effectLst/>
              <a:latin typeface="+mn-lt"/>
              <a:ea typeface="+mn-ea"/>
              <a:cs typeface="+mn-cs"/>
            </a:rPr>
            <a:t>26,500</a:t>
          </a:r>
          <a:r>
            <a:rPr lang="ja-JP" altLang="ja-JP" sz="1200">
              <a:solidFill>
                <a:schemeClr val="dk1"/>
              </a:solidFill>
              <a:effectLst/>
              <a:latin typeface="+mn-lt"/>
              <a:ea typeface="+mn-ea"/>
              <a:cs typeface="+mn-cs"/>
            </a:rPr>
            <a:t>円と前年度より</a:t>
          </a:r>
          <a:r>
            <a:rPr lang="en-US" altLang="ja-JP" sz="1200">
              <a:solidFill>
                <a:schemeClr val="dk1"/>
              </a:solidFill>
              <a:effectLst/>
              <a:latin typeface="+mn-lt"/>
              <a:ea typeface="+mn-ea"/>
              <a:cs typeface="+mn-cs"/>
            </a:rPr>
            <a:t>356</a:t>
          </a:r>
          <a:r>
            <a:rPr lang="ja-JP" altLang="ja-JP" sz="1200">
              <a:solidFill>
                <a:schemeClr val="dk1"/>
              </a:solidFill>
              <a:effectLst/>
              <a:latin typeface="+mn-lt"/>
              <a:ea typeface="+mn-ea"/>
              <a:cs typeface="+mn-cs"/>
            </a:rPr>
            <a:t>円減少し、全国平均、埼玉県平均及び類似団体平均よりも低くなっている。</a:t>
          </a:r>
          <a:endParaRPr lang="ja-JP" altLang="ja-JP" sz="1200">
            <a:effectLst/>
          </a:endParaRPr>
        </a:p>
        <a:p>
          <a:r>
            <a:rPr lang="ja-JP" altLang="ja-JP" sz="1200">
              <a:solidFill>
                <a:schemeClr val="dk1"/>
              </a:solidFill>
              <a:effectLst/>
              <a:latin typeface="+mn-lt"/>
              <a:ea typeface="+mn-ea"/>
              <a:cs typeface="+mn-cs"/>
            </a:rPr>
            <a:t>　今後、ごみ処理施設の建設並びに（仮称）本多静六記念　市民の森・緑の公園の整備といった大規模事業が控えており、より一層、事業の必要性の検証や見直しを徹底するなど、事業費の削減に努めるとともに、引き続き市債の新規発行の抑制及び普通交付税の基準財政需要額に算入される地方債の活用並びに補償金等の生じない借換債の繰上償還を推進し、後年度の財政負担の軽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令和４年度は、前年度と比較して</a:t>
          </a:r>
          <a:r>
            <a:rPr lang="ja-JP" altLang="en-US" sz="1200">
              <a:solidFill>
                <a:schemeClr val="dk1"/>
              </a:solidFill>
              <a:effectLst/>
              <a:latin typeface="+mn-lt"/>
              <a:ea typeface="+mn-ea"/>
              <a:cs typeface="+mn-cs"/>
            </a:rPr>
            <a:t>歳出</a:t>
          </a:r>
          <a:r>
            <a:rPr lang="ja-JP" altLang="ja-JP" sz="1200">
              <a:solidFill>
                <a:schemeClr val="dk1"/>
              </a:solidFill>
              <a:effectLst/>
              <a:latin typeface="+mn-lt"/>
              <a:ea typeface="+mn-ea"/>
              <a:cs typeface="+mn-cs"/>
            </a:rPr>
            <a:t>総額以上に</a:t>
          </a:r>
          <a:r>
            <a:rPr lang="ja-JP" altLang="en-US" sz="1200">
              <a:solidFill>
                <a:schemeClr val="dk1"/>
              </a:solidFill>
              <a:effectLst/>
              <a:latin typeface="+mn-lt"/>
              <a:ea typeface="+mn-ea"/>
              <a:cs typeface="+mn-cs"/>
            </a:rPr>
            <a:t>歳入</a:t>
          </a:r>
          <a:r>
            <a:rPr lang="ja-JP" altLang="ja-JP" sz="1200">
              <a:solidFill>
                <a:schemeClr val="dk1"/>
              </a:solidFill>
              <a:effectLst/>
              <a:latin typeface="+mn-lt"/>
              <a:ea typeface="+mn-ea"/>
              <a:cs typeface="+mn-cs"/>
            </a:rPr>
            <a:t>総額が</a:t>
          </a:r>
          <a:r>
            <a:rPr lang="ja-JP" altLang="en-US" sz="1200">
              <a:solidFill>
                <a:schemeClr val="dk1"/>
              </a:solidFill>
              <a:effectLst/>
              <a:latin typeface="+mn-lt"/>
              <a:ea typeface="+mn-ea"/>
              <a:cs typeface="+mn-cs"/>
            </a:rPr>
            <a:t>減</a:t>
          </a:r>
          <a:r>
            <a:rPr lang="ja-JP" altLang="ja-JP" sz="1200">
              <a:solidFill>
                <a:schemeClr val="dk1"/>
              </a:solidFill>
              <a:effectLst/>
              <a:latin typeface="+mn-lt"/>
              <a:ea typeface="+mn-ea"/>
              <a:cs typeface="+mn-cs"/>
            </a:rPr>
            <a:t>額したため、形式収支が</a:t>
          </a:r>
          <a:r>
            <a:rPr lang="ja-JP" altLang="en-US" sz="1200">
              <a:solidFill>
                <a:schemeClr val="dk1"/>
              </a:solidFill>
              <a:effectLst/>
              <a:latin typeface="+mn-lt"/>
              <a:ea typeface="+mn-ea"/>
              <a:cs typeface="+mn-cs"/>
            </a:rPr>
            <a:t>減</a:t>
          </a:r>
          <a:r>
            <a:rPr lang="ja-JP" altLang="ja-JP" sz="1200">
              <a:solidFill>
                <a:schemeClr val="dk1"/>
              </a:solidFill>
              <a:effectLst/>
              <a:latin typeface="+mn-lt"/>
              <a:ea typeface="+mn-ea"/>
              <a:cs typeface="+mn-cs"/>
            </a:rPr>
            <a:t>額となり、実質収支は</a:t>
          </a:r>
          <a:r>
            <a:rPr lang="en-US" altLang="ja-JP" sz="1200">
              <a:solidFill>
                <a:schemeClr val="dk1"/>
              </a:solidFill>
              <a:effectLst/>
              <a:latin typeface="+mn-lt"/>
              <a:ea typeface="+mn-ea"/>
              <a:cs typeface="+mn-cs"/>
            </a:rPr>
            <a:t>0.97</a:t>
          </a:r>
          <a:r>
            <a:rPr lang="ja-JP" altLang="ja-JP" sz="1200">
              <a:solidFill>
                <a:schemeClr val="dk1"/>
              </a:solidFill>
              <a:effectLst/>
              <a:latin typeface="+mn-lt"/>
              <a:ea typeface="+mn-ea"/>
              <a:cs typeface="+mn-cs"/>
            </a:rPr>
            <a:t>ポイントの減となった。</a:t>
          </a:r>
        </a:p>
        <a:p>
          <a:r>
            <a:rPr lang="ja-JP" altLang="ja-JP" sz="1200">
              <a:solidFill>
                <a:schemeClr val="dk1"/>
              </a:solidFill>
              <a:effectLst/>
              <a:latin typeface="+mn-lt"/>
              <a:ea typeface="+mn-ea"/>
              <a:cs typeface="+mn-cs"/>
            </a:rPr>
            <a:t>　実質単年度収支は赤字となったが、財政調整基金の取崩しにより、実質収支は黒字となっている。</a:t>
          </a:r>
        </a:p>
        <a:p>
          <a:r>
            <a:rPr lang="ja-JP" altLang="ja-JP" sz="1200">
              <a:solidFill>
                <a:schemeClr val="dk1"/>
              </a:solidFill>
              <a:effectLst/>
              <a:latin typeface="+mn-lt"/>
              <a:ea typeface="+mn-ea"/>
              <a:cs typeface="+mn-cs"/>
            </a:rPr>
            <a:t>　今後は、ごみ処理施設の建設等による普通建設事業費の増により、実質収支額の減少が見込まれるため、引き続き財政調整基金の適正管理に努めていく。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令和</a:t>
          </a:r>
          <a:r>
            <a:rPr kumimoji="1" lang="en-US" altLang="ja-JP" sz="1200" b="0" i="0" baseline="0">
              <a:solidFill>
                <a:schemeClr val="dk1"/>
              </a:solidFill>
              <a:effectLst/>
              <a:latin typeface="+mn-lt"/>
              <a:ea typeface="+mn-ea"/>
              <a:cs typeface="+mn-cs"/>
            </a:rPr>
            <a:t>4</a:t>
          </a:r>
          <a:r>
            <a:rPr kumimoji="1" lang="ja-JP" altLang="ja-JP" sz="1200" b="0" i="0" baseline="0">
              <a:solidFill>
                <a:schemeClr val="dk1"/>
              </a:solidFill>
              <a:effectLst/>
              <a:latin typeface="+mn-lt"/>
              <a:ea typeface="+mn-ea"/>
              <a:cs typeface="+mn-cs"/>
            </a:rPr>
            <a:t>年度も過年度と同様に、全ての会計において赤字額は</a:t>
          </a:r>
          <a:r>
            <a:rPr kumimoji="1" lang="ja-JP" altLang="en-US" sz="1200" b="0" i="0" baseline="0">
              <a:solidFill>
                <a:schemeClr val="dk1"/>
              </a:solidFill>
              <a:effectLst/>
              <a:latin typeface="+mn-lt"/>
              <a:ea typeface="+mn-ea"/>
              <a:cs typeface="+mn-cs"/>
            </a:rPr>
            <a:t>ないが、黒字額は減となった。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今後も各会計において、経費節減を図るだけでなく、使用料収入や保険料収入の徴収率を向上させるなど自主財源確保にも取り組むことで、適正な財政運営及び企業運営に努めていく。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J16"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55247022</v>
      </c>
      <c r="BO4" s="449"/>
      <c r="BP4" s="449"/>
      <c r="BQ4" s="449"/>
      <c r="BR4" s="449"/>
      <c r="BS4" s="449"/>
      <c r="BT4" s="449"/>
      <c r="BU4" s="450"/>
      <c r="BV4" s="448">
        <v>60659466</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6.7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52809303</v>
      </c>
      <c r="BO5" s="420"/>
      <c r="BP5" s="420"/>
      <c r="BQ5" s="420"/>
      <c r="BR5" s="420"/>
      <c r="BS5" s="420"/>
      <c r="BT5" s="420"/>
      <c r="BU5" s="421"/>
      <c r="BV5" s="419">
        <v>58162400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90.8</v>
      </c>
      <c r="CU5" s="417"/>
      <c r="CV5" s="417"/>
      <c r="CW5" s="417"/>
      <c r="CX5" s="417"/>
      <c r="CY5" s="417"/>
      <c r="CZ5" s="417"/>
      <c r="DA5" s="418"/>
      <c r="DB5" s="416">
        <v>83.6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2437719</v>
      </c>
      <c r="BO6" s="420"/>
      <c r="BP6" s="420"/>
      <c r="BQ6" s="420"/>
      <c r="BR6" s="420"/>
      <c r="BS6" s="420"/>
      <c r="BT6" s="420"/>
      <c r="BU6" s="421"/>
      <c r="BV6" s="419">
        <v>2497066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91.2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582134</v>
      </c>
      <c r="BO7" s="420"/>
      <c r="BP7" s="420"/>
      <c r="BQ7" s="420"/>
      <c r="BR7" s="420"/>
      <c r="BS7" s="420"/>
      <c r="BT7" s="420"/>
      <c r="BU7" s="421"/>
      <c r="BV7" s="419">
        <v>283616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32097896</v>
      </c>
      <c r="CU7" s="420"/>
      <c r="CV7" s="420"/>
      <c r="CW7" s="420"/>
      <c r="CX7" s="420"/>
      <c r="CY7" s="420"/>
      <c r="CZ7" s="420"/>
      <c r="DA7" s="421"/>
      <c r="DB7" s="419">
        <v>32798097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1855585</v>
      </c>
      <c r="BO8" s="420"/>
      <c r="BP8" s="420"/>
      <c r="BQ8" s="420"/>
      <c r="BR8" s="420"/>
      <c r="BS8" s="420"/>
      <c r="BT8" s="420"/>
      <c r="BU8" s="421"/>
      <c r="BV8" s="419">
        <v>2213450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0.83</v>
      </c>
      <c r="CU8" s="523"/>
      <c r="CV8" s="523"/>
      <c r="CW8" s="523"/>
      <c r="CX8" s="523"/>
      <c r="CY8" s="523"/>
      <c r="CZ8" s="523"/>
      <c r="DA8" s="524"/>
      <c r="DB8" s="522">
        <v>0.84</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150582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-357865</v>
      </c>
      <c r="BO9" s="420"/>
      <c r="BP9" s="420"/>
      <c r="BQ9" s="420"/>
      <c r="BR9" s="420"/>
      <c r="BS9" s="420"/>
      <c r="BT9" s="420"/>
      <c r="BU9" s="421"/>
      <c r="BV9" s="419">
        <v>174677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10.3</v>
      </c>
      <c r="CU9" s="417"/>
      <c r="CV9" s="417"/>
      <c r="CW9" s="417"/>
      <c r="CX9" s="417"/>
      <c r="CY9" s="417"/>
      <c r="CZ9" s="417"/>
      <c r="DA9" s="418"/>
      <c r="DB9" s="416">
        <v>10.1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152311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324</v>
      </c>
      <c r="BO10" s="420"/>
      <c r="BP10" s="420"/>
      <c r="BQ10" s="420"/>
      <c r="BR10" s="420"/>
      <c r="BS10" s="420"/>
      <c r="BT10" s="420"/>
      <c r="BU10" s="421"/>
      <c r="BV10" s="419">
        <v>327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386</v>
      </c>
      <c r="BO11" s="420"/>
      <c r="BP11" s="420"/>
      <c r="BQ11" s="420"/>
      <c r="BR11" s="420"/>
      <c r="BS11" s="420"/>
      <c r="BT11" s="420"/>
      <c r="BU11" s="421"/>
      <c r="BV11" s="419">
        <v>144</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150987</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127</v>
      </c>
      <c r="AV12" s="478"/>
      <c r="AW12" s="478"/>
      <c r="AX12" s="478"/>
      <c r="AY12" s="433" t="s">
        <v>137</v>
      </c>
      <c r="AZ12" s="434"/>
      <c r="BA12" s="434"/>
      <c r="BB12" s="434"/>
      <c r="BC12" s="434"/>
      <c r="BD12" s="434"/>
      <c r="BE12" s="434"/>
      <c r="BF12" s="434"/>
      <c r="BG12" s="434"/>
      <c r="BH12" s="434"/>
      <c r="BI12" s="434"/>
      <c r="BJ12" s="434"/>
      <c r="BK12" s="434"/>
      <c r="BL12" s="434"/>
      <c r="BM12" s="435"/>
      <c r="BN12" s="419">
        <v>964672</v>
      </c>
      <c r="BO12" s="420"/>
      <c r="BP12" s="420"/>
      <c r="BQ12" s="420"/>
      <c r="BR12" s="420"/>
      <c r="BS12" s="420"/>
      <c r="BT12" s="420"/>
      <c r="BU12" s="421"/>
      <c r="BV12" s="419">
        <v>843213</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147557</v>
      </c>
      <c r="S13" s="507"/>
      <c r="T13" s="507"/>
      <c r="U13" s="507"/>
      <c r="V13" s="508"/>
      <c r="W13" s="509" t="s">
        <v>141</v>
      </c>
      <c r="X13" s="405"/>
      <c r="Y13" s="405"/>
      <c r="Z13" s="405"/>
      <c r="AA13" s="405"/>
      <c r="AB13" s="406"/>
      <c r="AC13" s="372">
        <v>1545</v>
      </c>
      <c r="AD13" s="373"/>
      <c r="AE13" s="373"/>
      <c r="AF13" s="373"/>
      <c r="AG13" s="374"/>
      <c r="AH13" s="372">
        <v>1757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-1321827</v>
      </c>
      <c r="BO13" s="420"/>
      <c r="BP13" s="420"/>
      <c r="BQ13" s="420"/>
      <c r="BR13" s="420"/>
      <c r="BS13" s="420"/>
      <c r="BT13" s="420"/>
      <c r="BU13" s="421"/>
      <c r="BV13" s="419">
        <v>-668065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4.3</v>
      </c>
      <c r="CU13" s="417"/>
      <c r="CV13" s="417"/>
      <c r="CW13" s="417"/>
      <c r="CX13" s="417"/>
      <c r="CY13" s="417"/>
      <c r="CZ13" s="417"/>
      <c r="DA13" s="418"/>
      <c r="DB13" s="416">
        <v>5.0999999999999996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151669</v>
      </c>
      <c r="S14" s="507"/>
      <c r="T14" s="507"/>
      <c r="U14" s="507"/>
      <c r="V14" s="508"/>
      <c r="W14" s="510"/>
      <c r="X14" s="408"/>
      <c r="Y14" s="408"/>
      <c r="Z14" s="408"/>
      <c r="AA14" s="408"/>
      <c r="AB14" s="409"/>
      <c r="AC14" s="499">
        <v>2.2999999999999998</v>
      </c>
      <c r="AD14" s="500"/>
      <c r="AE14" s="500"/>
      <c r="AF14" s="500"/>
      <c r="AG14" s="501"/>
      <c r="AH14" s="499">
        <v>2.5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v>3.4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148452</v>
      </c>
      <c r="S15" s="507"/>
      <c r="T15" s="507"/>
      <c r="U15" s="507"/>
      <c r="V15" s="508"/>
      <c r="W15" s="509" t="s">
        <v>149</v>
      </c>
      <c r="X15" s="405"/>
      <c r="Y15" s="405"/>
      <c r="Z15" s="405"/>
      <c r="AA15" s="405"/>
      <c r="AB15" s="406"/>
      <c r="AC15" s="372">
        <v>16926</v>
      </c>
      <c r="AD15" s="373"/>
      <c r="AE15" s="373"/>
      <c r="AF15" s="373"/>
      <c r="AG15" s="374"/>
      <c r="AH15" s="372">
        <v>18451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20859204</v>
      </c>
      <c r="BO15" s="449"/>
      <c r="BP15" s="449"/>
      <c r="BQ15" s="449"/>
      <c r="BR15" s="449"/>
      <c r="BS15" s="449"/>
      <c r="BT15" s="449"/>
      <c r="BU15" s="450"/>
      <c r="BV15" s="448">
        <v>19859254</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25.1</v>
      </c>
      <c r="AD16" s="500"/>
      <c r="AE16" s="500"/>
      <c r="AF16" s="500"/>
      <c r="AG16" s="501"/>
      <c r="AH16" s="499">
        <v>26.3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25671362</v>
      </c>
      <c r="BO16" s="420"/>
      <c r="BP16" s="420"/>
      <c r="BQ16" s="420"/>
      <c r="BR16" s="420"/>
      <c r="BS16" s="420"/>
      <c r="BT16" s="420"/>
      <c r="BU16" s="421"/>
      <c r="BV16" s="419">
        <v>24557051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49059</v>
      </c>
      <c r="AD17" s="373"/>
      <c r="AE17" s="373"/>
      <c r="AF17" s="373"/>
      <c r="AG17" s="374"/>
      <c r="AH17" s="372">
        <v>50054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26548037</v>
      </c>
      <c r="BO17" s="420"/>
      <c r="BP17" s="420"/>
      <c r="BQ17" s="420"/>
      <c r="BR17" s="420"/>
      <c r="BS17" s="420"/>
      <c r="BT17" s="420"/>
      <c r="BU17" s="421"/>
      <c r="BV17" s="419">
        <v>25248902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82.41</v>
      </c>
      <c r="M18" s="472"/>
      <c r="N18" s="472"/>
      <c r="O18" s="472"/>
      <c r="P18" s="472"/>
      <c r="Q18" s="472"/>
      <c r="R18" s="473"/>
      <c r="S18" s="473"/>
      <c r="T18" s="473"/>
      <c r="U18" s="473"/>
      <c r="V18" s="474"/>
      <c r="W18" s="490"/>
      <c r="X18" s="491"/>
      <c r="Y18" s="491"/>
      <c r="Z18" s="491"/>
      <c r="AA18" s="491"/>
      <c r="AB18" s="515"/>
      <c r="AC18" s="389">
        <v>72.599999999999994</v>
      </c>
      <c r="AD18" s="390"/>
      <c r="AE18" s="390"/>
      <c r="AF18" s="390"/>
      <c r="AG18" s="475"/>
      <c r="AH18" s="389">
        <v>71.2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29779512</v>
      </c>
      <c r="BO18" s="420"/>
      <c r="BP18" s="420"/>
      <c r="BQ18" s="420"/>
      <c r="BR18" s="420"/>
      <c r="BS18" s="420"/>
      <c r="BT18" s="420"/>
      <c r="BU18" s="421"/>
      <c r="BV18" s="419">
        <v>28846091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1827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38931313</v>
      </c>
      <c r="BO19" s="420"/>
      <c r="BP19" s="420"/>
      <c r="BQ19" s="420"/>
      <c r="BR19" s="420"/>
      <c r="BS19" s="420"/>
      <c r="BT19" s="420"/>
      <c r="BU19" s="421"/>
      <c r="BV19" s="419">
        <v>40320956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62578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43446820</v>
      </c>
      <c r="BO22" s="449"/>
      <c r="BP22" s="449"/>
      <c r="BQ22" s="449"/>
      <c r="BR22" s="449"/>
      <c r="BS22" s="449"/>
      <c r="BT22" s="449"/>
      <c r="BU22" s="450"/>
      <c r="BV22" s="448">
        <v>45593281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34618495</v>
      </c>
      <c r="BO23" s="420"/>
      <c r="BP23" s="420"/>
      <c r="BQ23" s="420"/>
      <c r="BR23" s="420"/>
      <c r="BS23" s="420"/>
      <c r="BT23" s="420"/>
      <c r="BU23" s="421"/>
      <c r="BV23" s="419">
        <v>35969476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9570</v>
      </c>
      <c r="R24" s="373"/>
      <c r="S24" s="373"/>
      <c r="T24" s="373"/>
      <c r="U24" s="373"/>
      <c r="V24" s="374"/>
      <c r="W24" s="462"/>
      <c r="X24" s="399"/>
      <c r="Y24" s="400"/>
      <c r="Z24" s="375" t="s">
        <v>174</v>
      </c>
      <c r="AA24" s="376"/>
      <c r="AB24" s="376"/>
      <c r="AC24" s="376"/>
      <c r="AD24" s="376"/>
      <c r="AE24" s="376"/>
      <c r="AF24" s="376"/>
      <c r="AG24" s="377"/>
      <c r="AH24" s="372">
        <v>822</v>
      </c>
      <c r="AI24" s="373"/>
      <c r="AJ24" s="373"/>
      <c r="AK24" s="373"/>
      <c r="AL24" s="374"/>
      <c r="AM24" s="372">
        <v>2481618</v>
      </c>
      <c r="AN24" s="373"/>
      <c r="AO24" s="373"/>
      <c r="AP24" s="373"/>
      <c r="AQ24" s="373"/>
      <c r="AR24" s="374"/>
      <c r="AS24" s="372">
        <v>3019</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19829707</v>
      </c>
      <c r="BO24" s="420"/>
      <c r="BP24" s="420"/>
      <c r="BQ24" s="420"/>
      <c r="BR24" s="420"/>
      <c r="BS24" s="420"/>
      <c r="BT24" s="420"/>
      <c r="BU24" s="421"/>
      <c r="BV24" s="419">
        <v>20644867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8050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45308906</v>
      </c>
      <c r="BO25" s="449"/>
      <c r="BP25" s="449"/>
      <c r="BQ25" s="449"/>
      <c r="BR25" s="449"/>
      <c r="BS25" s="449"/>
      <c r="BT25" s="449"/>
      <c r="BU25" s="450"/>
      <c r="BV25" s="448">
        <v>3443305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7370</v>
      </c>
      <c r="R26" s="373"/>
      <c r="S26" s="373"/>
      <c r="T26" s="373"/>
      <c r="U26" s="373"/>
      <c r="V26" s="374"/>
      <c r="W26" s="462"/>
      <c r="X26" s="399"/>
      <c r="Y26" s="400"/>
      <c r="Z26" s="375" t="s">
        <v>180</v>
      </c>
      <c r="AA26" s="430"/>
      <c r="AB26" s="430"/>
      <c r="AC26" s="430"/>
      <c r="AD26" s="430"/>
      <c r="AE26" s="430"/>
      <c r="AF26" s="430"/>
      <c r="AG26" s="431"/>
      <c r="AH26" s="372">
        <v>26</v>
      </c>
      <c r="AI26" s="373"/>
      <c r="AJ26" s="373"/>
      <c r="AK26" s="373"/>
      <c r="AL26" s="374"/>
      <c r="AM26" s="372">
        <v>74802</v>
      </c>
      <c r="AN26" s="373"/>
      <c r="AO26" s="373"/>
      <c r="AP26" s="373"/>
      <c r="AQ26" s="373"/>
      <c r="AR26" s="374"/>
      <c r="AS26" s="372">
        <v>2877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4830</v>
      </c>
      <c r="R27" s="373"/>
      <c r="S27" s="373"/>
      <c r="T27" s="373"/>
      <c r="U27" s="373"/>
      <c r="V27" s="374"/>
      <c r="W27" s="462"/>
      <c r="X27" s="399"/>
      <c r="Y27" s="400"/>
      <c r="Z27" s="375" t="s">
        <v>183</v>
      </c>
      <c r="AA27" s="376"/>
      <c r="AB27" s="376"/>
      <c r="AC27" s="376"/>
      <c r="AD27" s="376"/>
      <c r="AE27" s="376"/>
      <c r="AF27" s="376"/>
      <c r="AG27" s="377"/>
      <c r="AH27" s="372">
        <v>31</v>
      </c>
      <c r="AI27" s="373"/>
      <c r="AJ27" s="373"/>
      <c r="AK27" s="373"/>
      <c r="AL27" s="374"/>
      <c r="AM27" s="372">
        <v>101248</v>
      </c>
      <c r="AN27" s="373"/>
      <c r="AO27" s="373"/>
      <c r="AP27" s="373"/>
      <c r="AQ27" s="373"/>
      <c r="AR27" s="374"/>
      <c r="AS27" s="372">
        <v>3266</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4330</v>
      </c>
      <c r="R28" s="373"/>
      <c r="S28" s="373"/>
      <c r="T28" s="373"/>
      <c r="U28" s="373"/>
      <c r="V28" s="374"/>
      <c r="W28" s="462"/>
      <c r="X28" s="399"/>
      <c r="Y28" s="400"/>
      <c r="Z28" s="375" t="s">
        <v>186</v>
      </c>
      <c r="AA28" s="376"/>
      <c r="AB28" s="376"/>
      <c r="AC28" s="376"/>
      <c r="AD28" s="376"/>
      <c r="AE28" s="376"/>
      <c r="AF28" s="376"/>
      <c r="AG28" s="377"/>
      <c r="AH28" s="372">
        <v>2</v>
      </c>
      <c r="AI28" s="373"/>
      <c r="AJ28" s="373"/>
      <c r="AK28" s="373"/>
      <c r="AL28" s="374"/>
      <c r="AM28" s="372" t="s">
        <v>187</v>
      </c>
      <c r="AN28" s="373"/>
      <c r="AO28" s="373"/>
      <c r="AP28" s="373"/>
      <c r="AQ28" s="373"/>
      <c r="AR28" s="374"/>
      <c r="AS28" s="372" t="s">
        <v>188</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4308862</v>
      </c>
      <c r="BO28" s="449"/>
      <c r="BP28" s="449"/>
      <c r="BQ28" s="449"/>
      <c r="BR28" s="449"/>
      <c r="BS28" s="449"/>
      <c r="BT28" s="449"/>
      <c r="BU28" s="450"/>
      <c r="BV28" s="448">
        <v>4168617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25</v>
      </c>
      <c r="M29" s="373"/>
      <c r="N29" s="373"/>
      <c r="O29" s="373"/>
      <c r="P29" s="374"/>
      <c r="Q29" s="372">
        <v>4100</v>
      </c>
      <c r="R29" s="373"/>
      <c r="S29" s="373"/>
      <c r="T29" s="373"/>
      <c r="U29" s="373"/>
      <c r="V29" s="374"/>
      <c r="W29" s="463"/>
      <c r="X29" s="464"/>
      <c r="Y29" s="465"/>
      <c r="Z29" s="375" t="s">
        <v>191</v>
      </c>
      <c r="AA29" s="376"/>
      <c r="AB29" s="376"/>
      <c r="AC29" s="376"/>
      <c r="AD29" s="376"/>
      <c r="AE29" s="376"/>
      <c r="AF29" s="376"/>
      <c r="AG29" s="377"/>
      <c r="AH29" s="372">
        <v>855</v>
      </c>
      <c r="AI29" s="373"/>
      <c r="AJ29" s="373"/>
      <c r="AK29" s="373"/>
      <c r="AL29" s="374"/>
      <c r="AM29" s="372">
        <v>2588102</v>
      </c>
      <c r="AN29" s="373"/>
      <c r="AO29" s="373"/>
      <c r="AP29" s="373"/>
      <c r="AQ29" s="373"/>
      <c r="AR29" s="374"/>
      <c r="AS29" s="372">
        <v>3027</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911689</v>
      </c>
      <c r="BO29" s="420"/>
      <c r="BP29" s="420"/>
      <c r="BQ29" s="420"/>
      <c r="BR29" s="420"/>
      <c r="BS29" s="420"/>
      <c r="BT29" s="420"/>
      <c r="BU29" s="421"/>
      <c r="BV29" s="419">
        <v>911623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3931081</v>
      </c>
      <c r="BO30" s="454"/>
      <c r="BP30" s="454"/>
      <c r="BQ30" s="454"/>
      <c r="BR30" s="454"/>
      <c r="BS30" s="454"/>
      <c r="BT30" s="454"/>
      <c r="BU30" s="455"/>
      <c r="BV30" s="453">
        <v>3304899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久喜宮代衛生組合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土地区画整理事業特別会計（普通会計）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北本地区衛生組合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利根川栗橋流域水防事務組合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埼玉県市町村総合事務組合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埼玉県市町村総合事務組合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広域利根斎場組合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彩の国さいたま人づくり広域連合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埼玉県後期高齢者広域連合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埼玉県後期高齢者広域連合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埼玉東部消防組合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6YmjxG9VCMQTITY8XMGSCUWA4fMuyR36tQEyb8TEMTHHxDh3aAQJPtIOBlEcCr2EGihbpdRdw1dijj/Ny0uTdw==" saltValue="7JKxx7WW2VwhkWRVTAPqQ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L44" sqref="L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574</v>
      </c>
      <c r="D34" s="1151"/>
      <c r="E34" s="1152"/>
      <c r="F34" s="32">
        <v>9.08</v>
      </c>
      <c r="G34" s="33">
        <v>9.19</v>
      </c>
      <c r="H34" s="33">
        <v>8.17</v>
      </c>
      <c r="I34" s="33">
        <v>8.18</v>
      </c>
      <c r="J34" s="34">
        <v>9.14</v>
      </c>
      <c r="K34" s="22"/>
      <c r="L34" s="22"/>
      <c r="M34" s="22"/>
      <c r="N34" s="22"/>
      <c r="O34" s="22"/>
      <c r="P34" s="22"/>
    </row>
    <row r="35" spans="1:16" ht="39" customHeight="1" x14ac:dyDescent="0.15">
      <c r="A35" s="22"/>
      <c r="B35" s="35"/>
      <c r="C35" s="1145" t="s">
        <v>575</v>
      </c>
      <c r="D35" s="1146"/>
      <c r="E35" s="1147"/>
      <c r="F35" s="36">
        <v>4.47</v>
      </c>
      <c r="G35" s="37">
        <v>4.68</v>
      </c>
      <c r="H35" s="37">
        <v>5.48</v>
      </c>
      <c r="I35" s="37">
        <v>6.73</v>
      </c>
      <c r="J35" s="38">
        <v>5.7</v>
      </c>
      <c r="K35" s="22"/>
      <c r="L35" s="22"/>
      <c r="M35" s="22"/>
      <c r="N35" s="22"/>
      <c r="O35" s="22"/>
      <c r="P35" s="22"/>
    </row>
    <row r="36" spans="1:16" ht="39" customHeight="1" x14ac:dyDescent="0.15">
      <c r="A36" s="22"/>
      <c r="B36" s="35"/>
      <c r="C36" s="1145" t="s">
        <v>576</v>
      </c>
      <c r="D36" s="1146"/>
      <c r="E36" s="1147"/>
      <c r="F36" s="36">
        <v>1.57</v>
      </c>
      <c r="G36" s="37">
        <v>1.0900000000000001</v>
      </c>
      <c r="H36" s="37">
        <v>1.48</v>
      </c>
      <c r="I36" s="37">
        <v>1.33</v>
      </c>
      <c r="J36" s="38">
        <v>1.5</v>
      </c>
      <c r="K36" s="22"/>
      <c r="L36" s="22"/>
      <c r="M36" s="22"/>
      <c r="N36" s="22"/>
      <c r="O36" s="22"/>
      <c r="P36" s="22"/>
    </row>
    <row r="37" spans="1:16" ht="39" customHeight="1" x14ac:dyDescent="0.15">
      <c r="A37" s="22"/>
      <c r="B37" s="35"/>
      <c r="C37" s="1145" t="s">
        <v>577</v>
      </c>
      <c r="D37" s="1146"/>
      <c r="E37" s="1147"/>
      <c r="F37" s="36">
        <v>0.59</v>
      </c>
      <c r="G37" s="37">
        <v>0.39</v>
      </c>
      <c r="H37" s="37">
        <v>0.39</v>
      </c>
      <c r="I37" s="37">
        <v>0.49</v>
      </c>
      <c r="J37" s="38">
        <v>0.43</v>
      </c>
      <c r="K37" s="22"/>
      <c r="L37" s="22"/>
      <c r="M37" s="22"/>
      <c r="N37" s="22"/>
      <c r="O37" s="22"/>
      <c r="P37" s="22"/>
    </row>
    <row r="38" spans="1:16" ht="39" customHeight="1" x14ac:dyDescent="0.15">
      <c r="A38" s="22"/>
      <c r="B38" s="35"/>
      <c r="C38" s="1145" t="s">
        <v>578</v>
      </c>
      <c r="D38" s="1146"/>
      <c r="E38" s="1147"/>
      <c r="F38" s="36">
        <v>1.52</v>
      </c>
      <c r="G38" s="37">
        <v>0.98</v>
      </c>
      <c r="H38" s="37">
        <v>0.9</v>
      </c>
      <c r="I38" s="37">
        <v>1.06</v>
      </c>
      <c r="J38" s="38">
        <v>0.41</v>
      </c>
      <c r="K38" s="22"/>
      <c r="L38" s="22"/>
      <c r="M38" s="22"/>
      <c r="N38" s="22"/>
      <c r="O38" s="22"/>
      <c r="P38" s="22"/>
    </row>
    <row r="39" spans="1:16" ht="39" customHeight="1" x14ac:dyDescent="0.15">
      <c r="A39" s="22"/>
      <c r="B39" s="35"/>
      <c r="C39" s="1145" t="s">
        <v>579</v>
      </c>
      <c r="D39" s="1146"/>
      <c r="E39" s="1147"/>
      <c r="F39" s="36">
        <v>0.13</v>
      </c>
      <c r="G39" s="37">
        <v>0.02</v>
      </c>
      <c r="H39" s="37">
        <v>0.02</v>
      </c>
      <c r="I39" s="37">
        <v>0.01</v>
      </c>
      <c r="J39" s="38">
        <v>7.0000000000000007E-2</v>
      </c>
      <c r="K39" s="22"/>
      <c r="L39" s="22"/>
      <c r="M39" s="22"/>
      <c r="N39" s="22"/>
      <c r="O39" s="22"/>
      <c r="P39" s="22"/>
    </row>
    <row r="40" spans="1:16" ht="39" customHeight="1" x14ac:dyDescent="0.15">
      <c r="A40" s="22"/>
      <c r="B40" s="35"/>
      <c r="C40" s="1145" t="s">
        <v>580</v>
      </c>
      <c r="D40" s="1146"/>
      <c r="E40" s="1147"/>
      <c r="F40" s="36">
        <v>0.03</v>
      </c>
      <c r="G40" s="37">
        <v>0.01</v>
      </c>
      <c r="H40" s="37">
        <v>0</v>
      </c>
      <c r="I40" s="37">
        <v>0.01</v>
      </c>
      <c r="J40" s="38">
        <v>0.02</v>
      </c>
      <c r="K40" s="22"/>
      <c r="L40" s="22"/>
      <c r="M40" s="22"/>
      <c r="N40" s="22"/>
      <c r="O40" s="22"/>
      <c r="P40" s="22"/>
    </row>
    <row r="41" spans="1:16" ht="39" customHeight="1" x14ac:dyDescent="0.15">
      <c r="A41" s="22"/>
      <c r="B41" s="35"/>
      <c r="C41" s="1145" t="s">
        <v>581</v>
      </c>
      <c r="D41" s="1146"/>
      <c r="E41" s="1147"/>
      <c r="F41" s="36">
        <v>0.01</v>
      </c>
      <c r="G41" s="37">
        <v>0.01</v>
      </c>
      <c r="H41" s="37">
        <v>0.01</v>
      </c>
      <c r="I41" s="37">
        <v>0.01</v>
      </c>
      <c r="J41" s="38">
        <v>0</v>
      </c>
      <c r="K41" s="22"/>
      <c r="L41" s="22"/>
      <c r="M41" s="22"/>
      <c r="N41" s="22"/>
      <c r="O41" s="22"/>
      <c r="P41" s="22"/>
    </row>
    <row r="42" spans="1:16" ht="39" customHeight="1" x14ac:dyDescent="0.15">
      <c r="A42" s="22"/>
      <c r="B42" s="39"/>
      <c r="C42" s="1145" t="s">
        <v>582</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583</v>
      </c>
      <c r="D43" s="1149"/>
      <c r="E43" s="1150"/>
      <c r="F43" s="41">
        <v>0.04</v>
      </c>
      <c r="G43" s="42">
        <v>0.04</v>
      </c>
      <c r="H43" s="42">
        <v>0.21</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XiJHfW15W0eQS/Zx+BUROFs9sO4mmK/TGrsYgzO9YyZZZLfY4mhBThf57VztMRvV18/Zc/bFBfkum3qkpzfNQ==" saltValue="9qYSBTB3jChrlLiUkmTM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activeCell="K46" sqref="K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4568</v>
      </c>
      <c r="L45" s="60">
        <v>4450</v>
      </c>
      <c r="M45" s="60">
        <v>4082</v>
      </c>
      <c r="N45" s="60">
        <v>3924</v>
      </c>
      <c r="O45" s="61">
        <v>3739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15">
      <c r="A48" s="48"/>
      <c r="B48" s="1178"/>
      <c r="C48" s="1179"/>
      <c r="D48" s="62"/>
      <c r="E48" s="1155" t="s">
        <v>14</v>
      </c>
      <c r="F48" s="1155"/>
      <c r="G48" s="1155"/>
      <c r="H48" s="1155"/>
      <c r="I48" s="1155"/>
      <c r="J48" s="1156"/>
      <c r="K48" s="63">
        <v>1084</v>
      </c>
      <c r="L48" s="64">
        <v>1264</v>
      </c>
      <c r="M48" s="64">
        <v>1299</v>
      </c>
      <c r="N48" s="64">
        <v>1195</v>
      </c>
      <c r="O48" s="65">
        <v>1206</v>
      </c>
      <c r="P48" s="48"/>
      <c r="Q48" s="48"/>
      <c r="R48" s="48"/>
      <c r="S48" s="48"/>
      <c r="T48" s="48"/>
      <c r="U48" s="48"/>
    </row>
    <row r="49" spans="1:21" ht="30.75" customHeight="1" x14ac:dyDescent="0.15">
      <c r="A49" s="48"/>
      <c r="B49" s="1178"/>
      <c r="C49" s="1179"/>
      <c r="D49" s="62"/>
      <c r="E49" s="1155" t="s">
        <v>15</v>
      </c>
      <c r="F49" s="1155"/>
      <c r="G49" s="1155"/>
      <c r="H49" s="1155"/>
      <c r="I49" s="1155"/>
      <c r="J49" s="1156"/>
      <c r="K49" s="63">
        <v>234</v>
      </c>
      <c r="L49" s="64">
        <v>261</v>
      </c>
      <c r="M49" s="64">
        <v>235</v>
      </c>
      <c r="N49" s="64">
        <v>276</v>
      </c>
      <c r="O49" s="65">
        <v>267</v>
      </c>
      <c r="P49" s="48"/>
      <c r="Q49" s="48"/>
      <c r="R49" s="48"/>
      <c r="S49" s="48"/>
      <c r="T49" s="48"/>
      <c r="U49" s="48"/>
    </row>
    <row r="50" spans="1:21" ht="30.75" customHeight="1" x14ac:dyDescent="0.15">
      <c r="A50" s="48"/>
      <c r="B50" s="1178"/>
      <c r="C50" s="1179"/>
      <c r="D50" s="62"/>
      <c r="E50" s="1155" t="s">
        <v>16</v>
      </c>
      <c r="F50" s="1155"/>
      <c r="G50" s="1155"/>
      <c r="H50" s="1155"/>
      <c r="I50" s="1155"/>
      <c r="J50" s="1156"/>
      <c r="K50" s="63">
        <v>20</v>
      </c>
      <c r="L50" s="64">
        <v>20</v>
      </c>
      <c r="M50" s="64" t="s">
        <v>523</v>
      </c>
      <c r="N50" s="64" t="s">
        <v>523</v>
      </c>
      <c r="O50" s="65" t="s">
        <v>523</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4274</v>
      </c>
      <c r="L52" s="64">
        <v>4347</v>
      </c>
      <c r="M52" s="64">
        <v>4186</v>
      </c>
      <c r="N52" s="64">
        <v>4175</v>
      </c>
      <c r="O52" s="65">
        <v>4140</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1632</v>
      </c>
      <c r="L53" s="69">
        <v>1648</v>
      </c>
      <c r="M53" s="69">
        <v>1430</v>
      </c>
      <c r="N53" s="69">
        <v>1220</v>
      </c>
      <c r="O53" s="70">
        <v>1072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yf1N1+NfHhbFPNKXgLy22k1Q9ZThkipzzeq2LX8U4Z4cJ/9h4NNnDderx1/vw7A4KmJuXg8dCudBsuBuAHC8A==" saltValue="Jul/b53f4pepeNTV6fPF9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32" zoomScale="115" zoomScaleNormal="115" zoomScaleSheetLayoutView="100" workbookViewId="0">
      <selection activeCell="AK81" sqref="AK81:AO8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564</v>
      </c>
      <c r="J40" s="103" t="s">
        <v>565</v>
      </c>
      <c r="K40" s="103" t="s">
        <v>566</v>
      </c>
      <c r="L40" s="103" t="s">
        <v>567</v>
      </c>
      <c r="M40" s="104" t="s">
        <v>568</v>
      </c>
    </row>
    <row r="41" spans="2:13" ht="27.75" customHeight="1" x14ac:dyDescent="0.15">
      <c r="B41" s="1196" t="s">
        <v>31</v>
      </c>
      <c r="C41" s="1197"/>
      <c r="D41" s="105"/>
      <c r="E41" s="1198" t="s">
        <v>32</v>
      </c>
      <c r="F41" s="1198"/>
      <c r="G41" s="1198"/>
      <c r="H41" s="1199"/>
      <c r="I41" s="355">
        <v>44343</v>
      </c>
      <c r="J41" s="356">
        <v>42546</v>
      </c>
      <c r="K41" s="356">
        <v>43249</v>
      </c>
      <c r="L41" s="356">
        <v>45593</v>
      </c>
      <c r="M41" s="357">
        <v>43447</v>
      </c>
    </row>
    <row r="42" spans="2:13" ht="27.75" customHeight="1" x14ac:dyDescent="0.15">
      <c r="B42" s="1186"/>
      <c r="C42" s="1187"/>
      <c r="D42" s="106"/>
      <c r="E42" s="1190" t="s">
        <v>33</v>
      </c>
      <c r="F42" s="1190"/>
      <c r="G42" s="1190"/>
      <c r="H42" s="1191"/>
      <c r="I42" s="358">
        <v>19</v>
      </c>
      <c r="J42" s="359" t="s">
        <v>523</v>
      </c>
      <c r="K42" s="359" t="s">
        <v>523</v>
      </c>
      <c r="L42" s="359" t="s">
        <v>523</v>
      </c>
      <c r="M42" s="360" t="s">
        <v>523</v>
      </c>
    </row>
    <row r="43" spans="2:13" ht="27.75" customHeight="1" x14ac:dyDescent="0.15">
      <c r="B43" s="1186"/>
      <c r="C43" s="1187"/>
      <c r="D43" s="106"/>
      <c r="E43" s="1190" t="s">
        <v>34</v>
      </c>
      <c r="F43" s="1190"/>
      <c r="G43" s="1190"/>
      <c r="H43" s="1191"/>
      <c r="I43" s="358">
        <v>12963</v>
      </c>
      <c r="J43" s="359">
        <v>6988</v>
      </c>
      <c r="K43" s="359">
        <v>6588</v>
      </c>
      <c r="L43" s="359">
        <v>5495</v>
      </c>
      <c r="M43" s="360">
        <v>5113</v>
      </c>
    </row>
    <row r="44" spans="2:13" ht="27.75" customHeight="1" x14ac:dyDescent="0.15">
      <c r="B44" s="1186"/>
      <c r="C44" s="1187"/>
      <c r="D44" s="106"/>
      <c r="E44" s="1190" t="s">
        <v>35</v>
      </c>
      <c r="F44" s="1190"/>
      <c r="G44" s="1190"/>
      <c r="H44" s="1191"/>
      <c r="I44" s="358">
        <v>1017</v>
      </c>
      <c r="J44" s="359">
        <v>959</v>
      </c>
      <c r="K44" s="359">
        <v>1107</v>
      </c>
      <c r="L44" s="359">
        <v>1147</v>
      </c>
      <c r="M44" s="360">
        <v>1173</v>
      </c>
    </row>
    <row r="45" spans="2:13" ht="27.75" customHeight="1" x14ac:dyDescent="0.15">
      <c r="B45" s="1186"/>
      <c r="C45" s="1187"/>
      <c r="D45" s="106"/>
      <c r="E45" s="1190" t="s">
        <v>36</v>
      </c>
      <c r="F45" s="1190"/>
      <c r="G45" s="1190"/>
      <c r="H45" s="1191"/>
      <c r="I45" s="358">
        <v>3784</v>
      </c>
      <c r="J45" s="359">
        <v>3714</v>
      </c>
      <c r="K45" s="359">
        <v>3646</v>
      </c>
      <c r="L45" s="359">
        <v>3644</v>
      </c>
      <c r="M45" s="360">
        <v>3303</v>
      </c>
    </row>
    <row r="46" spans="2:13" ht="27.75" customHeight="1" x14ac:dyDescent="0.15">
      <c r="B46" s="1186"/>
      <c r="C46" s="1187"/>
      <c r="D46" s="107"/>
      <c r="E46" s="1190" t="s">
        <v>37</v>
      </c>
      <c r="F46" s="1190"/>
      <c r="G46" s="1190"/>
      <c r="H46" s="1191"/>
      <c r="I46" s="358" t="s">
        <v>523</v>
      </c>
      <c r="J46" s="359" t="s">
        <v>523</v>
      </c>
      <c r="K46" s="359" t="s">
        <v>523</v>
      </c>
      <c r="L46" s="359" t="s">
        <v>523</v>
      </c>
      <c r="M46" s="360" t="s">
        <v>523</v>
      </c>
    </row>
    <row r="47" spans="2:13" ht="27.75" customHeight="1" x14ac:dyDescent="0.15">
      <c r="B47" s="1186"/>
      <c r="C47" s="1187"/>
      <c r="D47" s="108"/>
      <c r="E47" s="1200" t="s">
        <v>38</v>
      </c>
      <c r="F47" s="1201"/>
      <c r="G47" s="1201"/>
      <c r="H47" s="1202"/>
      <c r="I47" s="358" t="s">
        <v>523</v>
      </c>
      <c r="J47" s="359" t="s">
        <v>523</v>
      </c>
      <c r="K47" s="359" t="s">
        <v>523</v>
      </c>
      <c r="L47" s="359" t="s">
        <v>523</v>
      </c>
      <c r="M47" s="360" t="s">
        <v>523</v>
      </c>
    </row>
    <row r="48" spans="2:13" ht="27.75" customHeight="1" x14ac:dyDescent="0.15">
      <c r="B48" s="1186"/>
      <c r="C48" s="1187"/>
      <c r="D48" s="106"/>
      <c r="E48" s="1190" t="s">
        <v>39</v>
      </c>
      <c r="F48" s="1190"/>
      <c r="G48" s="1190"/>
      <c r="H48" s="1191"/>
      <c r="I48" s="358" t="s">
        <v>523</v>
      </c>
      <c r="J48" s="359" t="s">
        <v>523</v>
      </c>
      <c r="K48" s="359" t="s">
        <v>523</v>
      </c>
      <c r="L48" s="359" t="s">
        <v>523</v>
      </c>
      <c r="M48" s="360" t="s">
        <v>523</v>
      </c>
    </row>
    <row r="49" spans="2:13" ht="27.75" customHeight="1" x14ac:dyDescent="0.15">
      <c r="B49" s="1188"/>
      <c r="C49" s="1189"/>
      <c r="D49" s="106"/>
      <c r="E49" s="1190" t="s">
        <v>40</v>
      </c>
      <c r="F49" s="1190"/>
      <c r="G49" s="1190"/>
      <c r="H49" s="1191"/>
      <c r="I49" s="358" t="s">
        <v>523</v>
      </c>
      <c r="J49" s="359" t="s">
        <v>523</v>
      </c>
      <c r="K49" s="359" t="s">
        <v>523</v>
      </c>
      <c r="L49" s="359" t="s">
        <v>523</v>
      </c>
      <c r="M49" s="360" t="s">
        <v>523</v>
      </c>
    </row>
    <row r="50" spans="2:13" ht="27.75" customHeight="1" x14ac:dyDescent="0.15">
      <c r="B50" s="1184" t="s">
        <v>41</v>
      </c>
      <c r="C50" s="1185"/>
      <c r="D50" s="109"/>
      <c r="E50" s="1190" t="s">
        <v>42</v>
      </c>
      <c r="F50" s="1190"/>
      <c r="G50" s="1190"/>
      <c r="H50" s="1191"/>
      <c r="I50" s="358">
        <v>9735</v>
      </c>
      <c r="J50" s="359">
        <v>9375</v>
      </c>
      <c r="K50" s="359">
        <v>8721</v>
      </c>
      <c r="L50" s="359">
        <v>9800</v>
      </c>
      <c r="M50" s="360">
        <v>10356</v>
      </c>
    </row>
    <row r="51" spans="2:13" ht="27.75" customHeight="1" x14ac:dyDescent="0.15">
      <c r="B51" s="1186"/>
      <c r="C51" s="1187"/>
      <c r="D51" s="106"/>
      <c r="E51" s="1190" t="s">
        <v>43</v>
      </c>
      <c r="F51" s="1190"/>
      <c r="G51" s="1190"/>
      <c r="H51" s="1191"/>
      <c r="I51" s="358">
        <v>4321</v>
      </c>
      <c r="J51" s="359">
        <v>1734</v>
      </c>
      <c r="K51" s="359">
        <v>1817</v>
      </c>
      <c r="L51" s="359">
        <v>1723</v>
      </c>
      <c r="M51" s="360">
        <v>2124</v>
      </c>
    </row>
    <row r="52" spans="2:13" ht="27.75" customHeight="1" x14ac:dyDescent="0.15">
      <c r="B52" s="1188"/>
      <c r="C52" s="1189"/>
      <c r="D52" s="106"/>
      <c r="E52" s="1190" t="s">
        <v>44</v>
      </c>
      <c r="F52" s="1190"/>
      <c r="G52" s="1190"/>
      <c r="H52" s="1191"/>
      <c r="I52" s="358">
        <v>43568</v>
      </c>
      <c r="J52" s="359">
        <v>42751</v>
      </c>
      <c r="K52" s="359">
        <v>42511</v>
      </c>
      <c r="L52" s="359">
        <v>43361</v>
      </c>
      <c r="M52" s="360">
        <v>41619</v>
      </c>
    </row>
    <row r="53" spans="2:13" ht="27.75" customHeight="1" thickBot="1" x14ac:dyDescent="0.2">
      <c r="B53" s="1192" t="s">
        <v>45</v>
      </c>
      <c r="C53" s="1193"/>
      <c r="D53" s="110"/>
      <c r="E53" s="1194" t="s">
        <v>46</v>
      </c>
      <c r="F53" s="1194"/>
      <c r="G53" s="1194"/>
      <c r="H53" s="1195"/>
      <c r="I53" s="361">
        <v>4500</v>
      </c>
      <c r="J53" s="362">
        <v>347</v>
      </c>
      <c r="K53" s="362">
        <v>1540</v>
      </c>
      <c r="L53" s="362">
        <v>996</v>
      </c>
      <c r="M53" s="363">
        <v>-1063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FmV/ItKN6jyyZ5j2RySM0EhNvzl7xx3ydLJk3xf9kG2KNxIVanGpgMa4eLkeaAUbwfl+eDeiJj70j5Yti9xXdg==" saltValue="Vurf1Vw/odQMcYEkuBtE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49</v>
      </c>
      <c r="D55" s="1211"/>
      <c r="E55" s="1212"/>
      <c r="F55" s="122">
        <v>3995</v>
      </c>
      <c r="G55" s="122">
        <v>4169</v>
      </c>
      <c r="H55" s="123">
        <v>4309</v>
      </c>
    </row>
    <row r="56" spans="2:8" ht="52.5" customHeight="1" x14ac:dyDescent="0.15">
      <c r="B56" s="124"/>
      <c r="C56" s="1213" t="s">
        <v>50</v>
      </c>
      <c r="D56" s="1213"/>
      <c r="E56" s="1214"/>
      <c r="F56" s="125">
        <v>130</v>
      </c>
      <c r="G56" s="125">
        <v>912</v>
      </c>
      <c r="H56" s="126">
        <v>912</v>
      </c>
    </row>
    <row r="57" spans="2:8" ht="53.25" customHeight="1" x14ac:dyDescent="0.15">
      <c r="B57" s="124"/>
      <c r="C57" s="1215" t="s">
        <v>51</v>
      </c>
      <c r="D57" s="1215"/>
      <c r="E57" s="1216"/>
      <c r="F57" s="127">
        <v>2899</v>
      </c>
      <c r="G57" s="127">
        <v>3305</v>
      </c>
      <c r="H57" s="128">
        <v>3931</v>
      </c>
    </row>
    <row r="58" spans="2:8" ht="45.75" customHeight="1" x14ac:dyDescent="0.15">
      <c r="B58" s="129"/>
      <c r="C58" s="1203" t="s">
        <v>603</v>
      </c>
      <c r="D58" s="1204"/>
      <c r="E58" s="1205"/>
      <c r="F58" s="130">
        <v>516</v>
      </c>
      <c r="G58" s="130">
        <v>883</v>
      </c>
      <c r="H58" s="131">
        <v>1365</v>
      </c>
    </row>
    <row r="59" spans="2:8" ht="45.75" customHeight="1" x14ac:dyDescent="0.15">
      <c r="B59" s="129"/>
      <c r="C59" s="1203" t="s">
        <v>602</v>
      </c>
      <c r="D59" s="1204"/>
      <c r="E59" s="1205"/>
      <c r="F59" s="130">
        <v>1298</v>
      </c>
      <c r="G59" s="130">
        <v>1298</v>
      </c>
      <c r="H59" s="131">
        <v>1298</v>
      </c>
    </row>
    <row r="60" spans="2:8" ht="45.75" customHeight="1" x14ac:dyDescent="0.15">
      <c r="B60" s="129"/>
      <c r="C60" s="1203" t="s">
        <v>606</v>
      </c>
      <c r="D60" s="1204"/>
      <c r="E60" s="1205"/>
      <c r="F60" s="130">
        <v>434</v>
      </c>
      <c r="G60" s="130">
        <v>474</v>
      </c>
      <c r="H60" s="131">
        <v>578</v>
      </c>
    </row>
    <row r="61" spans="2:8" ht="45.75" customHeight="1" x14ac:dyDescent="0.15">
      <c r="B61" s="129"/>
      <c r="C61" s="1203" t="s">
        <v>604</v>
      </c>
      <c r="D61" s="1204"/>
      <c r="E61" s="1205"/>
      <c r="F61" s="130">
        <v>443</v>
      </c>
      <c r="G61" s="130">
        <v>444</v>
      </c>
      <c r="H61" s="131">
        <v>444</v>
      </c>
    </row>
    <row r="62" spans="2:8" ht="45.75" customHeight="1" thickBot="1" x14ac:dyDescent="0.2">
      <c r="B62" s="132"/>
      <c r="C62" s="1206" t="s">
        <v>605</v>
      </c>
      <c r="D62" s="1207"/>
      <c r="E62" s="1208"/>
      <c r="F62" s="133">
        <v>64</v>
      </c>
      <c r="G62" s="133">
        <v>69</v>
      </c>
      <c r="H62" s="134">
        <v>74</v>
      </c>
    </row>
    <row r="63" spans="2:8" ht="52.5" customHeight="1" thickBot="1" x14ac:dyDescent="0.2">
      <c r="B63" s="135"/>
      <c r="C63" s="1209" t="s">
        <v>52</v>
      </c>
      <c r="D63" s="1209"/>
      <c r="E63" s="1210"/>
      <c r="F63" s="136">
        <v>7024</v>
      </c>
      <c r="G63" s="136">
        <v>8385</v>
      </c>
      <c r="H63" s="137">
        <v>9152</v>
      </c>
    </row>
    <row r="64" spans="2:8" x14ac:dyDescent="0.15"/>
  </sheetData>
  <sheetProtection algorithmName="SHA-512" hashValue="HEKDZO1E7UVBiBJq/jStoXef2LPaOu1ZqYowJ94A3w1N0wrMN4P56LJPEd7G5vg76fQw/Z01J0AFjA6kKJ7fLA==" saltValue="HGJ7CnxHjMg03aPh3DoJ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561</v>
      </c>
      <c r="G2" s="151"/>
      <c r="H2" s="152"/>
    </row>
    <row r="3" spans="1:8" x14ac:dyDescent="0.15">
      <c r="A3" s="148" t="s">
        <v>554</v>
      </c>
      <c r="B3" s="153"/>
      <c r="C3" s="154"/>
      <c r="D3" s="155">
        <v>21133</v>
      </c>
      <c r="E3" s="156"/>
      <c r="F3" s="157">
        <v>33173</v>
      </c>
      <c r="G3" s="158"/>
      <c r="H3" s="159"/>
    </row>
    <row r="4" spans="1:8" x14ac:dyDescent="0.15">
      <c r="A4" s="160"/>
      <c r="B4" s="161"/>
      <c r="C4" s="162"/>
      <c r="D4" s="163">
        <v>14965</v>
      </c>
      <c r="E4" s="164"/>
      <c r="F4" s="165">
        <v>20353</v>
      </c>
      <c r="G4" s="166"/>
      <c r="H4" s="167"/>
    </row>
    <row r="5" spans="1:8" x14ac:dyDescent="0.15">
      <c r="A5" s="148" t="s">
        <v>556</v>
      </c>
      <c r="B5" s="153"/>
      <c r="C5" s="154"/>
      <c r="D5" s="155">
        <v>22323</v>
      </c>
      <c r="E5" s="156"/>
      <c r="F5" s="157">
        <v>37644</v>
      </c>
      <c r="G5" s="158"/>
      <c r="H5" s="159"/>
    </row>
    <row r="6" spans="1:8" x14ac:dyDescent="0.15">
      <c r="A6" s="160"/>
      <c r="B6" s="161"/>
      <c r="C6" s="162"/>
      <c r="D6" s="163">
        <v>15440</v>
      </c>
      <c r="E6" s="164"/>
      <c r="F6" s="165">
        <v>24939</v>
      </c>
      <c r="G6" s="166"/>
      <c r="H6" s="167"/>
    </row>
    <row r="7" spans="1:8" x14ac:dyDescent="0.15">
      <c r="A7" s="148" t="s">
        <v>557</v>
      </c>
      <c r="B7" s="153"/>
      <c r="C7" s="154"/>
      <c r="D7" s="155">
        <v>36802</v>
      </c>
      <c r="E7" s="156"/>
      <c r="F7" s="157">
        <v>39221</v>
      </c>
      <c r="G7" s="158"/>
      <c r="H7" s="159"/>
    </row>
    <row r="8" spans="1:8" x14ac:dyDescent="0.15">
      <c r="A8" s="160"/>
      <c r="B8" s="161"/>
      <c r="C8" s="162"/>
      <c r="D8" s="163">
        <v>21692</v>
      </c>
      <c r="E8" s="164"/>
      <c r="F8" s="165">
        <v>24821</v>
      </c>
      <c r="G8" s="166"/>
      <c r="H8" s="167"/>
    </row>
    <row r="9" spans="1:8" x14ac:dyDescent="0.15">
      <c r="A9" s="148" t="s">
        <v>558</v>
      </c>
      <c r="B9" s="153"/>
      <c r="C9" s="154"/>
      <c r="D9" s="155">
        <v>39364</v>
      </c>
      <c r="E9" s="156"/>
      <c r="F9" s="157">
        <v>38566</v>
      </c>
      <c r="G9" s="158"/>
      <c r="H9" s="159"/>
    </row>
    <row r="10" spans="1:8" x14ac:dyDescent="0.15">
      <c r="A10" s="160"/>
      <c r="B10" s="161"/>
      <c r="C10" s="162"/>
      <c r="D10" s="163">
        <v>34538</v>
      </c>
      <c r="E10" s="164"/>
      <c r="F10" s="165">
        <v>24059</v>
      </c>
      <c r="G10" s="166"/>
      <c r="H10" s="167"/>
    </row>
    <row r="11" spans="1:8" x14ac:dyDescent="0.15">
      <c r="A11" s="148" t="s">
        <v>559</v>
      </c>
      <c r="B11" s="153"/>
      <c r="C11" s="154"/>
      <c r="D11" s="155">
        <v>17290</v>
      </c>
      <c r="E11" s="156"/>
      <c r="F11" s="157">
        <v>35156</v>
      </c>
      <c r="G11" s="158"/>
      <c r="H11" s="159"/>
    </row>
    <row r="12" spans="1:8" x14ac:dyDescent="0.15">
      <c r="A12" s="160"/>
      <c r="B12" s="161"/>
      <c r="C12" s="168"/>
      <c r="D12" s="163">
        <v>10680</v>
      </c>
      <c r="E12" s="164"/>
      <c r="F12" s="165">
        <v>22430</v>
      </c>
      <c r="G12" s="166"/>
      <c r="H12" s="167"/>
    </row>
    <row r="13" spans="1:8" x14ac:dyDescent="0.15">
      <c r="A13" s="148"/>
      <c r="B13" s="153"/>
      <c r="C13" s="169"/>
      <c r="D13" s="170">
        <v>27382</v>
      </c>
      <c r="E13" s="171"/>
      <c r="F13" s="172">
        <v>36752</v>
      </c>
      <c r="G13" s="173"/>
      <c r="H13" s="159"/>
    </row>
    <row r="14" spans="1:8" x14ac:dyDescent="0.15">
      <c r="A14" s="160"/>
      <c r="B14" s="161"/>
      <c r="C14" s="162"/>
      <c r="D14" s="163">
        <v>19463</v>
      </c>
      <c r="E14" s="164"/>
      <c r="F14" s="165">
        <v>23320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4.6100000000000003</v>
      </c>
      <c r="C19" s="174">
        <f>ROUND(VALUE(SUBSTITUTE(実質収支比率等に係る経年分析!G$48,"▲","-")),2)</f>
        <v>4.71</v>
      </c>
      <c r="D19" s="174">
        <f>ROUND(VALUE(SUBSTITUTE(実質収支比率等に係る経年分析!H$48,"▲","-")),2)</f>
        <v>5.51</v>
      </c>
      <c r="E19" s="174">
        <f>ROUND(VALUE(SUBSTITUTE(実質収支比率等に係る経年分析!I$48,"▲","-")),2)</f>
        <v>6.75</v>
      </c>
      <c r="F19" s="174">
        <f>ROUND(VALUE(SUBSTITUTE(実質収支比率等に係る経年分析!J$48,"▲","-")),2)</f>
        <v>5.78</v>
      </c>
    </row>
    <row r="20" spans="1:11" x14ac:dyDescent="0.15">
      <c r="A20" s="174" t="s">
        <v>56</v>
      </c>
      <c r="B20" s="174">
        <f>ROUND(VALUE(SUBSTITUTE(実質収支比率等に係る経年分析!F$47,"▲","-")),2)</f>
        <v>16.38</v>
      </c>
      <c r="C20" s="174">
        <f>ROUND(VALUE(SUBSTITUTE(実質収支比率等に係る経年分析!G$47,"▲","-")),2)</f>
        <v>15.75</v>
      </c>
      <c r="D20" s="174">
        <f>ROUND(VALUE(SUBSTITUTE(実質収支比率等に係る経年分析!H$47,"▲","-")),2)</f>
        <v>12.76</v>
      </c>
      <c r="E20" s="174">
        <f>ROUND(VALUE(SUBSTITUTE(実質収支比率等に係る経年分析!I$47,"▲","-")),2)</f>
        <v>12.71</v>
      </c>
      <c r="F20" s="174">
        <f>ROUND(VALUE(SUBSTITUTE(実質収支比率等に係る経年分析!J$47,"▲","-")),2)</f>
        <v>13.42</v>
      </c>
    </row>
    <row r="21" spans="1:11" x14ac:dyDescent="0.15">
      <c r="A21" s="174" t="s">
        <v>57</v>
      </c>
      <c r="B21" s="174">
        <f>IF(ISNUMBER(VALUE(SUBSTITUTE(実質収支比率等に係る経年分析!F$49,"▲","-"))),ROUND(VALUE(SUBSTITUTE(実質収支比率等に係る経年分析!F$49,"▲","-")),2),NA())</f>
        <v>-2.95</v>
      </c>
      <c r="C21" s="174">
        <f>IF(ISNUMBER(VALUE(SUBSTITUTE(実質収支比率等に係る経年分析!G$49,"▲","-"))),ROUND(VALUE(SUBSTITUTE(実質収支比率等に係る経年分析!G$49,"▲","-")),2),NA())</f>
        <v>-1.62</v>
      </c>
      <c r="D21" s="174">
        <f>IF(ISNUMBER(VALUE(SUBSTITUTE(実質収支比率等に係る経年分析!H$49,"▲","-"))),ROUND(VALUE(SUBSTITUTE(実質収支比率等に係る経年分析!H$49,"▲","-")),2),NA())</f>
        <v>-4.2699999999999996</v>
      </c>
      <c r="E21" s="174">
        <f>IF(ISNUMBER(VALUE(SUBSTITUTE(実質収支比率等に係る経年分析!I$49,"▲","-"))),ROUND(VALUE(SUBSTITUTE(実質収支比率等に係る経年分析!I$49,"▲","-")),2),NA())</f>
        <v>-2.04</v>
      </c>
      <c r="F21" s="174">
        <f>IF(ISNUMBER(VALUE(SUBSTITUTE(実質収支比率等に係る経年分析!J$49,"▲","-"))),ROUND(VALUE(SUBSTITUTE(実質収支比率等に係る経年分析!J$49,"▲","-")),2),NA())</f>
        <v>-4.12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0.21</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土地区画整理事業特別会計（普通会計）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1.0900000000000001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4274</v>
      </c>
      <c r="E42" s="176"/>
      <c r="F42" s="176"/>
      <c r="G42" s="176">
        <f>'実質公債費比率（分子）の構造'!L$52</f>
        <v>4347</v>
      </c>
      <c r="H42" s="176"/>
      <c r="I42" s="176"/>
      <c r="J42" s="176">
        <f>'実質公債費比率（分子）の構造'!M$52</f>
        <v>4186</v>
      </c>
      <c r="K42" s="176"/>
      <c r="L42" s="176"/>
      <c r="M42" s="176">
        <f>'実質公債費比率（分子）の構造'!N$52</f>
        <v>4175</v>
      </c>
      <c r="N42" s="176"/>
      <c r="O42" s="176"/>
      <c r="P42" s="176">
        <f>'実質公債費比率（分子）の構造'!O$52</f>
        <v>4140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20</v>
      </c>
      <c r="C44" s="176"/>
      <c r="D44" s="176"/>
      <c r="E44" s="176">
        <f>'実質公債費比率（分子）の構造'!L$50</f>
        <v>20</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234</v>
      </c>
      <c r="C45" s="176"/>
      <c r="D45" s="176"/>
      <c r="E45" s="176">
        <f>'実質公債費比率（分子）の構造'!L$49</f>
        <v>261</v>
      </c>
      <c r="F45" s="176"/>
      <c r="G45" s="176"/>
      <c r="H45" s="176">
        <f>'実質公債費比率（分子）の構造'!M$49</f>
        <v>235</v>
      </c>
      <c r="I45" s="176"/>
      <c r="J45" s="176"/>
      <c r="K45" s="176">
        <f>'実質公債費比率（分子）の構造'!N$49</f>
        <v>276</v>
      </c>
      <c r="L45" s="176"/>
      <c r="M45" s="176"/>
      <c r="N45" s="176">
        <f>'実質公債費比率（分子）の構造'!O$49</f>
        <v>267</v>
      </c>
      <c r="O45" s="176"/>
      <c r="P45" s="176"/>
    </row>
    <row r="46" spans="1:16" x14ac:dyDescent="0.15">
      <c r="A46" s="176" t="s">
        <v>68</v>
      </c>
      <c r="B46" s="176">
        <f>'実質公債費比率（分子）の構造'!K$48</f>
        <v>1084</v>
      </c>
      <c r="C46" s="176"/>
      <c r="D46" s="176"/>
      <c r="E46" s="176">
        <f>'実質公債費比率（分子）の構造'!L$48</f>
        <v>1264</v>
      </c>
      <c r="F46" s="176"/>
      <c r="G46" s="176"/>
      <c r="H46" s="176">
        <f>'実質公債費比率（分子）の構造'!M$48</f>
        <v>1299</v>
      </c>
      <c r="I46" s="176"/>
      <c r="J46" s="176"/>
      <c r="K46" s="176">
        <f>'実質公債費比率（分子）の構造'!N$48</f>
        <v>1195</v>
      </c>
      <c r="L46" s="176"/>
      <c r="M46" s="176"/>
      <c r="N46" s="176">
        <f>'実質公債費比率（分子）の構造'!O$48</f>
        <v>1206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4568</v>
      </c>
      <c r="C49" s="176"/>
      <c r="D49" s="176"/>
      <c r="E49" s="176">
        <f>'実質公債費比率（分子）の構造'!L$45</f>
        <v>4450</v>
      </c>
      <c r="F49" s="176"/>
      <c r="G49" s="176"/>
      <c r="H49" s="176">
        <f>'実質公債費比率（分子）の構造'!M$45</f>
        <v>4082</v>
      </c>
      <c r="I49" s="176"/>
      <c r="J49" s="176"/>
      <c r="K49" s="176">
        <f>'実質公債費比率（分子）の構造'!N$45</f>
        <v>3924</v>
      </c>
      <c r="L49" s="176"/>
      <c r="M49" s="176"/>
      <c r="N49" s="176">
        <f>'実質公債費比率（分子）の構造'!O$45</f>
        <v>3739</v>
      </c>
      <c r="O49" s="176"/>
      <c r="P49" s="176"/>
    </row>
    <row r="50" spans="1:16" x14ac:dyDescent="0.15">
      <c r="A50" s="176" t="s">
        <v>72</v>
      </c>
      <c r="B50" s="176" t="e">
        <f>NA()</f>
        <v>#N/A</v>
      </c>
      <c r="C50" s="176">
        <f>IF(ISNUMBER('実質公債費比率（分子）の構造'!K$53),'実質公債費比率（分子）の構造'!K$53,NA())</f>
        <v>1632</v>
      </c>
      <c r="D50" s="176" t="e">
        <f>NA()</f>
        <v>#N/A</v>
      </c>
      <c r="E50" s="176" t="e">
        <f>NA()</f>
        <v>#N/A</v>
      </c>
      <c r="F50" s="176">
        <f>IF(ISNUMBER('実質公債費比率（分子）の構造'!L$53),'実質公債費比率（分子）の構造'!L$53,NA())</f>
        <v>1648</v>
      </c>
      <c r="G50" s="176" t="e">
        <f>NA()</f>
        <v>#N/A</v>
      </c>
      <c r="H50" s="176" t="e">
        <f>NA()</f>
        <v>#N/A</v>
      </c>
      <c r="I50" s="176">
        <f>IF(ISNUMBER('実質公債費比率（分子）の構造'!M$53),'実質公債費比率（分子）の構造'!M$53,NA())</f>
        <v>1430</v>
      </c>
      <c r="J50" s="176" t="e">
        <f>NA()</f>
        <v>#N/A</v>
      </c>
      <c r="K50" s="176" t="e">
        <f>NA()</f>
        <v>#N/A</v>
      </c>
      <c r="L50" s="176">
        <f>IF(ISNUMBER('実質公債費比率（分子）の構造'!N$53),'実質公債費比率（分子）の構造'!N$53,NA())</f>
        <v>1220</v>
      </c>
      <c r="M50" s="176" t="e">
        <f>NA()</f>
        <v>#N/A</v>
      </c>
      <c r="N50" s="176" t="e">
        <f>NA()</f>
        <v>#N/A</v>
      </c>
      <c r="O50" s="176">
        <f>IF(ISNUMBER('実質公債費比率（分子）の構造'!O$53),'実質公債費比率（分子）の構造'!O$53,NA())</f>
        <v>1072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43568</v>
      </c>
      <c r="E56" s="175"/>
      <c r="F56" s="175"/>
      <c r="G56" s="175">
        <f>'将来負担比率（分子）の構造'!J$52</f>
        <v>42751</v>
      </c>
      <c r="H56" s="175"/>
      <c r="I56" s="175"/>
      <c r="J56" s="175">
        <f>'将来負担比率（分子）の構造'!K$52</f>
        <v>42511</v>
      </c>
      <c r="K56" s="175"/>
      <c r="L56" s="175"/>
      <c r="M56" s="175">
        <f>'将来負担比率（分子）の構造'!L$52</f>
        <v>43361</v>
      </c>
      <c r="N56" s="175"/>
      <c r="O56" s="175"/>
      <c r="P56" s="175">
        <f>'将来負担比率（分子）の構造'!M$52</f>
        <v>41619</v>
      </c>
    </row>
    <row r="57" spans="1:16" x14ac:dyDescent="0.15">
      <c r="A57" s="175" t="s">
        <v>43</v>
      </c>
      <c r="B57" s="175"/>
      <c r="C57" s="175"/>
      <c r="D57" s="175">
        <f>'将来負担比率（分子）の構造'!I$51</f>
        <v>4321</v>
      </c>
      <c r="E57" s="175"/>
      <c r="F57" s="175"/>
      <c r="G57" s="175">
        <f>'将来負担比率（分子）の構造'!J$51</f>
        <v>1734</v>
      </c>
      <c r="H57" s="175"/>
      <c r="I57" s="175"/>
      <c r="J57" s="175">
        <f>'将来負担比率（分子）の構造'!K$51</f>
        <v>1817</v>
      </c>
      <c r="K57" s="175"/>
      <c r="L57" s="175"/>
      <c r="M57" s="175">
        <f>'将来負担比率（分子）の構造'!L$51</f>
        <v>1723</v>
      </c>
      <c r="N57" s="175"/>
      <c r="O57" s="175"/>
      <c r="P57" s="175">
        <f>'将来負担比率（分子）の構造'!M$51</f>
        <v>2124</v>
      </c>
    </row>
    <row r="58" spans="1:16" x14ac:dyDescent="0.15">
      <c r="A58" s="175" t="s">
        <v>42</v>
      </c>
      <c r="B58" s="175"/>
      <c r="C58" s="175"/>
      <c r="D58" s="175">
        <f>'将来負担比率（分子）の構造'!I$50</f>
        <v>9735</v>
      </c>
      <c r="E58" s="175"/>
      <c r="F58" s="175"/>
      <c r="G58" s="175">
        <f>'将来負担比率（分子）の構造'!J$50</f>
        <v>9375</v>
      </c>
      <c r="H58" s="175"/>
      <c r="I58" s="175"/>
      <c r="J58" s="175">
        <f>'将来負担比率（分子）の構造'!K$50</f>
        <v>8721</v>
      </c>
      <c r="K58" s="175"/>
      <c r="L58" s="175"/>
      <c r="M58" s="175">
        <f>'将来負担比率（分子）の構造'!L$50</f>
        <v>9800</v>
      </c>
      <c r="N58" s="175"/>
      <c r="O58" s="175"/>
      <c r="P58" s="175">
        <f>'将来負担比率（分子）の構造'!M$50</f>
        <v>10356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3784</v>
      </c>
      <c r="C62" s="175"/>
      <c r="D62" s="175"/>
      <c r="E62" s="175">
        <f>'将来負担比率（分子）の構造'!J$45</f>
        <v>3714</v>
      </c>
      <c r="F62" s="175"/>
      <c r="G62" s="175"/>
      <c r="H62" s="175">
        <f>'将来負担比率（分子）の構造'!K$45</f>
        <v>3646</v>
      </c>
      <c r="I62" s="175"/>
      <c r="J62" s="175"/>
      <c r="K62" s="175">
        <f>'将来負担比率（分子）の構造'!L$45</f>
        <v>3644</v>
      </c>
      <c r="L62" s="175"/>
      <c r="M62" s="175"/>
      <c r="N62" s="175">
        <f>'将来負担比率（分子）の構造'!M$45</f>
        <v>3303</v>
      </c>
      <c r="O62" s="175"/>
      <c r="P62" s="175"/>
    </row>
    <row r="63" spans="1:16" x14ac:dyDescent="0.15">
      <c r="A63" s="175" t="s">
        <v>35</v>
      </c>
      <c r="B63" s="175">
        <f>'将来負担比率（分子）の構造'!I$44</f>
        <v>1017</v>
      </c>
      <c r="C63" s="175"/>
      <c r="D63" s="175"/>
      <c r="E63" s="175">
        <f>'将来負担比率（分子）の構造'!J$44</f>
        <v>959</v>
      </c>
      <c r="F63" s="175"/>
      <c r="G63" s="175"/>
      <c r="H63" s="175">
        <f>'将来負担比率（分子）の構造'!K$44</f>
        <v>1107</v>
      </c>
      <c r="I63" s="175"/>
      <c r="J63" s="175"/>
      <c r="K63" s="175">
        <f>'将来負担比率（分子）の構造'!L$44</f>
        <v>1147</v>
      </c>
      <c r="L63" s="175"/>
      <c r="M63" s="175"/>
      <c r="N63" s="175">
        <f>'将来負担比率（分子）の構造'!M$44</f>
        <v>1173</v>
      </c>
      <c r="O63" s="175"/>
      <c r="P63" s="175"/>
    </row>
    <row r="64" spans="1:16" x14ac:dyDescent="0.15">
      <c r="A64" s="175" t="s">
        <v>34</v>
      </c>
      <c r="B64" s="175">
        <f>'将来負担比率（分子）の構造'!I$43</f>
        <v>12963</v>
      </c>
      <c r="C64" s="175"/>
      <c r="D64" s="175"/>
      <c r="E64" s="175">
        <f>'将来負担比率（分子）の構造'!J$43</f>
        <v>6988</v>
      </c>
      <c r="F64" s="175"/>
      <c r="G64" s="175"/>
      <c r="H64" s="175">
        <f>'将来負担比率（分子）の構造'!K$43</f>
        <v>6588</v>
      </c>
      <c r="I64" s="175"/>
      <c r="J64" s="175"/>
      <c r="K64" s="175">
        <f>'将来負担比率（分子）の構造'!L$43</f>
        <v>5495</v>
      </c>
      <c r="L64" s="175"/>
      <c r="M64" s="175"/>
      <c r="N64" s="175">
        <f>'将来負担比率（分子）の構造'!M$43</f>
        <v>5113</v>
      </c>
      <c r="O64" s="175"/>
      <c r="P64" s="175"/>
    </row>
    <row r="65" spans="1:16" x14ac:dyDescent="0.15">
      <c r="A65" s="175" t="s">
        <v>33</v>
      </c>
      <c r="B65" s="175">
        <f>'将来負担比率（分子）の構造'!I$42</f>
        <v>19</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44343</v>
      </c>
      <c r="C66" s="175"/>
      <c r="D66" s="175"/>
      <c r="E66" s="175">
        <f>'将来負担比率（分子）の構造'!J$41</f>
        <v>42546</v>
      </c>
      <c r="F66" s="175"/>
      <c r="G66" s="175"/>
      <c r="H66" s="175">
        <f>'将来負担比率（分子）の構造'!K$41</f>
        <v>43249</v>
      </c>
      <c r="I66" s="175"/>
      <c r="J66" s="175"/>
      <c r="K66" s="175">
        <f>'将来負担比率（分子）の構造'!L$41</f>
        <v>45593</v>
      </c>
      <c r="L66" s="175"/>
      <c r="M66" s="175"/>
      <c r="N66" s="175">
        <f>'将来負担比率（分子）の構造'!M$41</f>
        <v>43447</v>
      </c>
      <c r="O66" s="175"/>
      <c r="P66" s="175"/>
    </row>
    <row r="67" spans="1:16" x14ac:dyDescent="0.15">
      <c r="A67" s="175" t="s">
        <v>76</v>
      </c>
      <c r="B67" s="175" t="e">
        <f>NA()</f>
        <v>#N/A</v>
      </c>
      <c r="C67" s="175">
        <f>IF(ISNUMBER('将来負担比率（分子）の構造'!I$53), IF('将来負担比率（分子）の構造'!I$53 &lt; 0, 0, '将来負担比率（分子）の構造'!I$53), NA())</f>
        <v>4500</v>
      </c>
      <c r="D67" s="175" t="e">
        <f>NA()</f>
        <v>#N/A</v>
      </c>
      <c r="E67" s="175" t="e">
        <f>NA()</f>
        <v>#N/A</v>
      </c>
      <c r="F67" s="175">
        <f>IF(ISNUMBER('将来負担比率（分子）の構造'!J$53), IF('将来負担比率（分子）の構造'!J$53 &lt; 0, 0, '将来負担比率（分子）の構造'!J$53), NA())</f>
        <v>347</v>
      </c>
      <c r="G67" s="175" t="e">
        <f>NA()</f>
        <v>#N/A</v>
      </c>
      <c r="H67" s="175" t="e">
        <f>NA()</f>
        <v>#N/A</v>
      </c>
      <c r="I67" s="175">
        <f>IF(ISNUMBER('将来負担比率（分子）の構造'!K$53), IF('将来負担比率（分子）の構造'!K$53 &lt; 0, 0, '将来負担比率（分子）の構造'!K$53), NA())</f>
        <v>1540</v>
      </c>
      <c r="J67" s="175" t="e">
        <f>NA()</f>
        <v>#N/A</v>
      </c>
      <c r="K67" s="175" t="e">
        <f>NA()</f>
        <v>#N/A</v>
      </c>
      <c r="L67" s="175">
        <f>IF(ISNUMBER('将来負担比率（分子）の構造'!L$53), IF('将来負担比率（分子）の構造'!L$53 &lt; 0, 0, '将来負担比率（分子）の構造'!L$53), NA())</f>
        <v>996</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3995</v>
      </c>
      <c r="C72" s="179">
        <f>基金残高に係る経年分析!G55</f>
        <v>4169</v>
      </c>
      <c r="D72" s="179">
        <f>基金残高に係る経年分析!H55</f>
        <v>4309</v>
      </c>
    </row>
    <row r="73" spans="1:16" x14ac:dyDescent="0.15">
      <c r="A73" s="178" t="s">
        <v>79</v>
      </c>
      <c r="B73" s="179">
        <f>基金残高に係る経年分析!F56</f>
        <v>130</v>
      </c>
      <c r="C73" s="179">
        <f>基金残高に係る経年分析!G56</f>
        <v>912</v>
      </c>
      <c r="D73" s="179">
        <f>基金残高に係る経年分析!H56</f>
        <v>912</v>
      </c>
    </row>
    <row r="74" spans="1:16" x14ac:dyDescent="0.15">
      <c r="A74" s="178" t="s">
        <v>80</v>
      </c>
      <c r="B74" s="179">
        <f>基金残高に係る経年分析!F57</f>
        <v>2899</v>
      </c>
      <c r="C74" s="179">
        <f>基金残高に係る経年分析!G57</f>
        <v>3305</v>
      </c>
      <c r="D74" s="179">
        <f>基金残高に係る経年分析!H57</f>
        <v>3931</v>
      </c>
    </row>
  </sheetData>
  <sheetProtection algorithmName="SHA-512" hashValue="ZBDHAZdRdfHmNjWF+5pGt9/+cjKKQjarObRPcOURanMi1bnMVJFsPKZR2h3H7VU0h5Gqrm+BjFL6HTn/08uyrA==" saltValue="Z1IVYrIuAdVONouqnh2d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23325901</v>
      </c>
      <c r="S5" s="677"/>
      <c r="T5" s="677"/>
      <c r="U5" s="677"/>
      <c r="V5" s="677"/>
      <c r="W5" s="677"/>
      <c r="X5" s="677"/>
      <c r="Y5" s="702"/>
      <c r="Z5" s="715">
        <v>42.2</v>
      </c>
      <c r="AA5" s="715"/>
      <c r="AB5" s="715"/>
      <c r="AC5" s="715"/>
      <c r="AD5" s="716">
        <v>22311885</v>
      </c>
      <c r="AE5" s="716"/>
      <c r="AF5" s="716"/>
      <c r="AG5" s="716"/>
      <c r="AH5" s="716"/>
      <c r="AI5" s="716"/>
      <c r="AJ5" s="716"/>
      <c r="AK5" s="716"/>
      <c r="AL5" s="703">
        <v>69.599999999999994</v>
      </c>
      <c r="AM5" s="685"/>
      <c r="AN5" s="685"/>
      <c r="AO5" s="704"/>
      <c r="AP5" s="679" t="s">
        <v>231</v>
      </c>
      <c r="AQ5" s="680"/>
      <c r="AR5" s="680"/>
      <c r="AS5" s="680"/>
      <c r="AT5" s="680"/>
      <c r="AU5" s="680"/>
      <c r="AV5" s="680"/>
      <c r="AW5" s="680"/>
      <c r="AX5" s="680"/>
      <c r="AY5" s="680"/>
      <c r="AZ5" s="680"/>
      <c r="BA5" s="680"/>
      <c r="BB5" s="680"/>
      <c r="BC5" s="680"/>
      <c r="BD5" s="680"/>
      <c r="BE5" s="680"/>
      <c r="BF5" s="681"/>
      <c r="BG5" s="621">
        <v>22311153</v>
      </c>
      <c r="BH5" s="622"/>
      <c r="BI5" s="622"/>
      <c r="BJ5" s="622"/>
      <c r="BK5" s="622"/>
      <c r="BL5" s="622"/>
      <c r="BM5" s="622"/>
      <c r="BN5" s="623"/>
      <c r="BO5" s="659">
        <v>95.6</v>
      </c>
      <c r="BP5" s="659"/>
      <c r="BQ5" s="659"/>
      <c r="BR5" s="659"/>
      <c r="BS5" s="660">
        <v>121864</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443818</v>
      </c>
      <c r="S6" s="622"/>
      <c r="T6" s="622"/>
      <c r="U6" s="622"/>
      <c r="V6" s="622"/>
      <c r="W6" s="622"/>
      <c r="X6" s="622"/>
      <c r="Y6" s="623"/>
      <c r="Z6" s="659">
        <v>0.8</v>
      </c>
      <c r="AA6" s="659"/>
      <c r="AB6" s="659"/>
      <c r="AC6" s="659"/>
      <c r="AD6" s="660">
        <v>443818</v>
      </c>
      <c r="AE6" s="660"/>
      <c r="AF6" s="660"/>
      <c r="AG6" s="660"/>
      <c r="AH6" s="660"/>
      <c r="AI6" s="660"/>
      <c r="AJ6" s="660"/>
      <c r="AK6" s="660"/>
      <c r="AL6" s="624">
        <v>1.4</v>
      </c>
      <c r="AM6" s="625"/>
      <c r="AN6" s="625"/>
      <c r="AO6" s="661"/>
      <c r="AP6" s="618" t="s">
        <v>236</v>
      </c>
      <c r="AQ6" s="619"/>
      <c r="AR6" s="619"/>
      <c r="AS6" s="619"/>
      <c r="AT6" s="619"/>
      <c r="AU6" s="619"/>
      <c r="AV6" s="619"/>
      <c r="AW6" s="619"/>
      <c r="AX6" s="619"/>
      <c r="AY6" s="619"/>
      <c r="AZ6" s="619"/>
      <c r="BA6" s="619"/>
      <c r="BB6" s="619"/>
      <c r="BC6" s="619"/>
      <c r="BD6" s="619"/>
      <c r="BE6" s="619"/>
      <c r="BF6" s="620"/>
      <c r="BG6" s="621">
        <v>22311153</v>
      </c>
      <c r="BH6" s="622"/>
      <c r="BI6" s="622"/>
      <c r="BJ6" s="622"/>
      <c r="BK6" s="622"/>
      <c r="BL6" s="622"/>
      <c r="BM6" s="622"/>
      <c r="BN6" s="623"/>
      <c r="BO6" s="659">
        <v>95.6</v>
      </c>
      <c r="BP6" s="659"/>
      <c r="BQ6" s="659"/>
      <c r="BR6" s="659"/>
      <c r="BS6" s="660">
        <v>121864</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344631</v>
      </c>
      <c r="CS6" s="622"/>
      <c r="CT6" s="622"/>
      <c r="CU6" s="622"/>
      <c r="CV6" s="622"/>
      <c r="CW6" s="622"/>
      <c r="CX6" s="622"/>
      <c r="CY6" s="623"/>
      <c r="CZ6" s="703">
        <v>0.7</v>
      </c>
      <c r="DA6" s="685"/>
      <c r="DB6" s="685"/>
      <c r="DC6" s="705"/>
      <c r="DD6" s="627" t="s">
        <v>131</v>
      </c>
      <c r="DE6" s="622"/>
      <c r="DF6" s="622"/>
      <c r="DG6" s="622"/>
      <c r="DH6" s="622"/>
      <c r="DI6" s="622"/>
      <c r="DJ6" s="622"/>
      <c r="DK6" s="622"/>
      <c r="DL6" s="622"/>
      <c r="DM6" s="622"/>
      <c r="DN6" s="622"/>
      <c r="DO6" s="622"/>
      <c r="DP6" s="623"/>
      <c r="DQ6" s="627">
        <v>343704</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8327</v>
      </c>
      <c r="S7" s="622"/>
      <c r="T7" s="622"/>
      <c r="U7" s="622"/>
      <c r="V7" s="622"/>
      <c r="W7" s="622"/>
      <c r="X7" s="622"/>
      <c r="Y7" s="623"/>
      <c r="Z7" s="659">
        <v>0</v>
      </c>
      <c r="AA7" s="659"/>
      <c r="AB7" s="659"/>
      <c r="AC7" s="659"/>
      <c r="AD7" s="660">
        <v>8327</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10100145</v>
      </c>
      <c r="BH7" s="622"/>
      <c r="BI7" s="622"/>
      <c r="BJ7" s="622"/>
      <c r="BK7" s="622"/>
      <c r="BL7" s="622"/>
      <c r="BM7" s="622"/>
      <c r="BN7" s="623"/>
      <c r="BO7" s="659">
        <v>43.3</v>
      </c>
      <c r="BP7" s="659"/>
      <c r="BQ7" s="659"/>
      <c r="BR7" s="659"/>
      <c r="BS7" s="660">
        <v>121864</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5643412</v>
      </c>
      <c r="CS7" s="622"/>
      <c r="CT7" s="622"/>
      <c r="CU7" s="622"/>
      <c r="CV7" s="622"/>
      <c r="CW7" s="622"/>
      <c r="CX7" s="622"/>
      <c r="CY7" s="623"/>
      <c r="CZ7" s="659">
        <v>10.7</v>
      </c>
      <c r="DA7" s="659"/>
      <c r="DB7" s="659"/>
      <c r="DC7" s="659"/>
      <c r="DD7" s="627">
        <v>268034</v>
      </c>
      <c r="DE7" s="622"/>
      <c r="DF7" s="622"/>
      <c r="DG7" s="622"/>
      <c r="DH7" s="622"/>
      <c r="DI7" s="622"/>
      <c r="DJ7" s="622"/>
      <c r="DK7" s="622"/>
      <c r="DL7" s="622"/>
      <c r="DM7" s="622"/>
      <c r="DN7" s="622"/>
      <c r="DO7" s="622"/>
      <c r="DP7" s="623"/>
      <c r="DQ7" s="627">
        <v>4703968</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119812</v>
      </c>
      <c r="S8" s="622"/>
      <c r="T8" s="622"/>
      <c r="U8" s="622"/>
      <c r="V8" s="622"/>
      <c r="W8" s="622"/>
      <c r="X8" s="622"/>
      <c r="Y8" s="623"/>
      <c r="Z8" s="659">
        <v>0.2</v>
      </c>
      <c r="AA8" s="659"/>
      <c r="AB8" s="659"/>
      <c r="AC8" s="659"/>
      <c r="AD8" s="660">
        <v>119812</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282156</v>
      </c>
      <c r="BH8" s="622"/>
      <c r="BI8" s="622"/>
      <c r="BJ8" s="622"/>
      <c r="BK8" s="622"/>
      <c r="BL8" s="622"/>
      <c r="BM8" s="622"/>
      <c r="BN8" s="623"/>
      <c r="BO8" s="659">
        <v>1.2</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23432560</v>
      </c>
      <c r="CS8" s="622"/>
      <c r="CT8" s="622"/>
      <c r="CU8" s="622"/>
      <c r="CV8" s="622"/>
      <c r="CW8" s="622"/>
      <c r="CX8" s="622"/>
      <c r="CY8" s="623"/>
      <c r="CZ8" s="659">
        <v>44.4</v>
      </c>
      <c r="DA8" s="659"/>
      <c r="DB8" s="659"/>
      <c r="DC8" s="659"/>
      <c r="DD8" s="627">
        <v>17377</v>
      </c>
      <c r="DE8" s="622"/>
      <c r="DF8" s="622"/>
      <c r="DG8" s="622"/>
      <c r="DH8" s="622"/>
      <c r="DI8" s="622"/>
      <c r="DJ8" s="622"/>
      <c r="DK8" s="622"/>
      <c r="DL8" s="622"/>
      <c r="DM8" s="622"/>
      <c r="DN8" s="622"/>
      <c r="DO8" s="622"/>
      <c r="DP8" s="623"/>
      <c r="DQ8" s="627">
        <v>11399434</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93233</v>
      </c>
      <c r="S9" s="622"/>
      <c r="T9" s="622"/>
      <c r="U9" s="622"/>
      <c r="V9" s="622"/>
      <c r="W9" s="622"/>
      <c r="X9" s="622"/>
      <c r="Y9" s="623"/>
      <c r="Z9" s="659">
        <v>0.2</v>
      </c>
      <c r="AA9" s="659"/>
      <c r="AB9" s="659"/>
      <c r="AC9" s="659"/>
      <c r="AD9" s="660">
        <v>93233</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8486342</v>
      </c>
      <c r="BH9" s="622"/>
      <c r="BI9" s="622"/>
      <c r="BJ9" s="622"/>
      <c r="BK9" s="622"/>
      <c r="BL9" s="622"/>
      <c r="BM9" s="622"/>
      <c r="BN9" s="623"/>
      <c r="BO9" s="659">
        <v>36.4</v>
      </c>
      <c r="BP9" s="659"/>
      <c r="BQ9" s="659"/>
      <c r="BR9" s="659"/>
      <c r="BS9" s="660" t="s">
        <v>243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5592480</v>
      </c>
      <c r="CS9" s="622"/>
      <c r="CT9" s="622"/>
      <c r="CU9" s="622"/>
      <c r="CV9" s="622"/>
      <c r="CW9" s="622"/>
      <c r="CX9" s="622"/>
      <c r="CY9" s="623"/>
      <c r="CZ9" s="659">
        <v>10.6</v>
      </c>
      <c r="DA9" s="659"/>
      <c r="DB9" s="659"/>
      <c r="DC9" s="659"/>
      <c r="DD9" s="627">
        <v>189665</v>
      </c>
      <c r="DE9" s="622"/>
      <c r="DF9" s="622"/>
      <c r="DG9" s="622"/>
      <c r="DH9" s="622"/>
      <c r="DI9" s="622"/>
      <c r="DJ9" s="622"/>
      <c r="DK9" s="622"/>
      <c r="DL9" s="622"/>
      <c r="DM9" s="622"/>
      <c r="DN9" s="622"/>
      <c r="DO9" s="622"/>
      <c r="DP9" s="623"/>
      <c r="DQ9" s="627">
        <v>4486194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474246</v>
      </c>
      <c r="BH10" s="622"/>
      <c r="BI10" s="622"/>
      <c r="BJ10" s="622"/>
      <c r="BK10" s="622"/>
      <c r="BL10" s="622"/>
      <c r="BM10" s="622"/>
      <c r="BN10" s="623"/>
      <c r="BO10" s="659">
        <v>2</v>
      </c>
      <c r="BP10" s="659"/>
      <c r="BQ10" s="659"/>
      <c r="BR10" s="659"/>
      <c r="BS10" s="660" t="s">
        <v>243</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35279</v>
      </c>
      <c r="CS10" s="622"/>
      <c r="CT10" s="622"/>
      <c r="CU10" s="622"/>
      <c r="CV10" s="622"/>
      <c r="CW10" s="622"/>
      <c r="CX10" s="622"/>
      <c r="CY10" s="623"/>
      <c r="CZ10" s="659">
        <v>0.1</v>
      </c>
      <c r="DA10" s="659"/>
      <c r="DB10" s="659"/>
      <c r="DC10" s="659"/>
      <c r="DD10" s="627" t="s">
        <v>243</v>
      </c>
      <c r="DE10" s="622"/>
      <c r="DF10" s="622"/>
      <c r="DG10" s="622"/>
      <c r="DH10" s="622"/>
      <c r="DI10" s="622"/>
      <c r="DJ10" s="622"/>
      <c r="DK10" s="622"/>
      <c r="DL10" s="622"/>
      <c r="DM10" s="622"/>
      <c r="DN10" s="622"/>
      <c r="DO10" s="622"/>
      <c r="DP10" s="623"/>
      <c r="DQ10" s="627">
        <v>34409</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3520926</v>
      </c>
      <c r="S11" s="622"/>
      <c r="T11" s="622"/>
      <c r="U11" s="622"/>
      <c r="V11" s="622"/>
      <c r="W11" s="622"/>
      <c r="X11" s="622"/>
      <c r="Y11" s="623"/>
      <c r="Z11" s="624">
        <v>6.4</v>
      </c>
      <c r="AA11" s="625"/>
      <c r="AB11" s="625"/>
      <c r="AC11" s="626"/>
      <c r="AD11" s="627">
        <v>3520926</v>
      </c>
      <c r="AE11" s="622"/>
      <c r="AF11" s="622"/>
      <c r="AG11" s="622"/>
      <c r="AH11" s="622"/>
      <c r="AI11" s="622"/>
      <c r="AJ11" s="622"/>
      <c r="AK11" s="623"/>
      <c r="AL11" s="624">
        <v>11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857401</v>
      </c>
      <c r="BH11" s="622"/>
      <c r="BI11" s="622"/>
      <c r="BJ11" s="622"/>
      <c r="BK11" s="622"/>
      <c r="BL11" s="622"/>
      <c r="BM11" s="622"/>
      <c r="BN11" s="623"/>
      <c r="BO11" s="659">
        <v>3.7</v>
      </c>
      <c r="BP11" s="659"/>
      <c r="BQ11" s="659"/>
      <c r="BR11" s="659"/>
      <c r="BS11" s="660">
        <v>121864</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708010</v>
      </c>
      <c r="CS11" s="622"/>
      <c r="CT11" s="622"/>
      <c r="CU11" s="622"/>
      <c r="CV11" s="622"/>
      <c r="CW11" s="622"/>
      <c r="CX11" s="622"/>
      <c r="CY11" s="623"/>
      <c r="CZ11" s="659">
        <v>1.3</v>
      </c>
      <c r="DA11" s="659"/>
      <c r="DB11" s="659"/>
      <c r="DC11" s="659"/>
      <c r="DD11" s="627">
        <v>40178</v>
      </c>
      <c r="DE11" s="622"/>
      <c r="DF11" s="622"/>
      <c r="DG11" s="622"/>
      <c r="DH11" s="622"/>
      <c r="DI11" s="622"/>
      <c r="DJ11" s="622"/>
      <c r="DK11" s="622"/>
      <c r="DL11" s="622"/>
      <c r="DM11" s="622"/>
      <c r="DN11" s="622"/>
      <c r="DO11" s="622"/>
      <c r="DP11" s="623"/>
      <c r="DQ11" s="627">
        <v>657608</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243</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10769395</v>
      </c>
      <c r="BH12" s="622"/>
      <c r="BI12" s="622"/>
      <c r="BJ12" s="622"/>
      <c r="BK12" s="622"/>
      <c r="BL12" s="622"/>
      <c r="BM12" s="622"/>
      <c r="BN12" s="623"/>
      <c r="BO12" s="659">
        <v>46.2</v>
      </c>
      <c r="BP12" s="659"/>
      <c r="BQ12" s="659"/>
      <c r="BR12" s="659"/>
      <c r="BS12" s="660" t="s">
        <v>131</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301394</v>
      </c>
      <c r="CS12" s="622"/>
      <c r="CT12" s="622"/>
      <c r="CU12" s="622"/>
      <c r="CV12" s="622"/>
      <c r="CW12" s="622"/>
      <c r="CX12" s="622"/>
      <c r="CY12" s="623"/>
      <c r="CZ12" s="659">
        <v>0.6</v>
      </c>
      <c r="DA12" s="659"/>
      <c r="DB12" s="659"/>
      <c r="DC12" s="659"/>
      <c r="DD12" s="627" t="s">
        <v>243</v>
      </c>
      <c r="DE12" s="622"/>
      <c r="DF12" s="622"/>
      <c r="DG12" s="622"/>
      <c r="DH12" s="622"/>
      <c r="DI12" s="622"/>
      <c r="DJ12" s="622"/>
      <c r="DK12" s="622"/>
      <c r="DL12" s="622"/>
      <c r="DM12" s="622"/>
      <c r="DN12" s="622"/>
      <c r="DO12" s="622"/>
      <c r="DP12" s="623"/>
      <c r="DQ12" s="627">
        <v>298198</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10744381</v>
      </c>
      <c r="BH13" s="622"/>
      <c r="BI13" s="622"/>
      <c r="BJ13" s="622"/>
      <c r="BK13" s="622"/>
      <c r="BL13" s="622"/>
      <c r="BM13" s="622"/>
      <c r="BN13" s="623"/>
      <c r="BO13" s="659">
        <v>46.1</v>
      </c>
      <c r="BP13" s="659"/>
      <c r="BQ13" s="659"/>
      <c r="BR13" s="659"/>
      <c r="BS13" s="660" t="s">
        <v>131</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4487440</v>
      </c>
      <c r="CS13" s="622"/>
      <c r="CT13" s="622"/>
      <c r="CU13" s="622"/>
      <c r="CV13" s="622"/>
      <c r="CW13" s="622"/>
      <c r="CX13" s="622"/>
      <c r="CY13" s="623"/>
      <c r="CZ13" s="659">
        <v>8.5</v>
      </c>
      <c r="DA13" s="659"/>
      <c r="DB13" s="659"/>
      <c r="DC13" s="659"/>
      <c r="DD13" s="627">
        <v>1159921</v>
      </c>
      <c r="DE13" s="622"/>
      <c r="DF13" s="622"/>
      <c r="DG13" s="622"/>
      <c r="DH13" s="622"/>
      <c r="DI13" s="622"/>
      <c r="DJ13" s="622"/>
      <c r="DK13" s="622"/>
      <c r="DL13" s="622"/>
      <c r="DM13" s="622"/>
      <c r="DN13" s="622"/>
      <c r="DO13" s="622"/>
      <c r="DP13" s="623"/>
      <c r="DQ13" s="627">
        <v>3973386</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1150</v>
      </c>
      <c r="S14" s="622"/>
      <c r="T14" s="622"/>
      <c r="U14" s="622"/>
      <c r="V14" s="622"/>
      <c r="W14" s="622"/>
      <c r="X14" s="622"/>
      <c r="Y14" s="623"/>
      <c r="Z14" s="659">
        <v>0</v>
      </c>
      <c r="AA14" s="659"/>
      <c r="AB14" s="659"/>
      <c r="AC14" s="659"/>
      <c r="AD14" s="660">
        <v>1150</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376137</v>
      </c>
      <c r="BH14" s="622"/>
      <c r="BI14" s="622"/>
      <c r="BJ14" s="622"/>
      <c r="BK14" s="622"/>
      <c r="BL14" s="622"/>
      <c r="BM14" s="622"/>
      <c r="BN14" s="623"/>
      <c r="BO14" s="659">
        <v>1.6</v>
      </c>
      <c r="BP14" s="659"/>
      <c r="BQ14" s="659"/>
      <c r="BR14" s="659"/>
      <c r="BS14" s="660" t="s">
        <v>131</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2162785</v>
      </c>
      <c r="CS14" s="622"/>
      <c r="CT14" s="622"/>
      <c r="CU14" s="622"/>
      <c r="CV14" s="622"/>
      <c r="CW14" s="622"/>
      <c r="CX14" s="622"/>
      <c r="CY14" s="623"/>
      <c r="CZ14" s="659">
        <v>4.0999999999999996</v>
      </c>
      <c r="DA14" s="659"/>
      <c r="DB14" s="659"/>
      <c r="DC14" s="659"/>
      <c r="DD14" s="627">
        <v>3614</v>
      </c>
      <c r="DE14" s="622"/>
      <c r="DF14" s="622"/>
      <c r="DG14" s="622"/>
      <c r="DH14" s="622"/>
      <c r="DI14" s="622"/>
      <c r="DJ14" s="622"/>
      <c r="DK14" s="622"/>
      <c r="DL14" s="622"/>
      <c r="DM14" s="622"/>
      <c r="DN14" s="622"/>
      <c r="DO14" s="622"/>
      <c r="DP14" s="623"/>
      <c r="DQ14" s="627">
        <v>2157850</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243</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1065476</v>
      </c>
      <c r="BH15" s="622"/>
      <c r="BI15" s="622"/>
      <c r="BJ15" s="622"/>
      <c r="BK15" s="622"/>
      <c r="BL15" s="622"/>
      <c r="BM15" s="622"/>
      <c r="BN15" s="623"/>
      <c r="BO15" s="659">
        <v>4.5999999999999996</v>
      </c>
      <c r="BP15" s="659"/>
      <c r="BQ15" s="659"/>
      <c r="BR15" s="659"/>
      <c r="BS15" s="660" t="s">
        <v>131</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6100093</v>
      </c>
      <c r="CS15" s="622"/>
      <c r="CT15" s="622"/>
      <c r="CU15" s="622"/>
      <c r="CV15" s="622"/>
      <c r="CW15" s="622"/>
      <c r="CX15" s="622"/>
      <c r="CY15" s="623"/>
      <c r="CZ15" s="659">
        <v>11.6</v>
      </c>
      <c r="DA15" s="659"/>
      <c r="DB15" s="659"/>
      <c r="DC15" s="659"/>
      <c r="DD15" s="627">
        <v>931841</v>
      </c>
      <c r="DE15" s="622"/>
      <c r="DF15" s="622"/>
      <c r="DG15" s="622"/>
      <c r="DH15" s="622"/>
      <c r="DI15" s="622"/>
      <c r="DJ15" s="622"/>
      <c r="DK15" s="622"/>
      <c r="DL15" s="622"/>
      <c r="DM15" s="622"/>
      <c r="DN15" s="622"/>
      <c r="DO15" s="622"/>
      <c r="DP15" s="623"/>
      <c r="DQ15" s="627">
        <v>4437624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75951</v>
      </c>
      <c r="S16" s="622"/>
      <c r="T16" s="622"/>
      <c r="U16" s="622"/>
      <c r="V16" s="622"/>
      <c r="W16" s="622"/>
      <c r="X16" s="622"/>
      <c r="Y16" s="623"/>
      <c r="Z16" s="659">
        <v>0.1</v>
      </c>
      <c r="AA16" s="659"/>
      <c r="AB16" s="659"/>
      <c r="AC16" s="659"/>
      <c r="AD16" s="660">
        <v>75951</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243</v>
      </c>
      <c r="BH16" s="622"/>
      <c r="BI16" s="622"/>
      <c r="BJ16" s="622"/>
      <c r="BK16" s="622"/>
      <c r="BL16" s="622"/>
      <c r="BM16" s="622"/>
      <c r="BN16" s="623"/>
      <c r="BO16" s="659" t="s">
        <v>131</v>
      </c>
      <c r="BP16" s="659"/>
      <c r="BQ16" s="659"/>
      <c r="BR16" s="659"/>
      <c r="BS16" s="660" t="s">
        <v>243</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281019</v>
      </c>
      <c r="S17" s="622"/>
      <c r="T17" s="622"/>
      <c r="U17" s="622"/>
      <c r="V17" s="622"/>
      <c r="W17" s="622"/>
      <c r="X17" s="622"/>
      <c r="Y17" s="623"/>
      <c r="Z17" s="659">
        <v>0.5</v>
      </c>
      <c r="AA17" s="659"/>
      <c r="AB17" s="659"/>
      <c r="AC17" s="659"/>
      <c r="AD17" s="660">
        <v>281019</v>
      </c>
      <c r="AE17" s="660"/>
      <c r="AF17" s="660"/>
      <c r="AG17" s="660"/>
      <c r="AH17" s="660"/>
      <c r="AI17" s="660"/>
      <c r="AJ17" s="660"/>
      <c r="AK17" s="660"/>
      <c r="AL17" s="624">
        <v>0.9</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131</v>
      </c>
      <c r="BP17" s="659"/>
      <c r="BQ17" s="659"/>
      <c r="BR17" s="659"/>
      <c r="BS17" s="660" t="s">
        <v>243</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4001219</v>
      </c>
      <c r="CS17" s="622"/>
      <c r="CT17" s="622"/>
      <c r="CU17" s="622"/>
      <c r="CV17" s="622"/>
      <c r="CW17" s="622"/>
      <c r="CX17" s="622"/>
      <c r="CY17" s="623"/>
      <c r="CZ17" s="659">
        <v>7.6</v>
      </c>
      <c r="DA17" s="659"/>
      <c r="DB17" s="659"/>
      <c r="DC17" s="659"/>
      <c r="DD17" s="627" t="s">
        <v>243</v>
      </c>
      <c r="DE17" s="622"/>
      <c r="DF17" s="622"/>
      <c r="DG17" s="622"/>
      <c r="DH17" s="622"/>
      <c r="DI17" s="622"/>
      <c r="DJ17" s="622"/>
      <c r="DK17" s="622"/>
      <c r="DL17" s="622"/>
      <c r="DM17" s="622"/>
      <c r="DN17" s="622"/>
      <c r="DO17" s="622"/>
      <c r="DP17" s="623"/>
      <c r="DQ17" s="627">
        <v>4001219</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180784</v>
      </c>
      <c r="S18" s="622"/>
      <c r="T18" s="622"/>
      <c r="U18" s="622"/>
      <c r="V18" s="622"/>
      <c r="W18" s="622"/>
      <c r="X18" s="622"/>
      <c r="Y18" s="623"/>
      <c r="Z18" s="659">
        <v>0.3</v>
      </c>
      <c r="AA18" s="659"/>
      <c r="AB18" s="659"/>
      <c r="AC18" s="659"/>
      <c r="AD18" s="660">
        <v>180784</v>
      </c>
      <c r="AE18" s="660"/>
      <c r="AF18" s="660"/>
      <c r="AG18" s="660"/>
      <c r="AH18" s="660"/>
      <c r="AI18" s="660"/>
      <c r="AJ18" s="660"/>
      <c r="AK18" s="660"/>
      <c r="AL18" s="624">
        <v>0.6</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243</v>
      </c>
      <c r="BP18" s="659"/>
      <c r="BQ18" s="659"/>
      <c r="BR18" s="659"/>
      <c r="BS18" s="660" t="s">
        <v>243</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174940</v>
      </c>
      <c r="S19" s="622"/>
      <c r="T19" s="622"/>
      <c r="U19" s="622"/>
      <c r="V19" s="622"/>
      <c r="W19" s="622"/>
      <c r="X19" s="622"/>
      <c r="Y19" s="623"/>
      <c r="Z19" s="659">
        <v>0.3</v>
      </c>
      <c r="AA19" s="659"/>
      <c r="AB19" s="659"/>
      <c r="AC19" s="659"/>
      <c r="AD19" s="660">
        <v>174940</v>
      </c>
      <c r="AE19" s="660"/>
      <c r="AF19" s="660"/>
      <c r="AG19" s="660"/>
      <c r="AH19" s="660"/>
      <c r="AI19" s="660"/>
      <c r="AJ19" s="660"/>
      <c r="AK19" s="660"/>
      <c r="AL19" s="624">
        <v>0.5</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1014748</v>
      </c>
      <c r="BH19" s="622"/>
      <c r="BI19" s="622"/>
      <c r="BJ19" s="622"/>
      <c r="BK19" s="622"/>
      <c r="BL19" s="622"/>
      <c r="BM19" s="622"/>
      <c r="BN19" s="623"/>
      <c r="BO19" s="659">
        <v>4.4000000000000004</v>
      </c>
      <c r="BP19" s="659"/>
      <c r="BQ19" s="659"/>
      <c r="BR19" s="659"/>
      <c r="BS19" s="660" t="s">
        <v>243</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243</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5844</v>
      </c>
      <c r="S20" s="622"/>
      <c r="T20" s="622"/>
      <c r="U20" s="622"/>
      <c r="V20" s="622"/>
      <c r="W20" s="622"/>
      <c r="X20" s="622"/>
      <c r="Y20" s="623"/>
      <c r="Z20" s="659">
        <v>0</v>
      </c>
      <c r="AA20" s="659"/>
      <c r="AB20" s="659"/>
      <c r="AC20" s="659"/>
      <c r="AD20" s="660">
        <v>5844</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1014748</v>
      </c>
      <c r="BH20" s="622"/>
      <c r="BI20" s="622"/>
      <c r="BJ20" s="622"/>
      <c r="BK20" s="622"/>
      <c r="BL20" s="622"/>
      <c r="BM20" s="622"/>
      <c r="BN20" s="623"/>
      <c r="BO20" s="659">
        <v>4.4000000000000004</v>
      </c>
      <c r="BP20" s="659"/>
      <c r="BQ20" s="659"/>
      <c r="BR20" s="659"/>
      <c r="BS20" s="660" t="s">
        <v>131</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52809303</v>
      </c>
      <c r="CS20" s="622"/>
      <c r="CT20" s="622"/>
      <c r="CU20" s="622"/>
      <c r="CV20" s="622"/>
      <c r="CW20" s="622"/>
      <c r="CX20" s="622"/>
      <c r="CY20" s="623"/>
      <c r="CZ20" s="659">
        <v>100</v>
      </c>
      <c r="DA20" s="659"/>
      <c r="DB20" s="659"/>
      <c r="DC20" s="659"/>
      <c r="DD20" s="627">
        <v>2610630</v>
      </c>
      <c r="DE20" s="622"/>
      <c r="DF20" s="622"/>
      <c r="DG20" s="622"/>
      <c r="DH20" s="622"/>
      <c r="DI20" s="622"/>
      <c r="DJ20" s="622"/>
      <c r="DK20" s="622"/>
      <c r="DL20" s="622"/>
      <c r="DM20" s="622"/>
      <c r="DN20" s="622"/>
      <c r="DO20" s="622"/>
      <c r="DP20" s="623"/>
      <c r="DQ20" s="627">
        <v>36493594</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5499918</v>
      </c>
      <c r="S21" s="622"/>
      <c r="T21" s="622"/>
      <c r="U21" s="622"/>
      <c r="V21" s="622"/>
      <c r="W21" s="622"/>
      <c r="X21" s="622"/>
      <c r="Y21" s="623"/>
      <c r="Z21" s="659">
        <v>10</v>
      </c>
      <c r="AA21" s="659"/>
      <c r="AB21" s="659"/>
      <c r="AC21" s="659"/>
      <c r="AD21" s="660">
        <v>4783452</v>
      </c>
      <c r="AE21" s="660"/>
      <c r="AF21" s="660"/>
      <c r="AG21" s="660"/>
      <c r="AH21" s="660"/>
      <c r="AI21" s="660"/>
      <c r="AJ21" s="660"/>
      <c r="AK21" s="660"/>
      <c r="AL21" s="624">
        <v>14.9</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732</v>
      </c>
      <c r="BH21" s="622"/>
      <c r="BI21" s="622"/>
      <c r="BJ21" s="622"/>
      <c r="BK21" s="622"/>
      <c r="BL21" s="622"/>
      <c r="BM21" s="622"/>
      <c r="BN21" s="623"/>
      <c r="BO21" s="659">
        <v>0</v>
      </c>
      <c r="BP21" s="659"/>
      <c r="BQ21" s="659"/>
      <c r="BR21" s="659"/>
      <c r="BS21" s="660" t="s">
        <v>243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4783452</v>
      </c>
      <c r="S22" s="622"/>
      <c r="T22" s="622"/>
      <c r="U22" s="622"/>
      <c r="V22" s="622"/>
      <c r="W22" s="622"/>
      <c r="X22" s="622"/>
      <c r="Y22" s="623"/>
      <c r="Z22" s="659">
        <v>8.6999999999999993</v>
      </c>
      <c r="AA22" s="659"/>
      <c r="AB22" s="659"/>
      <c r="AC22" s="659"/>
      <c r="AD22" s="660">
        <v>4783452</v>
      </c>
      <c r="AE22" s="660"/>
      <c r="AF22" s="660"/>
      <c r="AG22" s="660"/>
      <c r="AH22" s="660"/>
      <c r="AI22" s="660"/>
      <c r="AJ22" s="660"/>
      <c r="AK22" s="660"/>
      <c r="AL22" s="624">
        <v>14.9</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243</v>
      </c>
      <c r="BH22" s="622"/>
      <c r="BI22" s="622"/>
      <c r="BJ22" s="622"/>
      <c r="BK22" s="622"/>
      <c r="BL22" s="622"/>
      <c r="BM22" s="622"/>
      <c r="BN22" s="623"/>
      <c r="BO22" s="659" t="s">
        <v>131</v>
      </c>
      <c r="BP22" s="659"/>
      <c r="BQ22" s="659"/>
      <c r="BR22" s="659"/>
      <c r="BS22" s="660" t="s">
        <v>243</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715462</v>
      </c>
      <c r="S23" s="622"/>
      <c r="T23" s="622"/>
      <c r="U23" s="622"/>
      <c r="V23" s="622"/>
      <c r="W23" s="622"/>
      <c r="X23" s="622"/>
      <c r="Y23" s="623"/>
      <c r="Z23" s="659">
        <v>1.3</v>
      </c>
      <c r="AA23" s="659"/>
      <c r="AB23" s="659"/>
      <c r="AC23" s="659"/>
      <c r="AD23" s="660" t="s">
        <v>131</v>
      </c>
      <c r="AE23" s="660"/>
      <c r="AF23" s="660"/>
      <c r="AG23" s="660"/>
      <c r="AH23" s="660"/>
      <c r="AI23" s="660"/>
      <c r="AJ23" s="660"/>
      <c r="AK23" s="660"/>
      <c r="AL23" s="624" t="s">
        <v>131</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1014016</v>
      </c>
      <c r="BH23" s="622"/>
      <c r="BI23" s="622"/>
      <c r="BJ23" s="622"/>
      <c r="BK23" s="622"/>
      <c r="BL23" s="622"/>
      <c r="BM23" s="622"/>
      <c r="BN23" s="623"/>
      <c r="BO23" s="659">
        <v>4.3</v>
      </c>
      <c r="BP23" s="659"/>
      <c r="BQ23" s="659"/>
      <c r="BR23" s="659"/>
      <c r="BS23" s="660" t="s">
        <v>243</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1004</v>
      </c>
      <c r="S24" s="622"/>
      <c r="T24" s="622"/>
      <c r="U24" s="622"/>
      <c r="V24" s="622"/>
      <c r="W24" s="622"/>
      <c r="X24" s="622"/>
      <c r="Y24" s="623"/>
      <c r="Z24" s="659">
        <v>0</v>
      </c>
      <c r="AA24" s="659"/>
      <c r="AB24" s="659"/>
      <c r="AC24" s="659"/>
      <c r="AD24" s="660" t="s">
        <v>131</v>
      </c>
      <c r="AE24" s="660"/>
      <c r="AF24" s="660"/>
      <c r="AG24" s="660"/>
      <c r="AH24" s="660"/>
      <c r="AI24" s="660"/>
      <c r="AJ24" s="660"/>
      <c r="AK24" s="660"/>
      <c r="AL24" s="624" t="s">
        <v>131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243</v>
      </c>
      <c r="BP24" s="659"/>
      <c r="BQ24" s="659"/>
      <c r="BR24" s="659"/>
      <c r="BS24" s="660" t="s">
        <v>131</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26691094</v>
      </c>
      <c r="CS24" s="677"/>
      <c r="CT24" s="677"/>
      <c r="CU24" s="677"/>
      <c r="CV24" s="677"/>
      <c r="CW24" s="677"/>
      <c r="CX24" s="677"/>
      <c r="CY24" s="702"/>
      <c r="CZ24" s="703">
        <v>50.5</v>
      </c>
      <c r="DA24" s="685"/>
      <c r="DB24" s="685"/>
      <c r="DC24" s="705"/>
      <c r="DD24" s="701">
        <v>15465592</v>
      </c>
      <c r="DE24" s="677"/>
      <c r="DF24" s="677"/>
      <c r="DG24" s="677"/>
      <c r="DH24" s="677"/>
      <c r="DI24" s="677"/>
      <c r="DJ24" s="677"/>
      <c r="DK24" s="702"/>
      <c r="DL24" s="701">
        <v>14406120</v>
      </c>
      <c r="DM24" s="677"/>
      <c r="DN24" s="677"/>
      <c r="DO24" s="677"/>
      <c r="DP24" s="677"/>
      <c r="DQ24" s="677"/>
      <c r="DR24" s="677"/>
      <c r="DS24" s="677"/>
      <c r="DT24" s="677"/>
      <c r="DU24" s="677"/>
      <c r="DV24" s="702"/>
      <c r="DW24" s="703">
        <v>43.9</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33550839</v>
      </c>
      <c r="S25" s="622"/>
      <c r="T25" s="622"/>
      <c r="U25" s="622"/>
      <c r="V25" s="622"/>
      <c r="W25" s="622"/>
      <c r="X25" s="622"/>
      <c r="Y25" s="623"/>
      <c r="Z25" s="659">
        <v>60.7</v>
      </c>
      <c r="AA25" s="659"/>
      <c r="AB25" s="659"/>
      <c r="AC25" s="659"/>
      <c r="AD25" s="660">
        <v>31820357</v>
      </c>
      <c r="AE25" s="660"/>
      <c r="AF25" s="660"/>
      <c r="AG25" s="660"/>
      <c r="AH25" s="660"/>
      <c r="AI25" s="660"/>
      <c r="AJ25" s="660"/>
      <c r="AK25" s="660"/>
      <c r="AL25" s="624">
        <v>99.3</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7639925</v>
      </c>
      <c r="CS25" s="634"/>
      <c r="CT25" s="634"/>
      <c r="CU25" s="634"/>
      <c r="CV25" s="634"/>
      <c r="CW25" s="634"/>
      <c r="CX25" s="634"/>
      <c r="CY25" s="635"/>
      <c r="CZ25" s="624">
        <v>14.5</v>
      </c>
      <c r="DA25" s="636"/>
      <c r="DB25" s="636"/>
      <c r="DC25" s="637"/>
      <c r="DD25" s="627">
        <v>7055182</v>
      </c>
      <c r="DE25" s="634"/>
      <c r="DF25" s="634"/>
      <c r="DG25" s="634"/>
      <c r="DH25" s="634"/>
      <c r="DI25" s="634"/>
      <c r="DJ25" s="634"/>
      <c r="DK25" s="635"/>
      <c r="DL25" s="627">
        <v>6274040</v>
      </c>
      <c r="DM25" s="634"/>
      <c r="DN25" s="634"/>
      <c r="DO25" s="634"/>
      <c r="DP25" s="634"/>
      <c r="DQ25" s="634"/>
      <c r="DR25" s="634"/>
      <c r="DS25" s="634"/>
      <c r="DT25" s="634"/>
      <c r="DU25" s="634"/>
      <c r="DV25" s="635"/>
      <c r="DW25" s="624">
        <v>19.100000000000001</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18379</v>
      </c>
      <c r="S26" s="622"/>
      <c r="T26" s="622"/>
      <c r="U26" s="622"/>
      <c r="V26" s="622"/>
      <c r="W26" s="622"/>
      <c r="X26" s="622"/>
      <c r="Y26" s="623"/>
      <c r="Z26" s="659">
        <v>0</v>
      </c>
      <c r="AA26" s="659"/>
      <c r="AB26" s="659"/>
      <c r="AC26" s="659"/>
      <c r="AD26" s="660">
        <v>18379</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243</v>
      </c>
      <c r="BH26" s="622"/>
      <c r="BI26" s="622"/>
      <c r="BJ26" s="622"/>
      <c r="BK26" s="622"/>
      <c r="BL26" s="622"/>
      <c r="BM26" s="622"/>
      <c r="BN26" s="623"/>
      <c r="BO26" s="659" t="s">
        <v>243</v>
      </c>
      <c r="BP26" s="659"/>
      <c r="BQ26" s="659"/>
      <c r="BR26" s="659"/>
      <c r="BS26" s="660" t="s">
        <v>243</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5156679</v>
      </c>
      <c r="CS26" s="622"/>
      <c r="CT26" s="622"/>
      <c r="CU26" s="622"/>
      <c r="CV26" s="622"/>
      <c r="CW26" s="622"/>
      <c r="CX26" s="622"/>
      <c r="CY26" s="623"/>
      <c r="CZ26" s="624">
        <v>9.8000000000000007</v>
      </c>
      <c r="DA26" s="636"/>
      <c r="DB26" s="636"/>
      <c r="DC26" s="637"/>
      <c r="DD26" s="627">
        <v>4648989</v>
      </c>
      <c r="DE26" s="622"/>
      <c r="DF26" s="622"/>
      <c r="DG26" s="622"/>
      <c r="DH26" s="622"/>
      <c r="DI26" s="622"/>
      <c r="DJ26" s="622"/>
      <c r="DK26" s="623"/>
      <c r="DL26" s="627" t="s">
        <v>243</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249675</v>
      </c>
      <c r="S27" s="622"/>
      <c r="T27" s="622"/>
      <c r="U27" s="622"/>
      <c r="V27" s="622"/>
      <c r="W27" s="622"/>
      <c r="X27" s="622"/>
      <c r="Y27" s="623"/>
      <c r="Z27" s="659">
        <v>0.5</v>
      </c>
      <c r="AA27" s="659"/>
      <c r="AB27" s="659"/>
      <c r="AC27" s="659"/>
      <c r="AD27" s="660" t="s">
        <v>131</v>
      </c>
      <c r="AE27" s="660"/>
      <c r="AF27" s="660"/>
      <c r="AG27" s="660"/>
      <c r="AH27" s="660"/>
      <c r="AI27" s="660"/>
      <c r="AJ27" s="660"/>
      <c r="AK27" s="660"/>
      <c r="AL27" s="624" t="s">
        <v>243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23325901</v>
      </c>
      <c r="BH27" s="622"/>
      <c r="BI27" s="622"/>
      <c r="BJ27" s="622"/>
      <c r="BK27" s="622"/>
      <c r="BL27" s="622"/>
      <c r="BM27" s="622"/>
      <c r="BN27" s="623"/>
      <c r="BO27" s="659">
        <v>100</v>
      </c>
      <c r="BP27" s="659"/>
      <c r="BQ27" s="659"/>
      <c r="BR27" s="659"/>
      <c r="BS27" s="660">
        <v>121864</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15049950</v>
      </c>
      <c r="CS27" s="634"/>
      <c r="CT27" s="634"/>
      <c r="CU27" s="634"/>
      <c r="CV27" s="634"/>
      <c r="CW27" s="634"/>
      <c r="CX27" s="634"/>
      <c r="CY27" s="635"/>
      <c r="CZ27" s="624">
        <v>28.5</v>
      </c>
      <c r="DA27" s="636"/>
      <c r="DB27" s="636"/>
      <c r="DC27" s="637"/>
      <c r="DD27" s="627">
        <v>4409191</v>
      </c>
      <c r="DE27" s="634"/>
      <c r="DF27" s="634"/>
      <c r="DG27" s="634"/>
      <c r="DH27" s="634"/>
      <c r="DI27" s="634"/>
      <c r="DJ27" s="634"/>
      <c r="DK27" s="635"/>
      <c r="DL27" s="627">
        <v>4131247</v>
      </c>
      <c r="DM27" s="634"/>
      <c r="DN27" s="634"/>
      <c r="DO27" s="634"/>
      <c r="DP27" s="634"/>
      <c r="DQ27" s="634"/>
      <c r="DR27" s="634"/>
      <c r="DS27" s="634"/>
      <c r="DT27" s="634"/>
      <c r="DU27" s="634"/>
      <c r="DV27" s="635"/>
      <c r="DW27" s="624">
        <v>12.6</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237546</v>
      </c>
      <c r="S28" s="622"/>
      <c r="T28" s="622"/>
      <c r="U28" s="622"/>
      <c r="V28" s="622"/>
      <c r="W28" s="622"/>
      <c r="X28" s="622"/>
      <c r="Y28" s="623"/>
      <c r="Z28" s="659">
        <v>0.4</v>
      </c>
      <c r="AA28" s="659"/>
      <c r="AB28" s="659"/>
      <c r="AC28" s="659"/>
      <c r="AD28" s="660">
        <v>177458</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4001219</v>
      </c>
      <c r="CS28" s="622"/>
      <c r="CT28" s="622"/>
      <c r="CU28" s="622"/>
      <c r="CV28" s="622"/>
      <c r="CW28" s="622"/>
      <c r="CX28" s="622"/>
      <c r="CY28" s="623"/>
      <c r="CZ28" s="624">
        <v>7.6</v>
      </c>
      <c r="DA28" s="636"/>
      <c r="DB28" s="636"/>
      <c r="DC28" s="637"/>
      <c r="DD28" s="627">
        <v>4001219</v>
      </c>
      <c r="DE28" s="622"/>
      <c r="DF28" s="622"/>
      <c r="DG28" s="622"/>
      <c r="DH28" s="622"/>
      <c r="DI28" s="622"/>
      <c r="DJ28" s="622"/>
      <c r="DK28" s="623"/>
      <c r="DL28" s="627">
        <v>4000833</v>
      </c>
      <c r="DM28" s="622"/>
      <c r="DN28" s="622"/>
      <c r="DO28" s="622"/>
      <c r="DP28" s="622"/>
      <c r="DQ28" s="622"/>
      <c r="DR28" s="622"/>
      <c r="DS28" s="622"/>
      <c r="DT28" s="622"/>
      <c r="DU28" s="622"/>
      <c r="DV28" s="623"/>
      <c r="DW28" s="624">
        <v>12.2</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94479</v>
      </c>
      <c r="S29" s="622"/>
      <c r="T29" s="622"/>
      <c r="U29" s="622"/>
      <c r="V29" s="622"/>
      <c r="W29" s="622"/>
      <c r="X29" s="622"/>
      <c r="Y29" s="623"/>
      <c r="Z29" s="659">
        <v>0.2</v>
      </c>
      <c r="AA29" s="659"/>
      <c r="AB29" s="659"/>
      <c r="AC29" s="659"/>
      <c r="AD29" s="660" t="s">
        <v>131</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4001219</v>
      </c>
      <c r="CS29" s="634"/>
      <c r="CT29" s="634"/>
      <c r="CU29" s="634"/>
      <c r="CV29" s="634"/>
      <c r="CW29" s="634"/>
      <c r="CX29" s="634"/>
      <c r="CY29" s="635"/>
      <c r="CZ29" s="624">
        <v>7.6</v>
      </c>
      <c r="DA29" s="636"/>
      <c r="DB29" s="636"/>
      <c r="DC29" s="637"/>
      <c r="DD29" s="627">
        <v>4001219</v>
      </c>
      <c r="DE29" s="634"/>
      <c r="DF29" s="634"/>
      <c r="DG29" s="634"/>
      <c r="DH29" s="634"/>
      <c r="DI29" s="634"/>
      <c r="DJ29" s="634"/>
      <c r="DK29" s="635"/>
      <c r="DL29" s="627">
        <v>4000833</v>
      </c>
      <c r="DM29" s="634"/>
      <c r="DN29" s="634"/>
      <c r="DO29" s="634"/>
      <c r="DP29" s="634"/>
      <c r="DQ29" s="634"/>
      <c r="DR29" s="634"/>
      <c r="DS29" s="634"/>
      <c r="DT29" s="634"/>
      <c r="DU29" s="634"/>
      <c r="DV29" s="635"/>
      <c r="DW29" s="624">
        <v>12.2</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11763344</v>
      </c>
      <c r="S30" s="622"/>
      <c r="T30" s="622"/>
      <c r="U30" s="622"/>
      <c r="V30" s="622"/>
      <c r="W30" s="622"/>
      <c r="X30" s="622"/>
      <c r="Y30" s="623"/>
      <c r="Z30" s="659">
        <v>21.3</v>
      </c>
      <c r="AA30" s="659"/>
      <c r="AB30" s="659"/>
      <c r="AC30" s="659"/>
      <c r="AD30" s="660" t="s">
        <v>131</v>
      </c>
      <c r="AE30" s="660"/>
      <c r="AF30" s="660"/>
      <c r="AG30" s="660"/>
      <c r="AH30" s="660"/>
      <c r="AI30" s="660"/>
      <c r="AJ30" s="660"/>
      <c r="AK30" s="660"/>
      <c r="AL30" s="624" t="s">
        <v>131</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3862867</v>
      </c>
      <c r="CS30" s="622"/>
      <c r="CT30" s="622"/>
      <c r="CU30" s="622"/>
      <c r="CV30" s="622"/>
      <c r="CW30" s="622"/>
      <c r="CX30" s="622"/>
      <c r="CY30" s="623"/>
      <c r="CZ30" s="624">
        <v>7.3</v>
      </c>
      <c r="DA30" s="636"/>
      <c r="DB30" s="636"/>
      <c r="DC30" s="637"/>
      <c r="DD30" s="627">
        <v>3862867</v>
      </c>
      <c r="DE30" s="622"/>
      <c r="DF30" s="622"/>
      <c r="DG30" s="622"/>
      <c r="DH30" s="622"/>
      <c r="DI30" s="622"/>
      <c r="DJ30" s="622"/>
      <c r="DK30" s="623"/>
      <c r="DL30" s="627">
        <v>3862481</v>
      </c>
      <c r="DM30" s="622"/>
      <c r="DN30" s="622"/>
      <c r="DO30" s="622"/>
      <c r="DP30" s="622"/>
      <c r="DQ30" s="622"/>
      <c r="DR30" s="622"/>
      <c r="DS30" s="622"/>
      <c r="DT30" s="622"/>
      <c r="DU30" s="622"/>
      <c r="DV30" s="623"/>
      <c r="DW30" s="624">
        <v>11.8</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243</v>
      </c>
      <c r="AA31" s="659"/>
      <c r="AB31" s="659"/>
      <c r="AC31" s="659"/>
      <c r="AD31" s="660" t="s">
        <v>131</v>
      </c>
      <c r="AE31" s="660"/>
      <c r="AF31" s="660"/>
      <c r="AG31" s="660"/>
      <c r="AH31" s="660"/>
      <c r="AI31" s="660"/>
      <c r="AJ31" s="660"/>
      <c r="AK31" s="660"/>
      <c r="AL31" s="624" t="s">
        <v>131</v>
      </c>
      <c r="AM31" s="625"/>
      <c r="AN31" s="625"/>
      <c r="AO31" s="661"/>
      <c r="AP31" s="693" t="s">
        <v>315</v>
      </c>
      <c r="AQ31" s="694"/>
      <c r="AR31" s="694"/>
      <c r="AS31" s="694"/>
      <c r="AT31" s="695" t="s">
        <v>316</v>
      </c>
      <c r="AU31" s="218"/>
      <c r="AV31" s="218"/>
      <c r="AW31" s="218"/>
      <c r="AX31" s="679" t="s">
        <v>191</v>
      </c>
      <c r="AY31" s="680"/>
      <c r="AZ31" s="680"/>
      <c r="BA31" s="680"/>
      <c r="BB31" s="680"/>
      <c r="BC31" s="680"/>
      <c r="BD31" s="680"/>
      <c r="BE31" s="680"/>
      <c r="BF31" s="681"/>
      <c r="BG31" s="683">
        <v>99.3</v>
      </c>
      <c r="BH31" s="684"/>
      <c r="BI31" s="684"/>
      <c r="BJ31" s="684"/>
      <c r="BK31" s="684"/>
      <c r="BL31" s="684"/>
      <c r="BM31" s="685">
        <v>98.3</v>
      </c>
      <c r="BN31" s="684"/>
      <c r="BO31" s="684"/>
      <c r="BP31" s="684"/>
      <c r="BQ31" s="686"/>
      <c r="BR31" s="683">
        <v>99.3</v>
      </c>
      <c r="BS31" s="684"/>
      <c r="BT31" s="684"/>
      <c r="BU31" s="684"/>
      <c r="BV31" s="684"/>
      <c r="BW31" s="684"/>
      <c r="BX31" s="685">
        <v>98.1</v>
      </c>
      <c r="BY31" s="684"/>
      <c r="BZ31" s="684"/>
      <c r="CA31" s="684"/>
      <c r="CB31" s="686"/>
      <c r="CD31" s="642"/>
      <c r="CE31" s="643"/>
      <c r="CF31" s="618" t="s">
        <v>317</v>
      </c>
      <c r="CG31" s="619"/>
      <c r="CH31" s="619"/>
      <c r="CI31" s="619"/>
      <c r="CJ31" s="619"/>
      <c r="CK31" s="619"/>
      <c r="CL31" s="619"/>
      <c r="CM31" s="619"/>
      <c r="CN31" s="619"/>
      <c r="CO31" s="619"/>
      <c r="CP31" s="619"/>
      <c r="CQ31" s="620"/>
      <c r="CR31" s="621">
        <v>138352</v>
      </c>
      <c r="CS31" s="634"/>
      <c r="CT31" s="634"/>
      <c r="CU31" s="634"/>
      <c r="CV31" s="634"/>
      <c r="CW31" s="634"/>
      <c r="CX31" s="634"/>
      <c r="CY31" s="635"/>
      <c r="CZ31" s="624">
        <v>0.3</v>
      </c>
      <c r="DA31" s="636"/>
      <c r="DB31" s="636"/>
      <c r="DC31" s="637"/>
      <c r="DD31" s="627">
        <v>138352</v>
      </c>
      <c r="DE31" s="634"/>
      <c r="DF31" s="634"/>
      <c r="DG31" s="634"/>
      <c r="DH31" s="634"/>
      <c r="DI31" s="634"/>
      <c r="DJ31" s="634"/>
      <c r="DK31" s="635"/>
      <c r="DL31" s="627">
        <v>138352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3772908</v>
      </c>
      <c r="S32" s="622"/>
      <c r="T32" s="622"/>
      <c r="U32" s="622"/>
      <c r="V32" s="622"/>
      <c r="W32" s="622"/>
      <c r="X32" s="622"/>
      <c r="Y32" s="623"/>
      <c r="Z32" s="659">
        <v>6.8</v>
      </c>
      <c r="AA32" s="659"/>
      <c r="AB32" s="659"/>
      <c r="AC32" s="659"/>
      <c r="AD32" s="660" t="s">
        <v>243</v>
      </c>
      <c r="AE32" s="660"/>
      <c r="AF32" s="660"/>
      <c r="AG32" s="660"/>
      <c r="AH32" s="660"/>
      <c r="AI32" s="660"/>
      <c r="AJ32" s="660"/>
      <c r="AK32" s="660"/>
      <c r="AL32" s="624" t="s">
        <v>243</v>
      </c>
      <c r="AM32" s="625"/>
      <c r="AN32" s="625"/>
      <c r="AO32" s="661"/>
      <c r="AP32" s="662"/>
      <c r="AQ32" s="663"/>
      <c r="AR32" s="663"/>
      <c r="AS32" s="663"/>
      <c r="AT32" s="696"/>
      <c r="AU32" s="214" t="s">
        <v>319</v>
      </c>
      <c r="AX32" s="618" t="s">
        <v>320</v>
      </c>
      <c r="AY32" s="619"/>
      <c r="AZ32" s="619"/>
      <c r="BA32" s="619"/>
      <c r="BB32" s="619"/>
      <c r="BC32" s="619"/>
      <c r="BD32" s="619"/>
      <c r="BE32" s="619"/>
      <c r="BF32" s="620"/>
      <c r="BG32" s="687">
        <v>99.1</v>
      </c>
      <c r="BH32" s="634"/>
      <c r="BI32" s="634"/>
      <c r="BJ32" s="634"/>
      <c r="BK32" s="634"/>
      <c r="BL32" s="634"/>
      <c r="BM32" s="625">
        <v>97.7</v>
      </c>
      <c r="BN32" s="634"/>
      <c r="BO32" s="634"/>
      <c r="BP32" s="634"/>
      <c r="BQ32" s="657"/>
      <c r="BR32" s="687">
        <v>99.1</v>
      </c>
      <c r="BS32" s="634"/>
      <c r="BT32" s="634"/>
      <c r="BU32" s="634"/>
      <c r="BV32" s="634"/>
      <c r="BW32" s="634"/>
      <c r="BX32" s="625">
        <v>97.6</v>
      </c>
      <c r="BY32" s="634"/>
      <c r="BZ32" s="634"/>
      <c r="CA32" s="634"/>
      <c r="CB32" s="657"/>
      <c r="CD32" s="644"/>
      <c r="CE32" s="645"/>
      <c r="CF32" s="618" t="s">
        <v>321</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243</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139673</v>
      </c>
      <c r="S33" s="622"/>
      <c r="T33" s="622"/>
      <c r="U33" s="622"/>
      <c r="V33" s="622"/>
      <c r="W33" s="622"/>
      <c r="X33" s="622"/>
      <c r="Y33" s="623"/>
      <c r="Z33" s="659">
        <v>0.3</v>
      </c>
      <c r="AA33" s="659"/>
      <c r="AB33" s="659"/>
      <c r="AC33" s="659"/>
      <c r="AD33" s="660">
        <v>1008</v>
      </c>
      <c r="AE33" s="660"/>
      <c r="AF33" s="660"/>
      <c r="AG33" s="660"/>
      <c r="AH33" s="660"/>
      <c r="AI33" s="660"/>
      <c r="AJ33" s="660"/>
      <c r="AK33" s="660"/>
      <c r="AL33" s="624">
        <v>0</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99.4</v>
      </c>
      <c r="BH33" s="606"/>
      <c r="BI33" s="606"/>
      <c r="BJ33" s="606"/>
      <c r="BK33" s="606"/>
      <c r="BL33" s="606"/>
      <c r="BM33" s="652">
        <v>98.7</v>
      </c>
      <c r="BN33" s="606"/>
      <c r="BO33" s="606"/>
      <c r="BP33" s="606"/>
      <c r="BQ33" s="669"/>
      <c r="BR33" s="682">
        <v>99.4</v>
      </c>
      <c r="BS33" s="606"/>
      <c r="BT33" s="606"/>
      <c r="BU33" s="606"/>
      <c r="BV33" s="606"/>
      <c r="BW33" s="606"/>
      <c r="BX33" s="652">
        <v>98.4</v>
      </c>
      <c r="BY33" s="606"/>
      <c r="BZ33" s="606"/>
      <c r="CA33" s="606"/>
      <c r="CB33" s="669"/>
      <c r="CD33" s="618" t="s">
        <v>324</v>
      </c>
      <c r="CE33" s="619"/>
      <c r="CF33" s="619"/>
      <c r="CG33" s="619"/>
      <c r="CH33" s="619"/>
      <c r="CI33" s="619"/>
      <c r="CJ33" s="619"/>
      <c r="CK33" s="619"/>
      <c r="CL33" s="619"/>
      <c r="CM33" s="619"/>
      <c r="CN33" s="619"/>
      <c r="CO33" s="619"/>
      <c r="CP33" s="619"/>
      <c r="CQ33" s="620"/>
      <c r="CR33" s="621">
        <v>23507579</v>
      </c>
      <c r="CS33" s="634"/>
      <c r="CT33" s="634"/>
      <c r="CU33" s="634"/>
      <c r="CV33" s="634"/>
      <c r="CW33" s="634"/>
      <c r="CX33" s="634"/>
      <c r="CY33" s="635"/>
      <c r="CZ33" s="624">
        <v>44.5</v>
      </c>
      <c r="DA33" s="636"/>
      <c r="DB33" s="636"/>
      <c r="DC33" s="637"/>
      <c r="DD33" s="627">
        <v>19689351</v>
      </c>
      <c r="DE33" s="634"/>
      <c r="DF33" s="634"/>
      <c r="DG33" s="634"/>
      <c r="DH33" s="634"/>
      <c r="DI33" s="634"/>
      <c r="DJ33" s="634"/>
      <c r="DK33" s="635"/>
      <c r="DL33" s="627">
        <v>15373392</v>
      </c>
      <c r="DM33" s="634"/>
      <c r="DN33" s="634"/>
      <c r="DO33" s="634"/>
      <c r="DP33" s="634"/>
      <c r="DQ33" s="634"/>
      <c r="DR33" s="634"/>
      <c r="DS33" s="634"/>
      <c r="DT33" s="634"/>
      <c r="DU33" s="634"/>
      <c r="DV33" s="635"/>
      <c r="DW33" s="624">
        <v>46.9</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59278</v>
      </c>
      <c r="S34" s="622"/>
      <c r="T34" s="622"/>
      <c r="U34" s="622"/>
      <c r="V34" s="622"/>
      <c r="W34" s="622"/>
      <c r="X34" s="622"/>
      <c r="Y34" s="623"/>
      <c r="Z34" s="659">
        <v>0.1</v>
      </c>
      <c r="AA34" s="659"/>
      <c r="AB34" s="659"/>
      <c r="AC34" s="659"/>
      <c r="AD34" s="660" t="s">
        <v>131</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8557555</v>
      </c>
      <c r="CS34" s="622"/>
      <c r="CT34" s="622"/>
      <c r="CU34" s="622"/>
      <c r="CV34" s="622"/>
      <c r="CW34" s="622"/>
      <c r="CX34" s="622"/>
      <c r="CY34" s="623"/>
      <c r="CZ34" s="624">
        <v>16.2</v>
      </c>
      <c r="DA34" s="636"/>
      <c r="DB34" s="636"/>
      <c r="DC34" s="637"/>
      <c r="DD34" s="627">
        <v>6377167</v>
      </c>
      <c r="DE34" s="622"/>
      <c r="DF34" s="622"/>
      <c r="DG34" s="622"/>
      <c r="DH34" s="622"/>
      <c r="DI34" s="622"/>
      <c r="DJ34" s="622"/>
      <c r="DK34" s="623"/>
      <c r="DL34" s="627">
        <v>5384589</v>
      </c>
      <c r="DM34" s="622"/>
      <c r="DN34" s="622"/>
      <c r="DO34" s="622"/>
      <c r="DP34" s="622"/>
      <c r="DQ34" s="622"/>
      <c r="DR34" s="622"/>
      <c r="DS34" s="622"/>
      <c r="DT34" s="622"/>
      <c r="DU34" s="622"/>
      <c r="DV34" s="623"/>
      <c r="DW34" s="624">
        <v>16.399999999999999</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1059530</v>
      </c>
      <c r="S35" s="622"/>
      <c r="T35" s="622"/>
      <c r="U35" s="622"/>
      <c r="V35" s="622"/>
      <c r="W35" s="622"/>
      <c r="X35" s="622"/>
      <c r="Y35" s="623"/>
      <c r="Z35" s="659">
        <v>1.9</v>
      </c>
      <c r="AA35" s="659"/>
      <c r="AB35" s="659"/>
      <c r="AC35" s="659"/>
      <c r="AD35" s="660" t="s">
        <v>131</v>
      </c>
      <c r="AE35" s="660"/>
      <c r="AF35" s="660"/>
      <c r="AG35" s="660"/>
      <c r="AH35" s="660"/>
      <c r="AI35" s="660"/>
      <c r="AJ35" s="660"/>
      <c r="AK35" s="660"/>
      <c r="AL35" s="624" t="s">
        <v>131</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381692</v>
      </c>
      <c r="CS35" s="634"/>
      <c r="CT35" s="634"/>
      <c r="CU35" s="634"/>
      <c r="CV35" s="634"/>
      <c r="CW35" s="634"/>
      <c r="CX35" s="634"/>
      <c r="CY35" s="635"/>
      <c r="CZ35" s="624">
        <v>0.7</v>
      </c>
      <c r="DA35" s="636"/>
      <c r="DB35" s="636"/>
      <c r="DC35" s="637"/>
      <c r="DD35" s="627">
        <v>370231</v>
      </c>
      <c r="DE35" s="634"/>
      <c r="DF35" s="634"/>
      <c r="DG35" s="634"/>
      <c r="DH35" s="634"/>
      <c r="DI35" s="634"/>
      <c r="DJ35" s="634"/>
      <c r="DK35" s="635"/>
      <c r="DL35" s="627">
        <v>370231</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1392473</v>
      </c>
      <c r="S36" s="622"/>
      <c r="T36" s="622"/>
      <c r="U36" s="622"/>
      <c r="V36" s="622"/>
      <c r="W36" s="622"/>
      <c r="X36" s="622"/>
      <c r="Y36" s="623"/>
      <c r="Z36" s="659">
        <v>2.5</v>
      </c>
      <c r="AA36" s="659"/>
      <c r="AB36" s="659"/>
      <c r="AC36" s="659"/>
      <c r="AD36" s="660" t="s">
        <v>243</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6865017</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131646</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9093301</v>
      </c>
      <c r="CS36" s="622"/>
      <c r="CT36" s="622"/>
      <c r="CU36" s="622"/>
      <c r="CV36" s="622"/>
      <c r="CW36" s="622"/>
      <c r="CX36" s="622"/>
      <c r="CY36" s="623"/>
      <c r="CZ36" s="624">
        <v>17.2</v>
      </c>
      <c r="DA36" s="636"/>
      <c r="DB36" s="636"/>
      <c r="DC36" s="637"/>
      <c r="DD36" s="627">
        <v>8572103</v>
      </c>
      <c r="DE36" s="622"/>
      <c r="DF36" s="622"/>
      <c r="DG36" s="622"/>
      <c r="DH36" s="622"/>
      <c r="DI36" s="622"/>
      <c r="DJ36" s="622"/>
      <c r="DK36" s="623"/>
      <c r="DL36" s="627">
        <v>5715958</v>
      </c>
      <c r="DM36" s="622"/>
      <c r="DN36" s="622"/>
      <c r="DO36" s="622"/>
      <c r="DP36" s="622"/>
      <c r="DQ36" s="622"/>
      <c r="DR36" s="622"/>
      <c r="DS36" s="622"/>
      <c r="DT36" s="622"/>
      <c r="DU36" s="622"/>
      <c r="DV36" s="623"/>
      <c r="DW36" s="624">
        <v>17.399999999999999</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1192491</v>
      </c>
      <c r="S37" s="622"/>
      <c r="T37" s="622"/>
      <c r="U37" s="622"/>
      <c r="V37" s="622"/>
      <c r="W37" s="622"/>
      <c r="X37" s="622"/>
      <c r="Y37" s="623"/>
      <c r="Z37" s="659">
        <v>2.2000000000000002</v>
      </c>
      <c r="AA37" s="659"/>
      <c r="AB37" s="659"/>
      <c r="AC37" s="659"/>
      <c r="AD37" s="660">
        <v>23444</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1867009</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77215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4679964</v>
      </c>
      <c r="CS37" s="634"/>
      <c r="CT37" s="634"/>
      <c r="CU37" s="634"/>
      <c r="CV37" s="634"/>
      <c r="CW37" s="634"/>
      <c r="CX37" s="634"/>
      <c r="CY37" s="635"/>
      <c r="CZ37" s="624">
        <v>8.9</v>
      </c>
      <c r="DA37" s="636"/>
      <c r="DB37" s="636"/>
      <c r="DC37" s="637"/>
      <c r="DD37" s="627">
        <v>4679060</v>
      </c>
      <c r="DE37" s="634"/>
      <c r="DF37" s="634"/>
      <c r="DG37" s="634"/>
      <c r="DH37" s="634"/>
      <c r="DI37" s="634"/>
      <c r="DJ37" s="634"/>
      <c r="DK37" s="635"/>
      <c r="DL37" s="627">
        <v>4280575</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1716407</v>
      </c>
      <c r="S38" s="622"/>
      <c r="T38" s="622"/>
      <c r="U38" s="622"/>
      <c r="V38" s="622"/>
      <c r="W38" s="622"/>
      <c r="X38" s="622"/>
      <c r="Y38" s="623"/>
      <c r="Z38" s="659">
        <v>3.1</v>
      </c>
      <c r="AA38" s="659"/>
      <c r="AB38" s="659"/>
      <c r="AC38" s="659"/>
      <c r="AD38" s="660" t="s">
        <v>243</v>
      </c>
      <c r="AE38" s="660"/>
      <c r="AF38" s="660"/>
      <c r="AG38" s="660"/>
      <c r="AH38" s="660"/>
      <c r="AI38" s="660"/>
      <c r="AJ38" s="660"/>
      <c r="AK38" s="660"/>
      <c r="AL38" s="624" t="s">
        <v>131</v>
      </c>
      <c r="AM38" s="625"/>
      <c r="AN38" s="625"/>
      <c r="AO38" s="661"/>
      <c r="AQ38" s="654" t="s">
        <v>340</v>
      </c>
      <c r="AR38" s="655"/>
      <c r="AS38" s="655"/>
      <c r="AT38" s="655"/>
      <c r="AU38" s="655"/>
      <c r="AV38" s="655"/>
      <c r="AW38" s="655"/>
      <c r="AX38" s="655"/>
      <c r="AY38" s="656"/>
      <c r="AZ38" s="621">
        <v>181112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20564</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4816896</v>
      </c>
      <c r="CS38" s="622"/>
      <c r="CT38" s="622"/>
      <c r="CU38" s="622"/>
      <c r="CV38" s="622"/>
      <c r="CW38" s="622"/>
      <c r="CX38" s="622"/>
      <c r="CY38" s="623"/>
      <c r="CZ38" s="624">
        <v>9.1</v>
      </c>
      <c r="DA38" s="636"/>
      <c r="DB38" s="636"/>
      <c r="DC38" s="637"/>
      <c r="DD38" s="627">
        <v>3991327</v>
      </c>
      <c r="DE38" s="622"/>
      <c r="DF38" s="622"/>
      <c r="DG38" s="622"/>
      <c r="DH38" s="622"/>
      <c r="DI38" s="622"/>
      <c r="DJ38" s="622"/>
      <c r="DK38" s="623"/>
      <c r="DL38" s="627">
        <v>3902614</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243</v>
      </c>
      <c r="AM39" s="625"/>
      <c r="AN39" s="625"/>
      <c r="AO39" s="661"/>
      <c r="AQ39" s="654" t="s">
        <v>344</v>
      </c>
      <c r="AR39" s="655"/>
      <c r="AS39" s="655"/>
      <c r="AT39" s="655"/>
      <c r="AU39" s="655"/>
      <c r="AV39" s="655"/>
      <c r="AW39" s="655"/>
      <c r="AX39" s="655"/>
      <c r="AY39" s="656"/>
      <c r="AZ39" s="621">
        <v>31154</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30989</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651239</v>
      </c>
      <c r="CS39" s="634"/>
      <c r="CT39" s="634"/>
      <c r="CU39" s="634"/>
      <c r="CV39" s="634"/>
      <c r="CW39" s="634"/>
      <c r="CX39" s="634"/>
      <c r="CY39" s="635"/>
      <c r="CZ39" s="624">
        <v>1.2</v>
      </c>
      <c r="DA39" s="636"/>
      <c r="DB39" s="636"/>
      <c r="DC39" s="637"/>
      <c r="DD39" s="627">
        <v>375127</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766407</v>
      </c>
      <c r="S40" s="622"/>
      <c r="T40" s="622"/>
      <c r="U40" s="622"/>
      <c r="V40" s="622"/>
      <c r="W40" s="622"/>
      <c r="X40" s="622"/>
      <c r="Y40" s="623"/>
      <c r="Z40" s="659">
        <v>1.4</v>
      </c>
      <c r="AA40" s="659"/>
      <c r="AB40" s="659"/>
      <c r="AC40" s="659"/>
      <c r="AD40" s="660" t="s">
        <v>243</v>
      </c>
      <c r="AE40" s="660"/>
      <c r="AF40" s="660"/>
      <c r="AG40" s="660"/>
      <c r="AH40" s="660"/>
      <c r="AI40" s="660"/>
      <c r="AJ40" s="660"/>
      <c r="AK40" s="660"/>
      <c r="AL40" s="624" t="s">
        <v>243</v>
      </c>
      <c r="AM40" s="625"/>
      <c r="AN40" s="625"/>
      <c r="AO40" s="661"/>
      <c r="AQ40" s="654" t="s">
        <v>348</v>
      </c>
      <c r="AR40" s="655"/>
      <c r="AS40" s="655"/>
      <c r="AT40" s="655"/>
      <c r="AU40" s="655"/>
      <c r="AV40" s="655"/>
      <c r="AW40" s="655"/>
      <c r="AX40" s="655"/>
      <c r="AY40" s="656"/>
      <c r="AZ40" s="621" t="s">
        <v>131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93</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6896</v>
      </c>
      <c r="CS40" s="622"/>
      <c r="CT40" s="622"/>
      <c r="CU40" s="622"/>
      <c r="CV40" s="622"/>
      <c r="CW40" s="622"/>
      <c r="CX40" s="622"/>
      <c r="CY40" s="623"/>
      <c r="CZ40" s="624">
        <v>0</v>
      </c>
      <c r="DA40" s="636"/>
      <c r="DB40" s="636"/>
      <c r="DC40" s="637"/>
      <c r="DD40" s="627">
        <v>3396</v>
      </c>
      <c r="DE40" s="622"/>
      <c r="DF40" s="622"/>
      <c r="DG40" s="622"/>
      <c r="DH40" s="622"/>
      <c r="DI40" s="622"/>
      <c r="DJ40" s="622"/>
      <c r="DK40" s="623"/>
      <c r="DL40" s="627" t="s">
        <v>243</v>
      </c>
      <c r="DM40" s="622"/>
      <c r="DN40" s="622"/>
      <c r="DO40" s="622"/>
      <c r="DP40" s="622"/>
      <c r="DQ40" s="622"/>
      <c r="DR40" s="622"/>
      <c r="DS40" s="622"/>
      <c r="DT40" s="622"/>
      <c r="DU40" s="622"/>
      <c r="DV40" s="623"/>
      <c r="DW40" s="624" t="s">
        <v>243</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55247022</v>
      </c>
      <c r="S41" s="646"/>
      <c r="T41" s="646"/>
      <c r="U41" s="646"/>
      <c r="V41" s="646"/>
      <c r="W41" s="646"/>
      <c r="X41" s="646"/>
      <c r="Y41" s="649"/>
      <c r="Z41" s="650">
        <v>100</v>
      </c>
      <c r="AA41" s="650"/>
      <c r="AB41" s="650"/>
      <c r="AC41" s="650"/>
      <c r="AD41" s="651">
        <v>32040646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949071</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243</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3836671</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362</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2610630</v>
      </c>
      <c r="CS42" s="634"/>
      <c r="CT42" s="634"/>
      <c r="CU42" s="634"/>
      <c r="CV42" s="634"/>
      <c r="CW42" s="634"/>
      <c r="CX42" s="634"/>
      <c r="CY42" s="635"/>
      <c r="CZ42" s="624">
        <v>4.9000000000000004</v>
      </c>
      <c r="DA42" s="636"/>
      <c r="DB42" s="636"/>
      <c r="DC42" s="637"/>
      <c r="DD42" s="627">
        <v>1338651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72981</v>
      </c>
      <c r="CS43" s="634"/>
      <c r="CT43" s="634"/>
      <c r="CU43" s="634"/>
      <c r="CV43" s="634"/>
      <c r="CW43" s="634"/>
      <c r="CX43" s="634"/>
      <c r="CY43" s="635"/>
      <c r="CZ43" s="624">
        <v>0.1</v>
      </c>
      <c r="DA43" s="636"/>
      <c r="DB43" s="636"/>
      <c r="DC43" s="637"/>
      <c r="DD43" s="627">
        <v>72981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2610630</v>
      </c>
      <c r="CS44" s="622"/>
      <c r="CT44" s="622"/>
      <c r="CU44" s="622"/>
      <c r="CV44" s="622"/>
      <c r="CW44" s="622"/>
      <c r="CX44" s="622"/>
      <c r="CY44" s="623"/>
      <c r="CZ44" s="624">
        <v>4.9000000000000004</v>
      </c>
      <c r="DA44" s="625"/>
      <c r="DB44" s="625"/>
      <c r="DC44" s="626"/>
      <c r="DD44" s="627">
        <v>1338651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993180</v>
      </c>
      <c r="CS45" s="634"/>
      <c r="CT45" s="634"/>
      <c r="CU45" s="634"/>
      <c r="CV45" s="634"/>
      <c r="CW45" s="634"/>
      <c r="CX45" s="634"/>
      <c r="CY45" s="635"/>
      <c r="CZ45" s="624">
        <v>1.9</v>
      </c>
      <c r="DA45" s="636"/>
      <c r="DB45" s="636"/>
      <c r="DC45" s="637"/>
      <c r="DD45" s="627">
        <v>290125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1612494</v>
      </c>
      <c r="CS46" s="622"/>
      <c r="CT46" s="622"/>
      <c r="CU46" s="622"/>
      <c r="CV46" s="622"/>
      <c r="CW46" s="622"/>
      <c r="CX46" s="622"/>
      <c r="CY46" s="623"/>
      <c r="CZ46" s="624">
        <v>3.1</v>
      </c>
      <c r="DA46" s="625"/>
      <c r="DB46" s="625"/>
      <c r="DC46" s="626"/>
      <c r="DD46" s="627">
        <v>1043570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131</v>
      </c>
      <c r="CS47" s="634"/>
      <c r="CT47" s="634"/>
      <c r="CU47" s="634"/>
      <c r="CV47" s="634"/>
      <c r="CW47" s="634"/>
      <c r="CX47" s="634"/>
      <c r="CY47" s="635"/>
      <c r="CZ47" s="624" t="s">
        <v>243</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52809303</v>
      </c>
      <c r="CS49" s="606"/>
      <c r="CT49" s="606"/>
      <c r="CU49" s="606"/>
      <c r="CV49" s="606"/>
      <c r="CW49" s="606"/>
      <c r="CX49" s="606"/>
      <c r="CY49" s="607"/>
      <c r="CZ49" s="608">
        <v>100</v>
      </c>
      <c r="DA49" s="609"/>
      <c r="DB49" s="609"/>
      <c r="DC49" s="610"/>
      <c r="DD49" s="611">
        <v>36493594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Dfm+mrJF/GG9U22c+clg0LPIF7W+aNGebTgX0kCtpwDBDeNspSA7qXnhT2GJL9aDgIyDAAVDJSgYpOYtyfoWQ==" saltValue="ckuHon7/9B7S7F9dMF/J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9" zoomScale="70" zoomScaleNormal="70" zoomScaleSheetLayoutView="70" workbookViewId="0">
      <selection activeCell="Q32" sqref="Q32:U3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55352</v>
      </c>
      <c r="R7" s="1103"/>
      <c r="S7" s="1103"/>
      <c r="T7" s="1103"/>
      <c r="U7" s="1103"/>
      <c r="V7" s="1103">
        <v>52938</v>
      </c>
      <c r="W7" s="1103"/>
      <c r="X7" s="1103"/>
      <c r="Y7" s="1103"/>
      <c r="Z7" s="1103"/>
      <c r="AA7" s="1103">
        <v>2414</v>
      </c>
      <c r="AB7" s="1103"/>
      <c r="AC7" s="1103"/>
      <c r="AD7" s="1103"/>
      <c r="AE7" s="1104"/>
      <c r="AF7" s="1105">
        <v>1831</v>
      </c>
      <c r="AG7" s="1106"/>
      <c r="AH7" s="1106"/>
      <c r="AI7" s="1106"/>
      <c r="AJ7" s="1107"/>
      <c r="AK7" s="1108">
        <v>1060</v>
      </c>
      <c r="AL7" s="1109"/>
      <c r="AM7" s="1109"/>
      <c r="AN7" s="1109"/>
      <c r="AO7" s="1109"/>
      <c r="AP7" s="1109">
        <v>43171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307</v>
      </c>
      <c r="R8" s="1039"/>
      <c r="S8" s="1039"/>
      <c r="T8" s="1039"/>
      <c r="U8" s="1039"/>
      <c r="V8" s="1039">
        <v>283</v>
      </c>
      <c r="W8" s="1039"/>
      <c r="X8" s="1039"/>
      <c r="Y8" s="1039"/>
      <c r="Z8" s="1039"/>
      <c r="AA8" s="1039">
        <v>24</v>
      </c>
      <c r="AB8" s="1039"/>
      <c r="AC8" s="1039"/>
      <c r="AD8" s="1039"/>
      <c r="AE8" s="1040"/>
      <c r="AF8" s="1035">
        <v>24</v>
      </c>
      <c r="AG8" s="1036"/>
      <c r="AH8" s="1036"/>
      <c r="AI8" s="1036"/>
      <c r="AJ8" s="1037"/>
      <c r="AK8" s="1080">
        <v>32</v>
      </c>
      <c r="AL8" s="1081"/>
      <c r="AM8" s="1081"/>
      <c r="AN8" s="1081"/>
      <c r="AO8" s="1081"/>
      <c r="AP8" s="1081">
        <v>276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55250</v>
      </c>
      <c r="R23" s="1061"/>
      <c r="S23" s="1061"/>
      <c r="T23" s="1061"/>
      <c r="U23" s="1061"/>
      <c r="V23" s="1061">
        <v>52812</v>
      </c>
      <c r="W23" s="1061"/>
      <c r="X23" s="1061"/>
      <c r="Y23" s="1061"/>
      <c r="Z23" s="1061"/>
      <c r="AA23" s="1061">
        <v>2438</v>
      </c>
      <c r="AB23" s="1061"/>
      <c r="AC23" s="1061"/>
      <c r="AD23" s="1061"/>
      <c r="AE23" s="1068"/>
      <c r="AF23" s="1069">
        <v>1856</v>
      </c>
      <c r="AG23" s="1061"/>
      <c r="AH23" s="1061"/>
      <c r="AI23" s="1061"/>
      <c r="AJ23" s="1070"/>
      <c r="AK23" s="1071"/>
      <c r="AL23" s="1072"/>
      <c r="AM23" s="1072"/>
      <c r="AN23" s="1072"/>
      <c r="AO23" s="1072"/>
      <c r="AP23" s="1061">
        <v>43447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15998</v>
      </c>
      <c r="R28" s="1051"/>
      <c r="S28" s="1051"/>
      <c r="T28" s="1051"/>
      <c r="U28" s="1051"/>
      <c r="V28" s="1051">
        <v>15866</v>
      </c>
      <c r="W28" s="1051"/>
      <c r="X28" s="1051"/>
      <c r="Y28" s="1051"/>
      <c r="Z28" s="1051"/>
      <c r="AA28" s="1051">
        <v>132</v>
      </c>
      <c r="AB28" s="1051"/>
      <c r="AC28" s="1051"/>
      <c r="AD28" s="1051"/>
      <c r="AE28" s="1052"/>
      <c r="AF28" s="1053">
        <v>132</v>
      </c>
      <c r="AG28" s="1051"/>
      <c r="AH28" s="1051"/>
      <c r="AI28" s="1051"/>
      <c r="AJ28" s="1054"/>
      <c r="AK28" s="1042">
        <v>1292</v>
      </c>
      <c r="AL28" s="1043"/>
      <c r="AM28" s="1043"/>
      <c r="AN28" s="1043"/>
      <c r="AO28" s="1043"/>
      <c r="AP28" s="1043" t="s">
        <v>598</v>
      </c>
      <c r="AQ28" s="1043"/>
      <c r="AR28" s="1043"/>
      <c r="AS28" s="1043"/>
      <c r="AT28" s="1043"/>
      <c r="AU28" s="1043" t="s">
        <v>598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12135</v>
      </c>
      <c r="R29" s="1039"/>
      <c r="S29" s="1039"/>
      <c r="T29" s="1039"/>
      <c r="U29" s="1039"/>
      <c r="V29" s="1039">
        <v>11651</v>
      </c>
      <c r="W29" s="1039"/>
      <c r="X29" s="1039"/>
      <c r="Y29" s="1039"/>
      <c r="Z29" s="1039"/>
      <c r="AA29" s="1039">
        <v>484</v>
      </c>
      <c r="AB29" s="1039"/>
      <c r="AC29" s="1039"/>
      <c r="AD29" s="1039"/>
      <c r="AE29" s="1040"/>
      <c r="AF29" s="1035">
        <v>484</v>
      </c>
      <c r="AG29" s="1036"/>
      <c r="AH29" s="1036"/>
      <c r="AI29" s="1036"/>
      <c r="AJ29" s="1037"/>
      <c r="AK29" s="980">
        <v>2052</v>
      </c>
      <c r="AL29" s="971"/>
      <c r="AM29" s="971"/>
      <c r="AN29" s="971"/>
      <c r="AO29" s="971"/>
      <c r="AP29" s="971" t="s">
        <v>598</v>
      </c>
      <c r="AQ29" s="971"/>
      <c r="AR29" s="971"/>
      <c r="AS29" s="971"/>
      <c r="AT29" s="971"/>
      <c r="AU29" s="971" t="s">
        <v>598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2220</v>
      </c>
      <c r="R30" s="1039"/>
      <c r="S30" s="1039"/>
      <c r="T30" s="1039"/>
      <c r="U30" s="1039"/>
      <c r="V30" s="1039">
        <v>2213</v>
      </c>
      <c r="W30" s="1039"/>
      <c r="X30" s="1039"/>
      <c r="Y30" s="1039"/>
      <c r="Z30" s="1039"/>
      <c r="AA30" s="1039">
        <v>7</v>
      </c>
      <c r="AB30" s="1039"/>
      <c r="AC30" s="1039"/>
      <c r="AD30" s="1039"/>
      <c r="AE30" s="1040"/>
      <c r="AF30" s="1035">
        <v>7</v>
      </c>
      <c r="AG30" s="1036"/>
      <c r="AH30" s="1036"/>
      <c r="AI30" s="1036"/>
      <c r="AJ30" s="1037"/>
      <c r="AK30" s="980">
        <v>397</v>
      </c>
      <c r="AL30" s="971"/>
      <c r="AM30" s="971"/>
      <c r="AN30" s="971"/>
      <c r="AO30" s="971"/>
      <c r="AP30" s="971" t="s">
        <v>598</v>
      </c>
      <c r="AQ30" s="971"/>
      <c r="AR30" s="971"/>
      <c r="AS30" s="971"/>
      <c r="AT30" s="971"/>
      <c r="AU30" s="971" t="s">
        <v>598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3884</v>
      </c>
      <c r="R31" s="1039"/>
      <c r="S31" s="1039"/>
      <c r="T31" s="1039"/>
      <c r="U31" s="1039"/>
      <c r="V31" s="1039">
        <v>3248</v>
      </c>
      <c r="W31" s="1039"/>
      <c r="X31" s="1039"/>
      <c r="Y31" s="1039"/>
      <c r="Z31" s="1039"/>
      <c r="AA31" s="1039">
        <v>636</v>
      </c>
      <c r="AB31" s="1039"/>
      <c r="AC31" s="1039"/>
      <c r="AD31" s="1039"/>
      <c r="AE31" s="1040"/>
      <c r="AF31" s="1035">
        <v>2934</v>
      </c>
      <c r="AG31" s="1036"/>
      <c r="AH31" s="1036"/>
      <c r="AI31" s="1036"/>
      <c r="AJ31" s="1037"/>
      <c r="AK31" s="980" t="s">
        <v>598</v>
      </c>
      <c r="AL31" s="971"/>
      <c r="AM31" s="971"/>
      <c r="AN31" s="971"/>
      <c r="AO31" s="971"/>
      <c r="AP31" s="971">
        <v>0</v>
      </c>
      <c r="AQ31" s="971"/>
      <c r="AR31" s="971"/>
      <c r="AS31" s="971"/>
      <c r="AT31" s="971"/>
      <c r="AU31" s="971">
        <v>0</v>
      </c>
      <c r="AV31" s="971"/>
      <c r="AW31" s="971"/>
      <c r="AX31" s="971"/>
      <c r="AY31" s="971"/>
      <c r="AZ31" s="1041"/>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4242</v>
      </c>
      <c r="R32" s="1039"/>
      <c r="S32" s="1039"/>
      <c r="T32" s="1039"/>
      <c r="U32" s="1039"/>
      <c r="V32" s="1039">
        <v>4124</v>
      </c>
      <c r="W32" s="1039"/>
      <c r="X32" s="1039"/>
      <c r="Y32" s="1039"/>
      <c r="Z32" s="1039"/>
      <c r="AA32" s="1039">
        <v>118</v>
      </c>
      <c r="AB32" s="1039"/>
      <c r="AC32" s="1039"/>
      <c r="AD32" s="1039"/>
      <c r="AE32" s="1040"/>
      <c r="AF32" s="1035">
        <v>139</v>
      </c>
      <c r="AG32" s="1036"/>
      <c r="AH32" s="1036"/>
      <c r="AI32" s="1036"/>
      <c r="AJ32" s="1037"/>
      <c r="AK32" s="980">
        <v>1577</v>
      </c>
      <c r="AL32" s="971"/>
      <c r="AM32" s="971"/>
      <c r="AN32" s="971"/>
      <c r="AO32" s="971"/>
      <c r="AP32" s="971">
        <v>21394</v>
      </c>
      <c r="AQ32" s="971"/>
      <c r="AR32" s="971"/>
      <c r="AS32" s="971"/>
      <c r="AT32" s="971"/>
      <c r="AU32" s="971">
        <v>5113</v>
      </c>
      <c r="AV32" s="971"/>
      <c r="AW32" s="971"/>
      <c r="AX32" s="971"/>
      <c r="AY32" s="971"/>
      <c r="AZ32" s="1041"/>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32</v>
      </c>
      <c r="R33" s="1039"/>
      <c r="S33" s="1039"/>
      <c r="T33" s="1039"/>
      <c r="U33" s="1039"/>
      <c r="V33" s="1039">
        <v>32</v>
      </c>
      <c r="W33" s="1039"/>
      <c r="X33" s="1039"/>
      <c r="Y33" s="1039"/>
      <c r="Z33" s="1039"/>
      <c r="AA33" s="1039">
        <v>0</v>
      </c>
      <c r="AB33" s="1039"/>
      <c r="AC33" s="1039"/>
      <c r="AD33" s="1039"/>
      <c r="AE33" s="1040"/>
      <c r="AF33" s="1035" t="s">
        <v>414</v>
      </c>
      <c r="AG33" s="1036"/>
      <c r="AH33" s="1036"/>
      <c r="AI33" s="1036"/>
      <c r="AJ33" s="1037"/>
      <c r="AK33" s="980">
        <v>118</v>
      </c>
      <c r="AL33" s="971"/>
      <c r="AM33" s="971"/>
      <c r="AN33" s="971"/>
      <c r="AO33" s="971"/>
      <c r="AP33" s="971">
        <v>0</v>
      </c>
      <c r="AQ33" s="971"/>
      <c r="AR33" s="971"/>
      <c r="AS33" s="971"/>
      <c r="AT33" s="971"/>
      <c r="AU33" s="971" t="s">
        <v>598</v>
      </c>
      <c r="AV33" s="971"/>
      <c r="AW33" s="971"/>
      <c r="AX33" s="971"/>
      <c r="AY33" s="971"/>
      <c r="AZ33" s="1041"/>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3696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4076</v>
      </c>
      <c r="R68" s="982"/>
      <c r="S68" s="982"/>
      <c r="T68" s="982"/>
      <c r="U68" s="982"/>
      <c r="V68" s="982">
        <v>3929</v>
      </c>
      <c r="W68" s="982"/>
      <c r="X68" s="982"/>
      <c r="Y68" s="982"/>
      <c r="Z68" s="982"/>
      <c r="AA68" s="982">
        <v>147</v>
      </c>
      <c r="AB68" s="982"/>
      <c r="AC68" s="982"/>
      <c r="AD68" s="982"/>
      <c r="AE68" s="982"/>
      <c r="AF68" s="982">
        <v>147</v>
      </c>
      <c r="AG68" s="982"/>
      <c r="AH68" s="982"/>
      <c r="AI68" s="982"/>
      <c r="AJ68" s="982"/>
      <c r="AK68" s="982">
        <v>90</v>
      </c>
      <c r="AL68" s="982"/>
      <c r="AM68" s="982"/>
      <c r="AN68" s="982"/>
      <c r="AO68" s="982"/>
      <c r="AP68" s="982">
        <v>1309</v>
      </c>
      <c r="AQ68" s="982"/>
      <c r="AR68" s="982"/>
      <c r="AS68" s="982"/>
      <c r="AT68" s="982"/>
      <c r="AU68" s="982">
        <v>1019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316</v>
      </c>
      <c r="R69" s="971"/>
      <c r="S69" s="971"/>
      <c r="T69" s="971"/>
      <c r="U69" s="971"/>
      <c r="V69" s="971">
        <v>285</v>
      </c>
      <c r="W69" s="971"/>
      <c r="X69" s="971"/>
      <c r="Y69" s="971"/>
      <c r="Z69" s="971"/>
      <c r="AA69" s="971">
        <v>31</v>
      </c>
      <c r="AB69" s="971"/>
      <c r="AC69" s="971"/>
      <c r="AD69" s="971"/>
      <c r="AE69" s="971"/>
      <c r="AF69" s="971">
        <v>31</v>
      </c>
      <c r="AG69" s="971"/>
      <c r="AH69" s="971"/>
      <c r="AI69" s="971"/>
      <c r="AJ69" s="971"/>
      <c r="AK69" s="971">
        <v>12</v>
      </c>
      <c r="AL69" s="971"/>
      <c r="AM69" s="971"/>
      <c r="AN69" s="971"/>
      <c r="AO69" s="971"/>
      <c r="AP69" s="971">
        <v>0</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15</v>
      </c>
      <c r="R70" s="971"/>
      <c r="S70" s="971"/>
      <c r="T70" s="971"/>
      <c r="U70" s="971"/>
      <c r="V70" s="971">
        <v>12</v>
      </c>
      <c r="W70" s="971"/>
      <c r="X70" s="971"/>
      <c r="Y70" s="971"/>
      <c r="Z70" s="971"/>
      <c r="AA70" s="971">
        <v>4</v>
      </c>
      <c r="AB70" s="971"/>
      <c r="AC70" s="971"/>
      <c r="AD70" s="971"/>
      <c r="AE70" s="971"/>
      <c r="AF70" s="971">
        <v>4</v>
      </c>
      <c r="AG70" s="971"/>
      <c r="AH70" s="971"/>
      <c r="AI70" s="971"/>
      <c r="AJ70" s="971"/>
      <c r="AK70" s="971">
        <v>0</v>
      </c>
      <c r="AL70" s="971"/>
      <c r="AM70" s="971"/>
      <c r="AN70" s="971"/>
      <c r="AO70" s="971"/>
      <c r="AP70" s="971">
        <v>0</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23479</v>
      </c>
      <c r="R71" s="971"/>
      <c r="S71" s="971"/>
      <c r="T71" s="971"/>
      <c r="U71" s="971"/>
      <c r="V71" s="971">
        <v>22911</v>
      </c>
      <c r="W71" s="971"/>
      <c r="X71" s="971"/>
      <c r="Y71" s="971"/>
      <c r="Z71" s="971"/>
      <c r="AA71" s="971">
        <v>568</v>
      </c>
      <c r="AB71" s="971"/>
      <c r="AC71" s="971"/>
      <c r="AD71" s="971"/>
      <c r="AE71" s="971"/>
      <c r="AF71" s="971">
        <v>568</v>
      </c>
      <c r="AG71" s="971"/>
      <c r="AH71" s="971"/>
      <c r="AI71" s="971"/>
      <c r="AJ71" s="971"/>
      <c r="AK71" s="971">
        <v>21</v>
      </c>
      <c r="AL71" s="971"/>
      <c r="AM71" s="971"/>
      <c r="AN71" s="971"/>
      <c r="AO71" s="971"/>
      <c r="AP71" s="971">
        <v>0</v>
      </c>
      <c r="AQ71" s="971"/>
      <c r="AR71" s="971"/>
      <c r="AS71" s="971"/>
      <c r="AT71" s="971"/>
      <c r="AU71" s="971" t="s">
        <v>598</v>
      </c>
      <c r="AV71" s="971"/>
      <c r="AW71" s="971"/>
      <c r="AX71" s="971"/>
      <c r="AY71" s="971"/>
      <c r="AZ71" s="972" t="s">
        <v>600</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205</v>
      </c>
      <c r="R72" s="971"/>
      <c r="S72" s="971"/>
      <c r="T72" s="971"/>
      <c r="U72" s="971"/>
      <c r="V72" s="971">
        <v>97</v>
      </c>
      <c r="W72" s="971"/>
      <c r="X72" s="971"/>
      <c r="Y72" s="971"/>
      <c r="Z72" s="971"/>
      <c r="AA72" s="971">
        <v>108</v>
      </c>
      <c r="AB72" s="971"/>
      <c r="AC72" s="971"/>
      <c r="AD72" s="971"/>
      <c r="AE72" s="971"/>
      <c r="AF72" s="971">
        <v>108</v>
      </c>
      <c r="AG72" s="971"/>
      <c r="AH72" s="971"/>
      <c r="AI72" s="971"/>
      <c r="AJ72" s="971"/>
      <c r="AK72" s="971" t="s">
        <v>598</v>
      </c>
      <c r="AL72" s="971"/>
      <c r="AM72" s="971"/>
      <c r="AN72" s="971"/>
      <c r="AO72" s="971"/>
      <c r="AP72" s="971" t="s">
        <v>598</v>
      </c>
      <c r="AQ72" s="971"/>
      <c r="AR72" s="971"/>
      <c r="AS72" s="971"/>
      <c r="AT72" s="971"/>
      <c r="AU72" s="971" t="s">
        <v>598</v>
      </c>
      <c r="AV72" s="971"/>
      <c r="AW72" s="971"/>
      <c r="AX72" s="971"/>
      <c r="AY72" s="971"/>
      <c r="AZ72" s="972" t="s">
        <v>599</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347</v>
      </c>
      <c r="R73" s="971"/>
      <c r="S73" s="971"/>
      <c r="T73" s="971"/>
      <c r="U73" s="971"/>
      <c r="V73" s="971">
        <v>321</v>
      </c>
      <c r="W73" s="971"/>
      <c r="X73" s="971"/>
      <c r="Y73" s="971"/>
      <c r="Z73" s="971"/>
      <c r="AA73" s="971">
        <v>26</v>
      </c>
      <c r="AB73" s="971"/>
      <c r="AC73" s="971"/>
      <c r="AD73" s="971"/>
      <c r="AE73" s="971"/>
      <c r="AF73" s="971">
        <v>26</v>
      </c>
      <c r="AG73" s="971"/>
      <c r="AH73" s="971"/>
      <c r="AI73" s="971"/>
      <c r="AJ73" s="971"/>
      <c r="AK73" s="971">
        <v>56</v>
      </c>
      <c r="AL73" s="971"/>
      <c r="AM73" s="971"/>
      <c r="AN73" s="971"/>
      <c r="AO73" s="971"/>
      <c r="AP73" s="971">
        <v>0</v>
      </c>
      <c r="AQ73" s="971"/>
      <c r="AR73" s="971"/>
      <c r="AS73" s="971"/>
      <c r="AT73" s="971"/>
      <c r="AU73" s="971" t="s">
        <v>598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321</v>
      </c>
      <c r="R74" s="971"/>
      <c r="S74" s="971"/>
      <c r="T74" s="971"/>
      <c r="U74" s="971"/>
      <c r="V74" s="971">
        <v>310</v>
      </c>
      <c r="W74" s="971"/>
      <c r="X74" s="971"/>
      <c r="Y74" s="971"/>
      <c r="Z74" s="971"/>
      <c r="AA74" s="971">
        <v>11</v>
      </c>
      <c r="AB74" s="971"/>
      <c r="AC74" s="971"/>
      <c r="AD74" s="971"/>
      <c r="AE74" s="971"/>
      <c r="AF74" s="971">
        <v>11</v>
      </c>
      <c r="AG74" s="971"/>
      <c r="AH74" s="971"/>
      <c r="AI74" s="971"/>
      <c r="AJ74" s="971"/>
      <c r="AK74" s="971">
        <v>3</v>
      </c>
      <c r="AL74" s="971"/>
      <c r="AM74" s="971"/>
      <c r="AN74" s="971"/>
      <c r="AO74" s="971"/>
      <c r="AP74" s="971">
        <v>0</v>
      </c>
      <c r="AQ74" s="971"/>
      <c r="AR74" s="971"/>
      <c r="AS74" s="971"/>
      <c r="AT74" s="971"/>
      <c r="AU74" s="971" t="s">
        <v>598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596</v>
      </c>
      <c r="C75" s="975"/>
      <c r="D75" s="975"/>
      <c r="E75" s="975"/>
      <c r="F75" s="975"/>
      <c r="G75" s="975"/>
      <c r="H75" s="975"/>
      <c r="I75" s="975"/>
      <c r="J75" s="975"/>
      <c r="K75" s="975"/>
      <c r="L75" s="975"/>
      <c r="M75" s="975"/>
      <c r="N75" s="975"/>
      <c r="O75" s="975"/>
      <c r="P75" s="976"/>
      <c r="Q75" s="978">
        <v>1645</v>
      </c>
      <c r="R75" s="979"/>
      <c r="S75" s="979"/>
      <c r="T75" s="979"/>
      <c r="U75" s="980"/>
      <c r="V75" s="981">
        <v>1604</v>
      </c>
      <c r="W75" s="979"/>
      <c r="X75" s="979"/>
      <c r="Y75" s="979"/>
      <c r="Z75" s="980"/>
      <c r="AA75" s="981">
        <v>40</v>
      </c>
      <c r="AB75" s="979"/>
      <c r="AC75" s="979"/>
      <c r="AD75" s="979"/>
      <c r="AE75" s="980"/>
      <c r="AF75" s="981">
        <v>40</v>
      </c>
      <c r="AG75" s="979"/>
      <c r="AH75" s="979"/>
      <c r="AI75" s="979"/>
      <c r="AJ75" s="980"/>
      <c r="AK75" s="981" t="s">
        <v>598</v>
      </c>
      <c r="AL75" s="979"/>
      <c r="AM75" s="979"/>
      <c r="AN75" s="979"/>
      <c r="AO75" s="980"/>
      <c r="AP75" s="981" t="s">
        <v>598</v>
      </c>
      <c r="AQ75" s="979"/>
      <c r="AR75" s="979"/>
      <c r="AS75" s="979"/>
      <c r="AT75" s="980"/>
      <c r="AU75" s="981" t="s">
        <v>598</v>
      </c>
      <c r="AV75" s="979"/>
      <c r="AW75" s="979"/>
      <c r="AX75" s="979"/>
      <c r="AY75" s="980"/>
      <c r="AZ75" s="972" t="s">
        <v>600</v>
      </c>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847072</v>
      </c>
      <c r="R76" s="979"/>
      <c r="S76" s="979"/>
      <c r="T76" s="979"/>
      <c r="U76" s="980"/>
      <c r="V76" s="981">
        <v>828353</v>
      </c>
      <c r="W76" s="979"/>
      <c r="X76" s="979"/>
      <c r="Y76" s="979"/>
      <c r="Z76" s="980"/>
      <c r="AA76" s="981">
        <v>18719</v>
      </c>
      <c r="AB76" s="979"/>
      <c r="AC76" s="979"/>
      <c r="AD76" s="979"/>
      <c r="AE76" s="980"/>
      <c r="AF76" s="981">
        <v>18719</v>
      </c>
      <c r="AG76" s="979"/>
      <c r="AH76" s="979"/>
      <c r="AI76" s="979"/>
      <c r="AJ76" s="980"/>
      <c r="AK76" s="981">
        <v>7694</v>
      </c>
      <c r="AL76" s="979"/>
      <c r="AM76" s="979"/>
      <c r="AN76" s="979"/>
      <c r="AO76" s="980"/>
      <c r="AP76" s="981" t="s">
        <v>598</v>
      </c>
      <c r="AQ76" s="979"/>
      <c r="AR76" s="979"/>
      <c r="AS76" s="979"/>
      <c r="AT76" s="980"/>
      <c r="AU76" s="981" t="s">
        <v>598</v>
      </c>
      <c r="AV76" s="979"/>
      <c r="AW76" s="979"/>
      <c r="AX76" s="979"/>
      <c r="AY76" s="980"/>
      <c r="AZ76" s="972" t="s">
        <v>601</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597</v>
      </c>
      <c r="C77" s="975"/>
      <c r="D77" s="975"/>
      <c r="E77" s="975"/>
      <c r="F77" s="975"/>
      <c r="G77" s="975"/>
      <c r="H77" s="975"/>
      <c r="I77" s="975"/>
      <c r="J77" s="975"/>
      <c r="K77" s="975"/>
      <c r="L77" s="975"/>
      <c r="M77" s="975"/>
      <c r="N77" s="975"/>
      <c r="O77" s="975"/>
      <c r="P77" s="976"/>
      <c r="Q77" s="978">
        <v>6210</v>
      </c>
      <c r="R77" s="979"/>
      <c r="S77" s="979"/>
      <c r="T77" s="979"/>
      <c r="U77" s="980"/>
      <c r="V77" s="981">
        <v>6037</v>
      </c>
      <c r="W77" s="979"/>
      <c r="X77" s="979"/>
      <c r="Y77" s="979"/>
      <c r="Z77" s="980"/>
      <c r="AA77" s="981">
        <v>173</v>
      </c>
      <c r="AB77" s="979"/>
      <c r="AC77" s="979"/>
      <c r="AD77" s="979"/>
      <c r="AE77" s="980"/>
      <c r="AF77" s="981">
        <v>173</v>
      </c>
      <c r="AG77" s="979"/>
      <c r="AH77" s="979"/>
      <c r="AI77" s="979"/>
      <c r="AJ77" s="980"/>
      <c r="AK77" s="981">
        <v>141</v>
      </c>
      <c r="AL77" s="979"/>
      <c r="AM77" s="979"/>
      <c r="AN77" s="979"/>
      <c r="AO77" s="980"/>
      <c r="AP77" s="981">
        <v>501</v>
      </c>
      <c r="AQ77" s="979"/>
      <c r="AR77" s="979"/>
      <c r="AS77" s="979"/>
      <c r="AT77" s="980"/>
      <c r="AU77" s="981">
        <v>154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19827</v>
      </c>
      <c r="AG88" s="959"/>
      <c r="AH88" s="959"/>
      <c r="AI88" s="959"/>
      <c r="AJ88" s="959"/>
      <c r="AK88" s="963"/>
      <c r="AL88" s="963"/>
      <c r="AM88" s="963"/>
      <c r="AN88" s="963"/>
      <c r="AO88" s="963"/>
      <c r="AP88" s="959">
        <v>1810</v>
      </c>
      <c r="AQ88" s="959"/>
      <c r="AR88" s="959"/>
      <c r="AS88" s="959"/>
      <c r="AT88" s="959"/>
      <c r="AU88" s="959">
        <v>1173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4081707</v>
      </c>
      <c r="AB110" s="889"/>
      <c r="AC110" s="889"/>
      <c r="AD110" s="889"/>
      <c r="AE110" s="890"/>
      <c r="AF110" s="891">
        <v>3924117</v>
      </c>
      <c r="AG110" s="889"/>
      <c r="AH110" s="889"/>
      <c r="AI110" s="889"/>
      <c r="AJ110" s="890"/>
      <c r="AK110" s="891">
        <v>3739333</v>
      </c>
      <c r="AL110" s="889"/>
      <c r="AM110" s="889"/>
      <c r="AN110" s="889"/>
      <c r="AO110" s="890"/>
      <c r="AP110" s="892">
        <v>13.1</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43248567</v>
      </c>
      <c r="BR110" s="842"/>
      <c r="BS110" s="842"/>
      <c r="BT110" s="842"/>
      <c r="BU110" s="842"/>
      <c r="BV110" s="842">
        <v>45593281</v>
      </c>
      <c r="BW110" s="842"/>
      <c r="BX110" s="842"/>
      <c r="BY110" s="842"/>
      <c r="BZ110" s="842"/>
      <c r="CA110" s="842">
        <v>43446820</v>
      </c>
      <c r="CB110" s="842"/>
      <c r="CC110" s="842"/>
      <c r="CD110" s="842"/>
      <c r="CE110" s="842"/>
      <c r="CF110" s="866">
        <v>151.9</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131</v>
      </c>
      <c r="DM110" s="842"/>
      <c r="DN110" s="842"/>
      <c r="DO110" s="842"/>
      <c r="DP110" s="842"/>
      <c r="DQ110" s="842" t="s">
        <v>445</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414</v>
      </c>
      <c r="AG111" s="919"/>
      <c r="AH111" s="919"/>
      <c r="AI111" s="919"/>
      <c r="AJ111" s="920"/>
      <c r="AK111" s="921" t="s">
        <v>445</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446</v>
      </c>
      <c r="BW111" s="817"/>
      <c r="BX111" s="817"/>
      <c r="BY111" s="817"/>
      <c r="BZ111" s="817"/>
      <c r="CA111" s="817" t="s">
        <v>414</v>
      </c>
      <c r="CB111" s="817"/>
      <c r="CC111" s="817"/>
      <c r="CD111" s="817"/>
      <c r="CE111" s="817"/>
      <c r="CF111" s="875" t="s">
        <v>446</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452</v>
      </c>
      <c r="DH111" s="817"/>
      <c r="DI111" s="817"/>
      <c r="DJ111" s="817"/>
      <c r="DK111" s="817"/>
      <c r="DL111" s="817" t="s">
        <v>445</v>
      </c>
      <c r="DM111" s="817"/>
      <c r="DN111" s="817"/>
      <c r="DO111" s="817"/>
      <c r="DP111" s="817"/>
      <c r="DQ111" s="817" t="s">
        <v>445</v>
      </c>
      <c r="DR111" s="817"/>
      <c r="DS111" s="817"/>
      <c r="DT111" s="817"/>
      <c r="DU111" s="817"/>
      <c r="DV111" s="794" t="s">
        <v>445</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452</v>
      </c>
      <c r="AG112" s="780"/>
      <c r="AH112" s="780"/>
      <c r="AI112" s="780"/>
      <c r="AJ112" s="781"/>
      <c r="AK112" s="782" t="s">
        <v>449</v>
      </c>
      <c r="AL112" s="780"/>
      <c r="AM112" s="780"/>
      <c r="AN112" s="780"/>
      <c r="AO112" s="781"/>
      <c r="AP112" s="824" t="s">
        <v>414</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6588171</v>
      </c>
      <c r="BR112" s="817"/>
      <c r="BS112" s="817"/>
      <c r="BT112" s="817"/>
      <c r="BU112" s="817"/>
      <c r="BV112" s="817">
        <v>5494771</v>
      </c>
      <c r="BW112" s="817"/>
      <c r="BX112" s="817"/>
      <c r="BY112" s="817"/>
      <c r="BZ112" s="817"/>
      <c r="CA112" s="817">
        <v>5113183</v>
      </c>
      <c r="CB112" s="817"/>
      <c r="CC112" s="817"/>
      <c r="CD112" s="817"/>
      <c r="CE112" s="817"/>
      <c r="CF112" s="875">
        <v>17.899999999999999</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414</v>
      </c>
      <c r="DM112" s="817"/>
      <c r="DN112" s="817"/>
      <c r="DO112" s="817"/>
      <c r="DP112" s="817"/>
      <c r="DQ112" s="817" t="s">
        <v>446</v>
      </c>
      <c r="DR112" s="817"/>
      <c r="DS112" s="817"/>
      <c r="DT112" s="817"/>
      <c r="DU112" s="817"/>
      <c r="DV112" s="794" t="s">
        <v>446</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1298832</v>
      </c>
      <c r="AB113" s="919"/>
      <c r="AC113" s="919"/>
      <c r="AD113" s="919"/>
      <c r="AE113" s="920"/>
      <c r="AF113" s="921">
        <v>1195139</v>
      </c>
      <c r="AG113" s="919"/>
      <c r="AH113" s="919"/>
      <c r="AI113" s="919"/>
      <c r="AJ113" s="920"/>
      <c r="AK113" s="921">
        <v>1205565</v>
      </c>
      <c r="AL113" s="919"/>
      <c r="AM113" s="919"/>
      <c r="AN113" s="919"/>
      <c r="AO113" s="920"/>
      <c r="AP113" s="922">
        <v>4.2</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1107185</v>
      </c>
      <c r="BR113" s="817"/>
      <c r="BS113" s="817"/>
      <c r="BT113" s="817"/>
      <c r="BU113" s="817"/>
      <c r="BV113" s="817">
        <v>1146797</v>
      </c>
      <c r="BW113" s="817"/>
      <c r="BX113" s="817"/>
      <c r="BY113" s="817"/>
      <c r="BZ113" s="817"/>
      <c r="CA113" s="817">
        <v>1173435</v>
      </c>
      <c r="CB113" s="817"/>
      <c r="CC113" s="817"/>
      <c r="CD113" s="817"/>
      <c r="CE113" s="817"/>
      <c r="CF113" s="875">
        <v>4.0999999999999996</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445</v>
      </c>
      <c r="DM113" s="780"/>
      <c r="DN113" s="780"/>
      <c r="DO113" s="780"/>
      <c r="DP113" s="781"/>
      <c r="DQ113" s="782" t="s">
        <v>445</v>
      </c>
      <c r="DR113" s="780"/>
      <c r="DS113" s="780"/>
      <c r="DT113" s="780"/>
      <c r="DU113" s="781"/>
      <c r="DV113" s="824" t="s">
        <v>449</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235304</v>
      </c>
      <c r="AB114" s="780"/>
      <c r="AC114" s="780"/>
      <c r="AD114" s="780"/>
      <c r="AE114" s="781"/>
      <c r="AF114" s="782">
        <v>276346</v>
      </c>
      <c r="AG114" s="780"/>
      <c r="AH114" s="780"/>
      <c r="AI114" s="780"/>
      <c r="AJ114" s="781"/>
      <c r="AK114" s="782">
        <v>267279</v>
      </c>
      <c r="AL114" s="780"/>
      <c r="AM114" s="780"/>
      <c r="AN114" s="780"/>
      <c r="AO114" s="781"/>
      <c r="AP114" s="824">
        <v>0.9</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3646182</v>
      </c>
      <c r="BR114" s="817"/>
      <c r="BS114" s="817"/>
      <c r="BT114" s="817"/>
      <c r="BU114" s="817"/>
      <c r="BV114" s="817">
        <v>3644480</v>
      </c>
      <c r="BW114" s="817"/>
      <c r="BX114" s="817"/>
      <c r="BY114" s="817"/>
      <c r="BZ114" s="817"/>
      <c r="CA114" s="817">
        <v>3303342</v>
      </c>
      <c r="CB114" s="817"/>
      <c r="CC114" s="817"/>
      <c r="CD114" s="817"/>
      <c r="CE114" s="817"/>
      <c r="CF114" s="875">
        <v>11.5</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463</v>
      </c>
      <c r="DM114" s="780"/>
      <c r="DN114" s="780"/>
      <c r="DO114" s="780"/>
      <c r="DP114" s="781"/>
      <c r="DQ114" s="782" t="s">
        <v>452</v>
      </c>
      <c r="DR114" s="780"/>
      <c r="DS114" s="780"/>
      <c r="DT114" s="780"/>
      <c r="DU114" s="781"/>
      <c r="DV114" s="824" t="s">
        <v>414</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414</v>
      </c>
      <c r="AB115" s="919"/>
      <c r="AC115" s="919"/>
      <c r="AD115" s="919"/>
      <c r="AE115" s="920"/>
      <c r="AF115" s="921" t="s">
        <v>448</v>
      </c>
      <c r="AG115" s="919"/>
      <c r="AH115" s="919"/>
      <c r="AI115" s="919"/>
      <c r="AJ115" s="920"/>
      <c r="AK115" s="921" t="s">
        <v>446</v>
      </c>
      <c r="AL115" s="919"/>
      <c r="AM115" s="919"/>
      <c r="AN115" s="919"/>
      <c r="AO115" s="920"/>
      <c r="AP115" s="922" t="s">
        <v>452</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452</v>
      </c>
      <c r="BR115" s="817"/>
      <c r="BS115" s="817"/>
      <c r="BT115" s="817"/>
      <c r="BU115" s="817"/>
      <c r="BV115" s="817" t="s">
        <v>446</v>
      </c>
      <c r="BW115" s="817"/>
      <c r="BX115" s="817"/>
      <c r="BY115" s="817"/>
      <c r="BZ115" s="817"/>
      <c r="CA115" s="817" t="s">
        <v>452</v>
      </c>
      <c r="CB115" s="817"/>
      <c r="CC115" s="817"/>
      <c r="CD115" s="817"/>
      <c r="CE115" s="817"/>
      <c r="CF115" s="875" t="s">
        <v>449</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452</v>
      </c>
      <c r="DM115" s="780"/>
      <c r="DN115" s="780"/>
      <c r="DO115" s="780"/>
      <c r="DP115" s="781"/>
      <c r="DQ115" s="782" t="s">
        <v>452</v>
      </c>
      <c r="DR115" s="780"/>
      <c r="DS115" s="780"/>
      <c r="DT115" s="780"/>
      <c r="DU115" s="781"/>
      <c r="DV115" s="824" t="s">
        <v>414</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445</v>
      </c>
      <c r="AB116" s="780"/>
      <c r="AC116" s="780"/>
      <c r="AD116" s="780"/>
      <c r="AE116" s="781"/>
      <c r="AF116" s="782" t="s">
        <v>452</v>
      </c>
      <c r="AG116" s="780"/>
      <c r="AH116" s="780"/>
      <c r="AI116" s="780"/>
      <c r="AJ116" s="781"/>
      <c r="AK116" s="782" t="s">
        <v>445</v>
      </c>
      <c r="AL116" s="780"/>
      <c r="AM116" s="780"/>
      <c r="AN116" s="780"/>
      <c r="AO116" s="781"/>
      <c r="AP116" s="824" t="s">
        <v>446</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452</v>
      </c>
      <c r="BR116" s="817"/>
      <c r="BS116" s="817"/>
      <c r="BT116" s="817"/>
      <c r="BU116" s="817"/>
      <c r="BV116" s="817" t="s">
        <v>414</v>
      </c>
      <c r="BW116" s="817"/>
      <c r="BX116" s="817"/>
      <c r="BY116" s="817"/>
      <c r="BZ116" s="817"/>
      <c r="CA116" s="817" t="s">
        <v>445</v>
      </c>
      <c r="CB116" s="817"/>
      <c r="CC116" s="817"/>
      <c r="CD116" s="817"/>
      <c r="CE116" s="817"/>
      <c r="CF116" s="875" t="s">
        <v>452</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446</v>
      </c>
      <c r="DM116" s="780"/>
      <c r="DN116" s="780"/>
      <c r="DO116" s="780"/>
      <c r="DP116" s="781"/>
      <c r="DQ116" s="782" t="s">
        <v>452</v>
      </c>
      <c r="DR116" s="780"/>
      <c r="DS116" s="780"/>
      <c r="DT116" s="780"/>
      <c r="DU116" s="781"/>
      <c r="DV116" s="824" t="s">
        <v>445</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5615843</v>
      </c>
      <c r="AB117" s="903"/>
      <c r="AC117" s="903"/>
      <c r="AD117" s="903"/>
      <c r="AE117" s="904"/>
      <c r="AF117" s="905">
        <v>5395602</v>
      </c>
      <c r="AG117" s="903"/>
      <c r="AH117" s="903"/>
      <c r="AI117" s="903"/>
      <c r="AJ117" s="904"/>
      <c r="AK117" s="905">
        <v>5212177</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446</v>
      </c>
      <c r="BR117" s="817"/>
      <c r="BS117" s="817"/>
      <c r="BT117" s="817"/>
      <c r="BU117" s="817"/>
      <c r="BV117" s="817" t="s">
        <v>446</v>
      </c>
      <c r="BW117" s="817"/>
      <c r="BX117" s="817"/>
      <c r="BY117" s="817"/>
      <c r="BZ117" s="817"/>
      <c r="CA117" s="817" t="s">
        <v>452</v>
      </c>
      <c r="CB117" s="817"/>
      <c r="CC117" s="817"/>
      <c r="CD117" s="817"/>
      <c r="CE117" s="817"/>
      <c r="CF117" s="875" t="s">
        <v>445</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131</v>
      </c>
      <c r="DM117" s="780"/>
      <c r="DN117" s="780"/>
      <c r="DO117" s="780"/>
      <c r="DP117" s="781"/>
      <c r="DQ117" s="782" t="s">
        <v>446</v>
      </c>
      <c r="DR117" s="780"/>
      <c r="DS117" s="780"/>
      <c r="DT117" s="780"/>
      <c r="DU117" s="781"/>
      <c r="DV117" s="824" t="s">
        <v>446</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446</v>
      </c>
      <c r="BW118" s="845"/>
      <c r="BX118" s="845"/>
      <c r="BY118" s="845"/>
      <c r="BZ118" s="845"/>
      <c r="CA118" s="845" t="s">
        <v>131</v>
      </c>
      <c r="CB118" s="845"/>
      <c r="CC118" s="845"/>
      <c r="CD118" s="845"/>
      <c r="CE118" s="845"/>
      <c r="CF118" s="875" t="s">
        <v>131</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446</v>
      </c>
      <c r="DM118" s="780"/>
      <c r="DN118" s="780"/>
      <c r="DO118" s="780"/>
      <c r="DP118" s="781"/>
      <c r="DQ118" s="782" t="s">
        <v>131</v>
      </c>
      <c r="DR118" s="780"/>
      <c r="DS118" s="780"/>
      <c r="DT118" s="780"/>
      <c r="DU118" s="781"/>
      <c r="DV118" s="824" t="s">
        <v>452</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463</v>
      </c>
      <c r="AB119" s="889"/>
      <c r="AC119" s="889"/>
      <c r="AD119" s="889"/>
      <c r="AE119" s="890"/>
      <c r="AF119" s="891" t="s">
        <v>446</v>
      </c>
      <c r="AG119" s="889"/>
      <c r="AH119" s="889"/>
      <c r="AI119" s="889"/>
      <c r="AJ119" s="890"/>
      <c r="AK119" s="891" t="s">
        <v>131</v>
      </c>
      <c r="AL119" s="889"/>
      <c r="AM119" s="889"/>
      <c r="AN119" s="889"/>
      <c r="AO119" s="890"/>
      <c r="AP119" s="892" t="s">
        <v>446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475</v>
      </c>
      <c r="BP119" s="878"/>
      <c r="BQ119" s="879">
        <v>54590105</v>
      </c>
      <c r="BR119" s="845"/>
      <c r="BS119" s="845"/>
      <c r="BT119" s="845"/>
      <c r="BU119" s="845"/>
      <c r="BV119" s="845">
        <v>55879329</v>
      </c>
      <c r="BW119" s="845"/>
      <c r="BX119" s="845"/>
      <c r="BY119" s="845"/>
      <c r="BZ119" s="845"/>
      <c r="CA119" s="845">
        <v>53036780</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414</v>
      </c>
      <c r="DM119" s="764"/>
      <c r="DN119" s="764"/>
      <c r="DO119" s="764"/>
      <c r="DP119" s="765"/>
      <c r="DQ119" s="766" t="s">
        <v>414</v>
      </c>
      <c r="DR119" s="764"/>
      <c r="DS119" s="764"/>
      <c r="DT119" s="764"/>
      <c r="DU119" s="765"/>
      <c r="DV119" s="848" t="s">
        <v>414</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414</v>
      </c>
      <c r="AB120" s="780"/>
      <c r="AC120" s="780"/>
      <c r="AD120" s="780"/>
      <c r="AE120" s="781"/>
      <c r="AF120" s="782" t="s">
        <v>414</v>
      </c>
      <c r="AG120" s="780"/>
      <c r="AH120" s="780"/>
      <c r="AI120" s="780"/>
      <c r="AJ120" s="781"/>
      <c r="AK120" s="782" t="s">
        <v>414</v>
      </c>
      <c r="AL120" s="780"/>
      <c r="AM120" s="780"/>
      <c r="AN120" s="780"/>
      <c r="AO120" s="781"/>
      <c r="AP120" s="824" t="s">
        <v>414</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8721499</v>
      </c>
      <c r="BR120" s="842"/>
      <c r="BS120" s="842"/>
      <c r="BT120" s="842"/>
      <c r="BU120" s="842"/>
      <c r="BV120" s="842">
        <v>9800248</v>
      </c>
      <c r="BW120" s="842"/>
      <c r="BX120" s="842"/>
      <c r="BY120" s="842"/>
      <c r="BZ120" s="842"/>
      <c r="CA120" s="842">
        <v>10356348</v>
      </c>
      <c r="CB120" s="842"/>
      <c r="CC120" s="842"/>
      <c r="CD120" s="842"/>
      <c r="CE120" s="842"/>
      <c r="CF120" s="866">
        <v>36.200000000000003</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2564452</v>
      </c>
      <c r="DH120" s="842"/>
      <c r="DI120" s="842"/>
      <c r="DJ120" s="842"/>
      <c r="DK120" s="842"/>
      <c r="DL120" s="842">
        <v>5494771</v>
      </c>
      <c r="DM120" s="842"/>
      <c r="DN120" s="842"/>
      <c r="DO120" s="842"/>
      <c r="DP120" s="842"/>
      <c r="DQ120" s="842">
        <v>5113183</v>
      </c>
      <c r="DR120" s="842"/>
      <c r="DS120" s="842"/>
      <c r="DT120" s="842"/>
      <c r="DU120" s="842"/>
      <c r="DV120" s="843">
        <v>17.899999999999999</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414</v>
      </c>
      <c r="AB121" s="780"/>
      <c r="AC121" s="780"/>
      <c r="AD121" s="780"/>
      <c r="AE121" s="781"/>
      <c r="AF121" s="782" t="s">
        <v>414</v>
      </c>
      <c r="AG121" s="780"/>
      <c r="AH121" s="780"/>
      <c r="AI121" s="780"/>
      <c r="AJ121" s="781"/>
      <c r="AK121" s="782" t="s">
        <v>446</v>
      </c>
      <c r="AL121" s="780"/>
      <c r="AM121" s="780"/>
      <c r="AN121" s="780"/>
      <c r="AO121" s="781"/>
      <c r="AP121" s="824" t="s">
        <v>414</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1817186</v>
      </c>
      <c r="BR121" s="817"/>
      <c r="BS121" s="817"/>
      <c r="BT121" s="817"/>
      <c r="BU121" s="817"/>
      <c r="BV121" s="817">
        <v>1722936</v>
      </c>
      <c r="BW121" s="817"/>
      <c r="BX121" s="817"/>
      <c r="BY121" s="817"/>
      <c r="BZ121" s="817"/>
      <c r="CA121" s="817">
        <v>2124489</v>
      </c>
      <c r="CB121" s="817"/>
      <c r="CC121" s="817"/>
      <c r="CD121" s="817"/>
      <c r="CE121" s="817"/>
      <c r="CF121" s="875">
        <v>7.4</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t="s">
        <v>414</v>
      </c>
      <c r="DH121" s="817"/>
      <c r="DI121" s="817"/>
      <c r="DJ121" s="817"/>
      <c r="DK121" s="817"/>
      <c r="DL121" s="817" t="s">
        <v>414</v>
      </c>
      <c r="DM121" s="817"/>
      <c r="DN121" s="817"/>
      <c r="DO121" s="817"/>
      <c r="DP121" s="817"/>
      <c r="DQ121" s="817" t="s">
        <v>446</v>
      </c>
      <c r="DR121" s="817"/>
      <c r="DS121" s="817"/>
      <c r="DT121" s="817"/>
      <c r="DU121" s="817"/>
      <c r="DV121" s="794" t="s">
        <v>446</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414</v>
      </c>
      <c r="AB122" s="780"/>
      <c r="AC122" s="780"/>
      <c r="AD122" s="780"/>
      <c r="AE122" s="781"/>
      <c r="AF122" s="782" t="s">
        <v>414</v>
      </c>
      <c r="AG122" s="780"/>
      <c r="AH122" s="780"/>
      <c r="AI122" s="780"/>
      <c r="AJ122" s="781"/>
      <c r="AK122" s="782" t="s">
        <v>414</v>
      </c>
      <c r="AL122" s="780"/>
      <c r="AM122" s="780"/>
      <c r="AN122" s="780"/>
      <c r="AO122" s="781"/>
      <c r="AP122" s="824" t="s">
        <v>414</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42511187</v>
      </c>
      <c r="BR122" s="845"/>
      <c r="BS122" s="845"/>
      <c r="BT122" s="845"/>
      <c r="BU122" s="845"/>
      <c r="BV122" s="845">
        <v>43360575</v>
      </c>
      <c r="BW122" s="845"/>
      <c r="BX122" s="845"/>
      <c r="BY122" s="845"/>
      <c r="BZ122" s="845"/>
      <c r="CA122" s="845">
        <v>41619083</v>
      </c>
      <c r="CB122" s="845"/>
      <c r="CC122" s="845"/>
      <c r="CD122" s="845"/>
      <c r="CE122" s="845"/>
      <c r="CF122" s="846">
        <v>145.5</v>
      </c>
      <c r="CG122" s="847"/>
      <c r="CH122" s="847"/>
      <c r="CI122" s="847"/>
      <c r="CJ122" s="847"/>
      <c r="CK122" s="869"/>
      <c r="CL122" s="855"/>
      <c r="CM122" s="855"/>
      <c r="CN122" s="855"/>
      <c r="CO122" s="856"/>
      <c r="CP122" s="835" t="s">
        <v>413</v>
      </c>
      <c r="CQ122" s="836"/>
      <c r="CR122" s="836"/>
      <c r="CS122" s="836"/>
      <c r="CT122" s="836"/>
      <c r="CU122" s="836"/>
      <c r="CV122" s="836"/>
      <c r="CW122" s="836"/>
      <c r="CX122" s="836"/>
      <c r="CY122" s="836"/>
      <c r="CZ122" s="836"/>
      <c r="DA122" s="836"/>
      <c r="DB122" s="836"/>
      <c r="DC122" s="836"/>
      <c r="DD122" s="836"/>
      <c r="DE122" s="836"/>
      <c r="DF122" s="837"/>
      <c r="DG122" s="816" t="s">
        <v>452</v>
      </c>
      <c r="DH122" s="817"/>
      <c r="DI122" s="817"/>
      <c r="DJ122" s="817"/>
      <c r="DK122" s="817"/>
      <c r="DL122" s="817" t="s">
        <v>463</v>
      </c>
      <c r="DM122" s="817"/>
      <c r="DN122" s="817"/>
      <c r="DO122" s="817"/>
      <c r="DP122" s="817"/>
      <c r="DQ122" s="817" t="s">
        <v>414</v>
      </c>
      <c r="DR122" s="817"/>
      <c r="DS122" s="817"/>
      <c r="DT122" s="817"/>
      <c r="DU122" s="817"/>
      <c r="DV122" s="794" t="s">
        <v>463</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463</v>
      </c>
      <c r="AG123" s="780"/>
      <c r="AH123" s="780"/>
      <c r="AI123" s="780"/>
      <c r="AJ123" s="781"/>
      <c r="AK123" s="782" t="s">
        <v>414</v>
      </c>
      <c r="AL123" s="780"/>
      <c r="AM123" s="780"/>
      <c r="AN123" s="780"/>
      <c r="AO123" s="781"/>
      <c r="AP123" s="824" t="s">
        <v>452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484</v>
      </c>
      <c r="BP123" s="878"/>
      <c r="BQ123" s="832">
        <v>53049872</v>
      </c>
      <c r="BR123" s="833"/>
      <c r="BS123" s="833"/>
      <c r="BT123" s="833"/>
      <c r="BU123" s="833"/>
      <c r="BV123" s="833">
        <v>54883759</v>
      </c>
      <c r="BW123" s="833"/>
      <c r="BX123" s="833"/>
      <c r="BY123" s="833"/>
      <c r="BZ123" s="833"/>
      <c r="CA123" s="833">
        <v>54099920</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452</v>
      </c>
      <c r="AB124" s="780"/>
      <c r="AC124" s="780"/>
      <c r="AD124" s="780"/>
      <c r="AE124" s="781"/>
      <c r="AF124" s="782" t="s">
        <v>452</v>
      </c>
      <c r="AG124" s="780"/>
      <c r="AH124" s="780"/>
      <c r="AI124" s="780"/>
      <c r="AJ124" s="781"/>
      <c r="AK124" s="782" t="s">
        <v>452</v>
      </c>
      <c r="AL124" s="780"/>
      <c r="AM124" s="780"/>
      <c r="AN124" s="780"/>
      <c r="AO124" s="781"/>
      <c r="AP124" s="824" t="s">
        <v>452</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5.5</v>
      </c>
      <c r="BR124" s="831"/>
      <c r="BS124" s="831"/>
      <c r="BT124" s="831"/>
      <c r="BU124" s="831"/>
      <c r="BV124" s="831">
        <v>3.4</v>
      </c>
      <c r="BW124" s="831"/>
      <c r="BX124" s="831"/>
      <c r="BY124" s="831"/>
      <c r="BZ124" s="831"/>
      <c r="CA124" s="831" t="s">
        <v>452</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v>4023719</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487</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487</v>
      </c>
      <c r="DH125" s="842"/>
      <c r="DI125" s="842"/>
      <c r="DJ125" s="842"/>
      <c r="DK125" s="842"/>
      <c r="DL125" s="842" t="s">
        <v>487</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487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487</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487</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654784</v>
      </c>
      <c r="AB128" s="801"/>
      <c r="AC128" s="801"/>
      <c r="AD128" s="801"/>
      <c r="AE128" s="802"/>
      <c r="AF128" s="803">
        <v>644474</v>
      </c>
      <c r="AG128" s="801"/>
      <c r="AH128" s="801"/>
      <c r="AI128" s="801"/>
      <c r="AJ128" s="802"/>
      <c r="AK128" s="803">
        <v>651543</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131</v>
      </c>
      <c r="BG128" s="787"/>
      <c r="BH128" s="787"/>
      <c r="BI128" s="787"/>
      <c r="BJ128" s="787"/>
      <c r="BK128" s="787"/>
      <c r="BL128" s="810"/>
      <c r="BM128" s="786">
        <v>11.71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487</v>
      </c>
      <c r="DR128" s="791"/>
      <c r="DS128" s="791"/>
      <c r="DT128" s="791"/>
      <c r="DU128" s="791"/>
      <c r="DV128" s="792" t="s">
        <v>487</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31301335</v>
      </c>
      <c r="AB129" s="780"/>
      <c r="AC129" s="780"/>
      <c r="AD129" s="780"/>
      <c r="AE129" s="781"/>
      <c r="AF129" s="782">
        <v>32798097</v>
      </c>
      <c r="AG129" s="780"/>
      <c r="AH129" s="780"/>
      <c r="AI129" s="780"/>
      <c r="AJ129" s="781"/>
      <c r="AK129" s="782">
        <v>32097896</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487</v>
      </c>
      <c r="BG129" s="771"/>
      <c r="BH129" s="771"/>
      <c r="BI129" s="771"/>
      <c r="BJ129" s="771"/>
      <c r="BK129" s="771"/>
      <c r="BL129" s="772"/>
      <c r="BM129" s="770">
        <v>16.71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3531121</v>
      </c>
      <c r="AB130" s="780"/>
      <c r="AC130" s="780"/>
      <c r="AD130" s="780"/>
      <c r="AE130" s="781"/>
      <c r="AF130" s="782">
        <v>3526179</v>
      </c>
      <c r="AG130" s="780"/>
      <c r="AH130" s="780"/>
      <c r="AI130" s="780"/>
      <c r="AJ130" s="781"/>
      <c r="AK130" s="782">
        <v>3488017</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4.3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27770214</v>
      </c>
      <c r="AB131" s="764"/>
      <c r="AC131" s="764"/>
      <c r="AD131" s="764"/>
      <c r="AE131" s="765"/>
      <c r="AF131" s="766">
        <v>29271918</v>
      </c>
      <c r="AG131" s="764"/>
      <c r="AH131" s="764"/>
      <c r="AI131" s="764"/>
      <c r="AJ131" s="765"/>
      <c r="AK131" s="766">
        <v>28609879</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487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5.149178901</v>
      </c>
      <c r="AB132" s="745"/>
      <c r="AC132" s="745"/>
      <c r="AD132" s="745"/>
      <c r="AE132" s="746"/>
      <c r="AF132" s="747">
        <v>4.1847240760000002</v>
      </c>
      <c r="AG132" s="745"/>
      <c r="AH132" s="745"/>
      <c r="AI132" s="745"/>
      <c r="AJ132" s="746"/>
      <c r="AK132" s="747">
        <v>3.7491140729999999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5.7</v>
      </c>
      <c r="AB133" s="724"/>
      <c r="AC133" s="724"/>
      <c r="AD133" s="724"/>
      <c r="AE133" s="725"/>
      <c r="AF133" s="723">
        <v>5.0999999999999996</v>
      </c>
      <c r="AG133" s="724"/>
      <c r="AH133" s="724"/>
      <c r="AI133" s="724"/>
      <c r="AJ133" s="725"/>
      <c r="AK133" s="723">
        <v>4.3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uymguxz7H9jBbVo4o1t4Sh3qTMO9vve9eNDSUKlTri4tlzKP9oLgQw3Ey/1j26de/a0rurala2FpfBzq83Xg==" saltValue="M5ZhGxtjpDH4u61BThTD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29"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IAexbrMOnuWiEu6xcRJIo4tYz3Xc18ulcVRdA44BCcOlD3gn//ZxWTi0hy2Xs/btfUtdy1Rs7DXOcWYfb9hnw==" saltValue="6lJpneaR5e7hpInHkFuR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46" zoomScale="85" zoomScaleNormal="85" zoomScaleSheetLayoutView="55" workbookViewId="0">
      <selection activeCell="AK81" sqref="AK81:AO8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Znhn0RAugcKASGIx08k+w0ZOw6mTkjVC5QHM8JjmiVE839IeYdqBLRRlm8ialbWsaFztJLn/XJcul8iakKg5g==" saltValue="FIt4OYGQMeLswIEYAL0d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55" zoomScaleSheetLayoutView="55" workbookViewId="0">
      <selection activeCell="AK81" sqref="AK81:AO8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7639925</v>
      </c>
      <c r="AP9" s="281">
        <v>50600</v>
      </c>
      <c r="AQ9" s="282">
        <v>61723</v>
      </c>
      <c r="AR9" s="283">
        <v>-18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1804629</v>
      </c>
      <c r="AP10" s="284">
        <v>11952</v>
      </c>
      <c r="AQ10" s="285">
        <v>1286</v>
      </c>
      <c r="AR10" s="286">
        <v>829.4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v>24265</v>
      </c>
      <c r="AP11" s="284">
        <v>161</v>
      </c>
      <c r="AQ11" s="285">
        <v>1067</v>
      </c>
      <c r="AR11" s="286">
        <v>-84.9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523</v>
      </c>
      <c r="AP12" s="284" t="s">
        <v>523</v>
      </c>
      <c r="AQ12" s="285">
        <v>49</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411774</v>
      </c>
      <c r="AP13" s="284">
        <v>2727</v>
      </c>
      <c r="AQ13" s="285">
        <v>2137</v>
      </c>
      <c r="AR13" s="286">
        <v>27.6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72981</v>
      </c>
      <c r="AP14" s="284">
        <v>483</v>
      </c>
      <c r="AQ14" s="285">
        <v>1241</v>
      </c>
      <c r="AR14" s="286">
        <v>-61.1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-553797</v>
      </c>
      <c r="AP15" s="284">
        <v>-3668</v>
      </c>
      <c r="AQ15" s="285">
        <v>-3809</v>
      </c>
      <c r="AR15" s="286">
        <v>-3.7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9399777</v>
      </c>
      <c r="AP16" s="284">
        <v>62256</v>
      </c>
      <c r="AQ16" s="285">
        <v>63693</v>
      </c>
      <c r="AR16" s="286">
        <v>-2.2999999999999998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5.66</v>
      </c>
      <c r="AP21" s="298">
        <v>6.06</v>
      </c>
      <c r="AQ21" s="299">
        <v>-0.4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97</v>
      </c>
      <c r="AP22" s="303">
        <v>99.8</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3739333</v>
      </c>
      <c r="AP32" s="312">
        <v>24766</v>
      </c>
      <c r="AQ32" s="313">
        <v>26449</v>
      </c>
      <c r="AR32" s="314">
        <v>-6.4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523</v>
      </c>
      <c r="AP33" s="312" t="s">
        <v>523</v>
      </c>
      <c r="AQ33" s="313">
        <v>1</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523</v>
      </c>
      <c r="AP34" s="312" t="s">
        <v>523</v>
      </c>
      <c r="AQ34" s="313">
        <v>29</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1205565</v>
      </c>
      <c r="AP35" s="312">
        <v>7985</v>
      </c>
      <c r="AQ35" s="313">
        <v>5448</v>
      </c>
      <c r="AR35" s="314">
        <v>46.6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267279</v>
      </c>
      <c r="AP36" s="312">
        <v>1770</v>
      </c>
      <c r="AQ36" s="313">
        <v>445</v>
      </c>
      <c r="AR36" s="314">
        <v>297.8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523</v>
      </c>
      <c r="AP37" s="312" t="s">
        <v>523</v>
      </c>
      <c r="AQ37" s="313">
        <v>1095</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523</v>
      </c>
      <c r="AP38" s="315" t="s">
        <v>523</v>
      </c>
      <c r="AQ38" s="316">
        <v>0</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-651543</v>
      </c>
      <c r="AP39" s="312">
        <v>-4315</v>
      </c>
      <c r="AQ39" s="313">
        <v>-7113</v>
      </c>
      <c r="AR39" s="314">
        <v>-39.299999999999997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-3488017</v>
      </c>
      <c r="AP40" s="312">
        <v>-23101</v>
      </c>
      <c r="AQ40" s="313">
        <v>-18923</v>
      </c>
      <c r="AR40" s="314">
        <v>22.1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1072617</v>
      </c>
      <c r="AP41" s="312">
        <v>7104</v>
      </c>
      <c r="AQ41" s="313">
        <v>7431</v>
      </c>
      <c r="AR41" s="314">
        <v>-4.4000000000000004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3248408</v>
      </c>
      <c r="AN51" s="334">
        <v>21133</v>
      </c>
      <c r="AO51" s="335">
        <v>-50.6</v>
      </c>
      <c r="AP51" s="336">
        <v>33173</v>
      </c>
      <c r="AQ51" s="337">
        <v>-19.2</v>
      </c>
      <c r="AR51" s="338">
        <v>-31.4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2300323</v>
      </c>
      <c r="AN52" s="342">
        <v>14965</v>
      </c>
      <c r="AO52" s="343">
        <v>-56.2</v>
      </c>
      <c r="AP52" s="344">
        <v>20353</v>
      </c>
      <c r="AQ52" s="345">
        <v>-25.4</v>
      </c>
      <c r="AR52" s="346">
        <v>-30.8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3416903</v>
      </c>
      <c r="AN53" s="334">
        <v>22323</v>
      </c>
      <c r="AO53" s="335">
        <v>5.6</v>
      </c>
      <c r="AP53" s="336">
        <v>37644</v>
      </c>
      <c r="AQ53" s="337">
        <v>13.5</v>
      </c>
      <c r="AR53" s="338">
        <v>-7.9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2363295</v>
      </c>
      <c r="AN54" s="342">
        <v>15440</v>
      </c>
      <c r="AO54" s="343">
        <v>3.2</v>
      </c>
      <c r="AP54" s="344">
        <v>24939</v>
      </c>
      <c r="AQ54" s="345">
        <v>22.5</v>
      </c>
      <c r="AR54" s="346">
        <v>-19.3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5612546</v>
      </c>
      <c r="AN55" s="334">
        <v>36802</v>
      </c>
      <c r="AO55" s="335">
        <v>64.900000000000006</v>
      </c>
      <c r="AP55" s="336">
        <v>39221</v>
      </c>
      <c r="AQ55" s="337">
        <v>4.2</v>
      </c>
      <c r="AR55" s="338">
        <v>60.7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3308225</v>
      </c>
      <c r="AN56" s="342">
        <v>21692</v>
      </c>
      <c r="AO56" s="343">
        <v>40.5</v>
      </c>
      <c r="AP56" s="344">
        <v>24821</v>
      </c>
      <c r="AQ56" s="345">
        <v>-0.5</v>
      </c>
      <c r="AR56" s="346">
        <v>41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5970289</v>
      </c>
      <c r="AN57" s="334">
        <v>39364</v>
      </c>
      <c r="AO57" s="335">
        <v>7</v>
      </c>
      <c r="AP57" s="336">
        <v>38566</v>
      </c>
      <c r="AQ57" s="337">
        <v>-1.7</v>
      </c>
      <c r="AR57" s="338">
        <v>8.6999999999999993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5238313</v>
      </c>
      <c r="AN58" s="342">
        <v>34538</v>
      </c>
      <c r="AO58" s="343">
        <v>59.2</v>
      </c>
      <c r="AP58" s="344">
        <v>24059</v>
      </c>
      <c r="AQ58" s="345">
        <v>-3.1</v>
      </c>
      <c r="AR58" s="346">
        <v>62.3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2610630</v>
      </c>
      <c r="AN59" s="334">
        <v>17290</v>
      </c>
      <c r="AO59" s="335">
        <v>-56.1</v>
      </c>
      <c r="AP59" s="336">
        <v>35156</v>
      </c>
      <c r="AQ59" s="337">
        <v>-8.8000000000000007</v>
      </c>
      <c r="AR59" s="338">
        <v>-47.3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1612494</v>
      </c>
      <c r="AN60" s="342">
        <v>10680</v>
      </c>
      <c r="AO60" s="343">
        <v>-69.099999999999994</v>
      </c>
      <c r="AP60" s="344">
        <v>22430</v>
      </c>
      <c r="AQ60" s="345">
        <v>-6.8</v>
      </c>
      <c r="AR60" s="346">
        <v>-62.3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4171755</v>
      </c>
      <c r="AN61" s="349">
        <v>27382</v>
      </c>
      <c r="AO61" s="350">
        <v>-5.8</v>
      </c>
      <c r="AP61" s="351">
        <v>36752</v>
      </c>
      <c r="AQ61" s="352">
        <v>-2.4</v>
      </c>
      <c r="AR61" s="338">
        <v>-3.4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2964530</v>
      </c>
      <c r="AN62" s="342">
        <v>19463</v>
      </c>
      <c r="AO62" s="343">
        <v>-4.5</v>
      </c>
      <c r="AP62" s="344">
        <v>23320</v>
      </c>
      <c r="AQ62" s="345">
        <v>-2.7</v>
      </c>
      <c r="AR62" s="346">
        <v>-1.8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dS20QsI+yz8WNqgoEm+ATmz2ijdW08k4Wm2utLjfR7HalZ8sNuxcjKQDTlu9Bj75owtRTPCxlvsiT5okunwtA==" saltValue="e6hQUZK9mOR+qF5c75E5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5" zoomScaleNormal="85" zoomScaleSheetLayoutView="55" workbookViewId="0">
      <selection activeCell="AK81" sqref="AK81:AO8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gtNLKFIfSFICFrwr6pY0txe1VvoNmoT02UPZb8I4Uu9tlOPRMCNAxwALSlnOk9Eq+bWlut04b0eYTwWmikItyA==" saltValue="LuJHsrNRfRZ+B/qXZYPS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AK81" sqref="AK81:AO8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mTzJJzsXEgGdaQbVP42Lu2mpBcK3LF/pzkM6ACsZF+aeOn5CAR1sPd9e5MDYdpZbPg8yJcSsFsSp7zqNH+Gx8g==" saltValue="SrlqhVsjhx1GANzCsnv1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AK81" sqref="AK81:AO8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16.38</v>
      </c>
      <c r="G47" s="12">
        <v>15.75</v>
      </c>
      <c r="H47" s="12">
        <v>12.76</v>
      </c>
      <c r="I47" s="12">
        <v>12.71</v>
      </c>
      <c r="J47" s="13">
        <v>13.42</v>
      </c>
    </row>
    <row r="48" spans="2:10" ht="57.75" customHeight="1" x14ac:dyDescent="0.15">
      <c r="B48" s="14"/>
      <c r="C48" s="1141" t="s">
        <v>4</v>
      </c>
      <c r="D48" s="1141"/>
      <c r="E48" s="1142"/>
      <c r="F48" s="15">
        <v>4.6100000000000003</v>
      </c>
      <c r="G48" s="16">
        <v>4.71</v>
      </c>
      <c r="H48" s="16">
        <v>5.51</v>
      </c>
      <c r="I48" s="16">
        <v>6.75</v>
      </c>
      <c r="J48" s="17">
        <v>5.78</v>
      </c>
    </row>
    <row r="49" spans="2:10" ht="57.75" customHeight="1" thickBot="1" x14ac:dyDescent="0.2">
      <c r="B49" s="18"/>
      <c r="C49" s="1143" t="s">
        <v>5</v>
      </c>
      <c r="D49" s="1143"/>
      <c r="E49" s="1144"/>
      <c r="F49" s="19" t="s">
        <v>569</v>
      </c>
      <c r="G49" s="20" t="s">
        <v>570</v>
      </c>
      <c r="H49" s="20" t="s">
        <v>571</v>
      </c>
      <c r="I49" s="20" t="s">
        <v>572</v>
      </c>
      <c r="J49" s="21" t="s">
        <v>573</v>
      </c>
    </row>
    <row r="50" spans="2:10" x14ac:dyDescent="0.15"/>
  </sheetData>
  <sheetProtection algorithmName="SHA-512" hashValue="7VDjGQRUQvWRMDLWUOIGC9VIB6s+U2l6Q4kbzTnniS3ShrAqIOjSXTXR4METrX/R2ZwMd4jJYHsN97q2l9/zfw==" saltValue="75c+EVRXs33KekoF43+z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久喜市</cp:lastModifiedBy>
  <cp:lastPrinted>2024-03-17T22:26:42Z</cp:lastPrinted>
  <dcterms:created xsi:type="dcterms:W3CDTF">2024-02-05T00:36:35Z</dcterms:created>
  <dcterms:modified xsi:type="dcterms:W3CDTF">2024-03-17T22:27:30Z</dcterms:modified>
  <cp:category/>
</cp:coreProperties>
</file>