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3D29F3D1-FE84-4A14-9C63-B32DFC1436D1}" xr6:coauthVersionLast="36" xr6:coauthVersionMax="36" xr10:uidLastSave="{00000000-0000-0000-0000-000000000000}"/>
  <bookViews>
    <workbookView xWindow="0" yWindow="0" windowWidth="15360" windowHeight="7640" tabRatio="77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BE34" i="10"/>
  <c r="C34" i="10"/>
  <c r="U34" i="10" l="1"/>
  <c r="U35" i="10" s="1"/>
  <c r="U36"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AM34" i="10"/>
  <c r="AM35" i="10" s="1"/>
  <c r="CO34" i="10" l="1"/>
</calcChain>
</file>

<file path=xl/sharedStrings.xml><?xml version="1.0" encoding="utf-8"?>
<sst xmlns="http://schemas.openxmlformats.org/spreadsheetml/2006/main" count="1049" uniqueCount="582">
  <si>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</si>
  <si>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</si>
  <si>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</si>
  <si>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</si>
  <si>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</si>
  <si>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</si>
  <si>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</si>
  <si>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</si>
  <si>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</si>
  <si>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</si>
  <si>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</si>
  <si>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</si>
  <si>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</si>
  <si>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</si>
  <si>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</si>
  <si>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</si>
  <si>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</si>
  <si>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</si>
  <si>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</si>
  <si>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</si>
  <si>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</si>
  <si>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</si>
  <si>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</si>
  <si>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</si>
  <si>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</si>
  <si>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</si>
  <si>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</si>
  <si>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</si>
  <si>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</si>
  <si>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</si>
  <si>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</si>
  <si>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</si>
  <si>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</si>
  <si>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</si>
  <si>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</si>
  <si>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</si>
  <si>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</si>
  <si>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</si>
  <si>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</si>
  <si>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</si>
  <si>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</si>
  <si>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</si>
  <si>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</si>
  <si>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</si>
  <si>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</si>
  <si>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</si>
  <si>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</si>
  <si>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</si>
  <si>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</si>
  <si>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</si>
  <si>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</si>
  <si>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</si>
  <si>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</si>
  <si>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</si>
  <si>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</si>
  <si>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</si>
  <si>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</si>
  <si>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</si>
  <si>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</si>
  <si>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</si>
  <si>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</si>
  <si>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</si>
  <si>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</si>
  <si>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</si>
  <si>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</si>
  <si>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</si>
  <si>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</si>
  <si>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</si>
  <si>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</si>
  <si>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</si>
  <si>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</si>
  <si>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</si>
  <si>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</si>
  <si>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</si>
  <si>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</si>
  <si>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</si>
  <si>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</si>
  <si>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</si>
  <si>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</si>
  <si>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</si>
  <si>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</si>
  <si>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</si>
  <si>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</si>
  <si>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</si>
  <si>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</si>
  <si>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</si>
  <si>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</si>
  <si>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</si>
  <si>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</si>
  <si>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</si>
  <si>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</si>
  <si>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</si>
  <si>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</si>
  <si>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</si>
  <si>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</si>
  <si>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</si>
  <si>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</si>
  <si>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</si>
  <si>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</si>
  <si>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新座市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</si>
  <si>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</si>
  <si>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</si>
  <si>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</si>
  <si>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</si>
  <si>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</si>
  <si>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</si>
  <si>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</si>
  <si>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</si>
  <si>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</si>
  <si>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</si>
  <si>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</si>
  <si>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</si>
  <si>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</si>
  <si>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</si>
  <si>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</si>
  <si>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</si>
  <si>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</si>
  <si>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</si>
  <si>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</si>
  <si>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</si>
  <si>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</si>
  <si>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</si>
  <si>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</si>
  <si>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</si>
  <si>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</si>
  <si>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</si>
  <si>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</si>
  <si>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</si>
  <si>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</si>
  <si>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</si>
  <si>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</si>
  <si>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</si>
  <si>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</si>
  <si>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</si>
  <si>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</si>
  <si>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</si>
  <si>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</si>
  <si>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</si>
  <si>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</si>
  <si>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</si>
  <si>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</si>
  <si>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</si>
  <si>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</si>
  <si>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</si>
  <si>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</si>
  <si>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</si>
  <si>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</si>
  <si>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</si>
  <si>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</si>
  <si>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</si>
  <si>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</si>
  <si>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</si>
  <si>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</si>
  <si>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</si>
  <si>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</si>
  <si>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</si>
  <si>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</si>
  <si>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</si>
  <si>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</si>
  <si>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</si>
  <si>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</si>
  <si>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</si>
  <si>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</si>
  <si>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</si>
  <si>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</si>
  <si>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</si>
  <si>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</si>
  <si>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</si>
  <si>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</si>
  <si>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</si>
  <si>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</si>
  <si>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</si>
  <si>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</si>
  <si>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</si>
  <si>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</si>
  <si>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</si>
  <si>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</si>
  <si>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</si>
  <si>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</si>
  <si>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</si>
  <si>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</si>
  <si>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</si>
  <si>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</si>
  <si>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</si>
  <si>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</si>
  <si>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</si>
  <si>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</si>
  <si>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</si>
  <si>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</si>
  <si>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</si>
  <si>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</si>
  <si>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</si>
  <si>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</si>
  <si>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</si>
  <si>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</si>
  <si>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</si>
  <si>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</si>
  <si>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</si>
  <si>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</si>
  <si>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</si>
  <si>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</si>
  <si>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</si>
  <si>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</si>
  <si>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</si>
  <si>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</si>
  <si>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</si>
  <si>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</si>
  <si>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</si>
  <si>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</si>
  <si>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</si>
  <si>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</si>
  <si>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</si>
  <si>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</si>
  <si>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</si>
  <si>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</si>
  <si>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埼玉県新座市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</si>
  <si>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</si>
  <si>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</si>
  <si>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</si>
  <si>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</si>
  <si>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</si>
  <si>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</si>
  <si>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</si>
  <si>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</si>
  <si>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</si>
  <si>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</si>
  <si>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</si>
  <si>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</si>
  <si>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</si>
  <si>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</si>
  <si>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</si>
  <si>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</si>
  <si>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</si>
  <si>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</si>
  <si>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</si>
  <si>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</si>
  <si>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</si>
  <si>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</si>
  <si>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</si>
  <si>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</si>
  <si>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</si>
  <si>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</si>
  <si>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</si>
  <si>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</si>
  <si>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</si>
  <si>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</si>
  <si>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</si>
  <si>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</si>
  <si>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</si>
  <si>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</si>
  <si>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</si>
  <si>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</si>
  <si>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</si>
  <si>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</si>
  <si>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</si>
  <si>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</si>
  <si>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</si>
  <si>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</si>
  <si>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</si>
  <si>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</si>
  <si>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</si>
  <si>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</si>
  <si>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</si>
  <si>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</si>
  <si>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</si>
  <si>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</si>
  <si>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</si>
  <si>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</si>
  <si>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</si>
  <si>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</si>
  <si>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</si>
  <si>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</si>
  <si>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</si>
  <si>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</si>
  <si>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</si>
  <si>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</si>
  <si>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</si>
  <si>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</si>
  <si>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</si>
  <si>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</si>
  <si>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</si>
  <si>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</si>
  <si>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</si>
  <si>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</si>
  <si>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</si>
  <si>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</si>
  <si>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</si>
  <si>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</si>
  <si>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</si>
  <si>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</si>
  <si>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</si>
  <si>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</si>
  <si>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</si>
  <si>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</si>
  <si>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</si>
  <si>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</si>
  <si>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</si>
  <si>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</si>
  <si>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</si>
  <si>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</si>
  <si>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</si>
  <si>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</si>
  <si>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</si>
  <si>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</si>
  <si>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</si>
  <si>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</si>
  <si>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</si>
  <si>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</si>
  <si>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</si>
  <si>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</si>
  <si>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</si>
  <si>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</si>
  <si>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</si>
  <si>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</si>
  <si>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</si>
  <si>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</si>
  <si>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</si>
  <si>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</si>
  <si>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</si>
  <si>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</si>
  <si>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</si>
  <si>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</si>
  <si>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</si>
  <si>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</si>
  <si>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</si>
  <si>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</si>
  <si>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</si>
  <si>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</si>
  <si>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</si>
  <si>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</si>
  <si>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</si>
  <si>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</si>
  <si>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</si>
  <si>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</si>
  <si>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</si>
  <si>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</si>
  <si>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</si>
  <si>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</si>
  <si>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</si>
  <si>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</si>
  <si>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</si>
  <si>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</si>
  <si>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</si>
  <si>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</si>
  <si>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</si>
  <si>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</si>
  <si>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</si>
  <si>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</si>
  <si>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</si>
  <si>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</si>
  <si>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</si>
  <si>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</si>
  <si>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</si>
  <si>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</si>
  <si>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</si>
  <si>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</si>
  <si>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</si>
  <si>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</si>
  <si>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</si>
  <si>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</si>
  <si>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</si>
  <si>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</si>
  <si>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</si>
  <si>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</si>
  <si>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</si>
  <si>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</si>
  <si>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</si>
  <si>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</si>
  <si>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埼玉県新座市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</si>
  <si>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</si>
  <si>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</si>
  <si>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</si>
  <si>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</si>
  <si>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</si>
  <si>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</si>
  <si>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</si>
  <si>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</si>
  <si>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</si>
  <si>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</si>
  <si>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</si>
  <si>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</si>
  <si>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</si>
  <si>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</si>
  <si>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</si>
  <si>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</si>
  <si>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</si>
  <si>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</si>
  <si>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</si>
  <si>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</si>
  <si>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新座都市計画事業新座駅北口土地区画整理事業特別会計</t>
    <phoneticPr fontId="5"/>
  </si>
  <si>
    <t>新座都市計画事業大和田二・三丁目地区土地区画整理事業特別会計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</si>
  <si>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</si>
  <si>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</si>
  <si>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</si>
  <si>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</si>
  <si>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</si>
  <si>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</si>
  <si>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</si>
  <si>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</si>
  <si>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</si>
  <si>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</si>
  <si>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</si>
  <si>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</si>
  <si>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</si>
  <si>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</si>
  <si>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</si>
  <si>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</si>
  <si>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</si>
  <si>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</si>
  <si>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</si>
  <si>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</si>
  <si>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</si>
  <si>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</si>
  <si>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</si>
  <si>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</si>
  <si>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</si>
  <si>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</si>
  <si>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</si>
  <si>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</si>
  <si>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</si>
  <si>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</si>
  <si>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</si>
  <si>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</si>
  <si>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</si>
  <si>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</si>
  <si>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</si>
  <si>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</si>
  <si>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</si>
  <si>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</si>
  <si>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</si>
  <si>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</si>
  <si>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</si>
  <si>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</si>
  <si>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</si>
  <si>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</si>
  <si>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</si>
  <si>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</si>
  <si>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</si>
  <si>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</si>
  <si>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</si>
  <si>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</si>
  <si>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</si>
  <si>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</si>
  <si>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</si>
  <si>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</si>
  <si>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</si>
  <si>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</si>
  <si>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</si>
  <si>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</si>
  <si>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</si>
  <si>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</si>
  <si>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</si>
  <si>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</si>
  <si>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</si>
  <si>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</si>
  <si>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</si>
  <si>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</si>
  <si>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</si>
  <si>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</si>
  <si>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</si>
  <si>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</si>
  <si>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</si>
  <si>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</si>
  <si>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</si>
  <si>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</si>
  <si>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</si>
  <si>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</si>
  <si>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</si>
  <si>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</si>
  <si>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</si>
  <si>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</si>
  <si>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</si>
  <si>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</si>
  <si>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</si>
  <si>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</si>
  <si>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</si>
  <si>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</si>
  <si>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</si>
  <si>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</si>
  <si>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</si>
  <si>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</si>
  <si>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</si>
  <si>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</si>
  <si>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</si>
  <si>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</si>
  <si>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</si>
  <si>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</si>
  <si>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</si>
  <si>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</si>
  <si>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</si>
  <si>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</si>
  <si>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</si>
  <si>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</si>
  <si>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</si>
  <si>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</si>
  <si>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</si>
  <si>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</si>
  <si>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</si>
  <si>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</si>
  <si>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</si>
  <si>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</si>
  <si>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</si>
  <si>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</si>
  <si>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</si>
  <si>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</si>
  <si>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</si>
  <si>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</si>
  <si>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</si>
  <si>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</si>
  <si>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</si>
  <si>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</si>
  <si>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</si>
  <si>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</si>
  <si>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</si>
  <si>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</si>
  <si>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</si>
  <si>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</si>
  <si>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</si>
  <si>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</si>
  <si>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</si>
  <si>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</si>
  <si>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</si>
  <si>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</si>
  <si>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</si>
  <si>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</si>
  <si>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</si>
  <si>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</si>
  <si>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</si>
  <si>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</si>
  <si>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</si>
  <si>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</si>
  <si>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</si>
  <si>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</si>
  <si>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</si>
  <si>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</si>
  <si>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</si>
  <si>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</si>
  <si>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</si>
  <si>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</si>
  <si>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</si>
  <si>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</si>
  <si>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</si>
  <si>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</si>
  <si>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</si>
  <si>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</si>
  <si>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</si>
  <si>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</si>
  <si>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</si>
  <si>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</si>
  <si>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</si>
  <si>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1.03</t>
  </si>
  <si>
    <t>▲ 1.51</t>
  </si>
  <si>
    <t>▲ 3.91</t>
  </si>
  <si>
    <t>水道事業会計</t>
  </si>
  <si>
    <t>一般会計</t>
  </si>
  <si>
    <t>公共下水道事業会計</t>
  </si>
  <si>
    <t>介護保険事業特別会計</t>
  </si>
  <si>
    <t>国民健康保険事業特別会計</t>
  </si>
  <si>
    <t>新座都市計画事業新座駅北口土地区画整理事業特別会計</t>
  </si>
  <si>
    <t>後期高齢者医療事業特別会計</t>
  </si>
  <si>
    <t>新座都市計画事業大和田二・三丁目地区土地区画整理事業特別会計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</si>
  <si>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</si>
  <si>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</si>
  <si>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</si>
  <si>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</si>
  <si>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</si>
  <si>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</si>
  <si>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</si>
  <si>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</si>
  <si>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朝霞地区一部事務組合（一般会計）</t>
    <rPh sb="0" eb="2">
      <t>アサカ</t>
    </rPh>
    <rPh sb="2" eb="4">
      <t>チク</t>
    </rPh>
    <rPh sb="4" eb="6">
      <t>イチブ</t>
    </rPh>
    <rPh sb="6" eb="8">
      <t>ジム</t>
    </rPh>
    <rPh sb="8" eb="10">
      <t>クミアイ</t>
    </rPh>
    <rPh sb="11" eb="13">
      <t>イッパン</t>
    </rPh>
    <rPh sb="13" eb="15">
      <t>カイケイ</t>
    </rPh>
    <phoneticPr fontId="5"/>
  </si>
  <si>
    <t>志木地区衛生組合（一般会計）</t>
    <rPh sb="0" eb="2">
      <t>シキ</t>
    </rPh>
    <rPh sb="2" eb="4">
      <t>チク</t>
    </rPh>
    <rPh sb="4" eb="6">
      <t>エイセイ</t>
    </rPh>
    <rPh sb="6" eb="8">
      <t>クミアイ</t>
    </rPh>
    <rPh sb="9" eb="13">
      <t>イッパンカイケイ</t>
    </rPh>
    <phoneticPr fontId="5"/>
  </si>
  <si>
    <t>埼玉県後期高齢者医療広域連合（一般会計）</t>
    <rPh sb="0" eb="3">
      <t>サイタマケン</t>
    </rPh>
    <rPh sb="3" eb="5">
      <t>コウキ</t>
    </rPh>
    <rPh sb="5" eb="8">
      <t>コウレイシャ</t>
    </rPh>
    <rPh sb="8" eb="10">
      <t>イリョウ</t>
    </rPh>
    <rPh sb="10" eb="12">
      <t>コウイキ</t>
    </rPh>
    <rPh sb="12" eb="14">
      <t>レンゴウ</t>
    </rPh>
    <rPh sb="15" eb="20">
      <t>イッパンカイケイ)</t>
    </rPh>
    <phoneticPr fontId="5"/>
  </si>
  <si>
    <t>埼玉県後期高齢者医療広域連合（後期高齢者医療事業特別会計）</t>
    <rPh sb="0" eb="3">
      <t>サイタマケン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ジギョウ</t>
    </rPh>
    <rPh sb="24" eb="26">
      <t>トクベツ</t>
    </rPh>
    <rPh sb="26" eb="28">
      <t>カイケイ</t>
    </rPh>
    <phoneticPr fontId="5"/>
  </si>
  <si>
    <t>埼玉県市町村総合事務組合（一般会計）</t>
    <rPh sb="0" eb="3">
      <t>サイタマケン</t>
    </rPh>
    <rPh sb="3" eb="6">
      <t>シチョウソン</t>
    </rPh>
    <rPh sb="6" eb="8">
      <t>ソウゴウ</t>
    </rPh>
    <rPh sb="8" eb="10">
      <t>ジム</t>
    </rPh>
    <rPh sb="10" eb="12">
      <t>クミアイ</t>
    </rPh>
    <rPh sb="13" eb="18">
      <t>イッパンカイケイ)</t>
    </rPh>
    <phoneticPr fontId="5"/>
  </si>
  <si>
    <t>埼玉県市町村総合事務組合（交通災害共済事業特別会計）</t>
    <rPh sb="0" eb="3">
      <t>サイタマケン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</si>
  <si>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彩の国さいたま人づくり広域連合</t>
    <rPh sb="0" eb="1">
      <t>サイ</t>
    </rPh>
    <rPh sb="2" eb="3">
      <t>クニ</t>
    </rPh>
    <rPh sb="7" eb="8">
      <t>ヒト</t>
    </rPh>
    <rPh sb="11" eb="13">
      <t>コウイキ</t>
    </rPh>
    <rPh sb="13" eb="15">
      <t>レンゴウ</t>
    </rPh>
    <phoneticPr fontId="5"/>
  </si>
  <si>
    <t>新座市スポーツ協会</t>
    <rPh sb="0" eb="3">
      <t>ニイザシ</t>
    </rPh>
    <rPh sb="7" eb="9">
      <t>キョウカイ</t>
    </rPh>
    <phoneticPr fontId="38"/>
  </si>
  <si>
    <t>学校施設整備基金</t>
    <rPh sb="0" eb="8">
      <t>ガッコウシセツセイビキキン</t>
    </rPh>
    <phoneticPr fontId="5"/>
  </si>
  <si>
    <t>都市高速鉄道１２号線建設促進基金</t>
    <rPh sb="0" eb="2">
      <t>トシ</t>
    </rPh>
    <rPh sb="2" eb="4">
      <t>コウソク</t>
    </rPh>
    <rPh sb="4" eb="6">
      <t>テツドウ</t>
    </rPh>
    <rPh sb="8" eb="10">
      <t>ゴウセン</t>
    </rPh>
    <rPh sb="10" eb="12">
      <t>ケンセツ</t>
    </rPh>
    <rPh sb="12" eb="14">
      <t>ソクシン</t>
    </rPh>
    <rPh sb="14" eb="16">
      <t>キキン</t>
    </rPh>
    <phoneticPr fontId="2"/>
  </si>
  <si>
    <t>青少年教育振興基金</t>
    <rPh sb="0" eb="3">
      <t>セイショウネン</t>
    </rPh>
    <rPh sb="3" eb="5">
      <t>キョウイク</t>
    </rPh>
    <rPh sb="5" eb="7">
      <t>シンコウ</t>
    </rPh>
    <rPh sb="7" eb="9">
      <t>キキン</t>
    </rPh>
    <phoneticPr fontId="2"/>
  </si>
  <si>
    <t>新座グリーンスマイル基金</t>
    <rPh sb="0" eb="2">
      <t>ニイザ</t>
    </rPh>
    <rPh sb="10" eb="12">
      <t>キキン</t>
    </rPh>
    <phoneticPr fontId="2"/>
  </si>
  <si>
    <t>コブシ福祉基金</t>
    <rPh sb="3" eb="5">
      <t>フクシ</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</si>
</sst>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8"/>
      <color theme="3"/>
      <name val="游ゴシック Light"/>
      <family val="2"/>
      <charset val="128"/>
      <scheme val="maj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92DB-474D-A43F-D0B74C2527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30991</c:v>
                </c:pt>
                <c:pt idx="1">
                  <c:v>40264</c:v>
                </c:pt>
                <c:pt idx="2">
                  <c:v>24087</c:v>
                </c:pt>
                <c:pt idx="3">
                  <c:v>13356</c:v>
                </c:pt>
                <c:pt idx="4">
                  <c:v>17476</c:v>
                </c:pt>
              </c:numCache>
            </c:numRef>
          </c:val>
          <c:smooth val="0"/>
          <c:extLst>
            <c:ext xmlns:c16="http://schemas.microsoft.com/office/drawing/2014/chart" uri="{C3380CC4-5D6E-409C-BE32-E72D297353CC}">
              <c16:uniqueId val="{00000001-92DB-474D-A43F-D0B74C2527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7.46</c:v>
                </c:pt>
                <c:pt idx="1">
                  <c:v>4.66</c:v>
                </c:pt>
                <c:pt idx="2">
                  <c:v>10.79</c:v>
                </c:pt>
                <c:pt idx="3">
                  <c:v>10.36</c:v>
                </c:pt>
                <c:pt idx="4">
                  <c:v>7.2</c:v>
                </c:pt>
              </c:numCache>
            </c:numRef>
          </c:val>
          <c:extLst>
            <c:ext xmlns:c16="http://schemas.microsoft.com/office/drawing/2014/chart" uri="{C3380CC4-5D6E-409C-BE32-E72D297353CC}">
              <c16:uniqueId val="{00000000-23FE-43F4-BAC5-F352C21EFE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7.7</c:v>
                </c:pt>
                <c:pt idx="1">
                  <c:v>8.9600000000000009</c:v>
                </c:pt>
                <c:pt idx="2">
                  <c:v>9.67</c:v>
                </c:pt>
                <c:pt idx="3">
                  <c:v>23.36</c:v>
                </c:pt>
                <c:pt idx="4">
                  <c:v>23.06</c:v>
                </c:pt>
              </c:numCache>
            </c:numRef>
          </c:val>
          <c:extLst>
            <c:ext xmlns:c16="http://schemas.microsoft.com/office/drawing/2014/chart" uri="{C3380CC4-5D6E-409C-BE32-E72D297353CC}">
              <c16:uniqueId val="{00000001-23FE-43F4-BAC5-F352C21EFE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-1.03</c:v>
                </c:pt>
                <c:pt idx="1">
                  <c:v>-1.51</c:v>
                </c:pt>
                <c:pt idx="2">
                  <c:v>7.25</c:v>
                </c:pt>
                <c:pt idx="3">
                  <c:v>14.4</c:v>
                </c:pt>
                <c:pt idx="4">
                  <c:v>-3.91</c:v>
                </c:pt>
              </c:numCache>
            </c:numRef>
          </c:val>
          <c:smooth val="0"/>
          <c:extLst>
            <c:ext xmlns:c16="http://schemas.microsoft.com/office/drawing/2014/chart" uri="{C3380CC4-5D6E-409C-BE32-E72D297353CC}">
              <c16:uniqueId val="{00000002-23FE-43F4-BAC5-F352C21EFE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0.62</c:v>
                </c:pt>
                <c:pt idx="2">
                  <c:v>#N/A</c:v>
                </c:pt>
                <c:pt idx="3">
                  <c:v>0.76</c:v>
                </c:pt>
                <c:pt idx="4">
                  <c:v>0</c:v>
                </c:pt>
                <c:pt idx="5">
                  <c:v>0</c:v>
                </c:pt>
                <c:pt idx="6">
                  <c:v>0</c:v>
                </c:pt>
                <c:pt idx="7">
                  <c:v>0</c:v>
                </c:pt>
                <c:pt idx="8">
                  <c:v>0</c:v>
                </c:pt>
                <c:pt idx="9">
                  <c:v>0</c:v>
                </c:pt>
              </c:numCache>
            </c:numRef>
          </c:val>
          <c:extLst>
            <c:ext xmlns:c16="http://schemas.microsoft.com/office/drawing/2014/chart" uri="{C3380CC4-5D6E-409C-BE32-E72D297353CC}">
              <c16:uniqueId val="{00000000-EED8-489B-BAF9-4CEAA110DE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D8-489B-BAF9-4CEAA110DEE6}"/>
            </c:ext>
          </c:extLst>
        </c:ser>
        <c:ser>
          <c:idx val="2"/>
          <c:order val="2"/>
          <c:tx>
            <c:strRef>
              <c:f>データシート!$A$29</c:f>
              <c:strCache>
                <c:ptCount val="1"/>
                <c:pt idx="0">
                  <c:v>新座都市計画事業大和田二・三丁目地区土地区画整理事業特別会計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0.65</c:v>
                </c:pt>
                <c:pt idx="2">
                  <c:v>#N/A</c:v>
                </c:pt>
                <c:pt idx="3">
                  <c:v>0.06</c:v>
                </c:pt>
                <c:pt idx="4">
                  <c:v>#N/A</c:v>
                </c:pt>
                <c:pt idx="5">
                  <c:v>0.35</c:v>
                </c:pt>
                <c:pt idx="6">
                  <c:v>#N/A</c:v>
                </c:pt>
                <c:pt idx="7">
                  <c:v>0.11</c:v>
                </c:pt>
                <c:pt idx="8">
                  <c:v>#N/A</c:v>
                </c:pt>
                <c:pt idx="9">
                  <c:v>0.09</c:v>
                </c:pt>
              </c:numCache>
            </c:numRef>
          </c:val>
          <c:extLst>
            <c:ext xmlns:c16="http://schemas.microsoft.com/office/drawing/2014/chart" uri="{C3380CC4-5D6E-409C-BE32-E72D297353CC}">
              <c16:uniqueId val="{00000002-EED8-489B-BAF9-4CEAA110DEE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0.12</c:v>
                </c:pt>
                <c:pt idx="2">
                  <c:v>#N/A</c:v>
                </c:pt>
                <c:pt idx="3">
                  <c:v>0.11</c:v>
                </c:pt>
                <c:pt idx="4">
                  <c:v>#N/A</c:v>
                </c:pt>
                <c:pt idx="5">
                  <c:v>0.13</c:v>
                </c:pt>
                <c:pt idx="6">
                  <c:v>#N/A</c:v>
                </c:pt>
                <c:pt idx="7">
                  <c:v>0.21</c:v>
                </c:pt>
                <c:pt idx="8">
                  <c:v>#N/A</c:v>
                </c:pt>
                <c:pt idx="9">
                  <c:v>0.24</c:v>
                </c:pt>
              </c:numCache>
            </c:numRef>
          </c:val>
          <c:extLst>
            <c:ext xmlns:c16="http://schemas.microsoft.com/office/drawing/2014/chart" uri="{C3380CC4-5D6E-409C-BE32-E72D297353CC}">
              <c16:uniqueId val="{00000003-EED8-489B-BAF9-4CEAA110DEE6}"/>
            </c:ext>
          </c:extLst>
        </c:ser>
        <c:ser>
          <c:idx val="4"/>
          <c:order val="4"/>
          <c:tx>
            <c:strRef>
              <c:f>データシート!$A$31</c:f>
              <c:strCache>
                <c:ptCount val="1"/>
                <c:pt idx="0">
                  <c:v>新座都市計画事業新座駅北口土地区画整理事業特別会計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0.17</c:v>
                </c:pt>
                <c:pt idx="4">
                  <c:v>#N/A</c:v>
                </c:pt>
                <c:pt idx="5">
                  <c:v>0.09</c:v>
                </c:pt>
                <c:pt idx="6">
                  <c:v>#N/A</c:v>
                </c:pt>
                <c:pt idx="7">
                  <c:v>0.05</c:v>
                </c:pt>
                <c:pt idx="8">
                  <c:v>#N/A</c:v>
                </c:pt>
                <c:pt idx="9">
                  <c:v>0.27</c:v>
                </c:pt>
              </c:numCache>
            </c:numRef>
          </c:val>
          <c:extLst>
            <c:ext xmlns:c16="http://schemas.microsoft.com/office/drawing/2014/chart" uri="{C3380CC4-5D6E-409C-BE32-E72D297353CC}">
              <c16:uniqueId val="{00000004-EED8-489B-BAF9-4CEAA110DEE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1.07</c:v>
                </c:pt>
                <c:pt idx="2">
                  <c:v>#N/A</c:v>
                </c:pt>
                <c:pt idx="3">
                  <c:v>0.92</c:v>
                </c:pt>
                <c:pt idx="4">
                  <c:v>#N/A</c:v>
                </c:pt>
                <c:pt idx="5">
                  <c:v>1.37</c:v>
                </c:pt>
                <c:pt idx="6">
                  <c:v>#N/A</c:v>
                </c:pt>
                <c:pt idx="7">
                  <c:v>1.02</c:v>
                </c:pt>
                <c:pt idx="8">
                  <c:v>#N/A</c:v>
                </c:pt>
                <c:pt idx="9">
                  <c:v>0.84</c:v>
                </c:pt>
              </c:numCache>
            </c:numRef>
          </c:val>
          <c:extLst>
            <c:ext xmlns:c16="http://schemas.microsoft.com/office/drawing/2014/chart" uri="{C3380CC4-5D6E-409C-BE32-E72D297353CC}">
              <c16:uniqueId val="{00000005-EED8-489B-BAF9-4CEAA110DEE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0.78</c:v>
                </c:pt>
                <c:pt idx="2">
                  <c:v>#N/A</c:v>
                </c:pt>
                <c:pt idx="3">
                  <c:v>0.53</c:v>
                </c:pt>
                <c:pt idx="4">
                  <c:v>#N/A</c:v>
                </c:pt>
                <c:pt idx="5">
                  <c:v>1.1399999999999999</c:v>
                </c:pt>
                <c:pt idx="6">
                  <c:v>#N/A</c:v>
                </c:pt>
                <c:pt idx="7">
                  <c:v>0.85</c:v>
                </c:pt>
                <c:pt idx="8">
                  <c:v>#N/A</c:v>
                </c:pt>
                <c:pt idx="9">
                  <c:v>1.43</c:v>
                </c:pt>
              </c:numCache>
            </c:numRef>
          </c:val>
          <c:extLst>
            <c:ext xmlns:c16="http://schemas.microsoft.com/office/drawing/2014/chart" uri="{C3380CC4-5D6E-409C-BE32-E72D297353CC}">
              <c16:uniqueId val="{00000006-EED8-489B-BAF9-4CEAA110DEE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1.8</c:v>
                </c:pt>
                <c:pt idx="6">
                  <c:v>#N/A</c:v>
                </c:pt>
                <c:pt idx="7">
                  <c:v>2.2999999999999998</c:v>
                </c:pt>
                <c:pt idx="8">
                  <c:v>#N/A</c:v>
                </c:pt>
                <c:pt idx="9">
                  <c:v>2.87</c:v>
                </c:pt>
              </c:numCache>
            </c:numRef>
          </c:val>
          <c:extLst>
            <c:ext xmlns:c16="http://schemas.microsoft.com/office/drawing/2014/chart" uri="{C3380CC4-5D6E-409C-BE32-E72D297353CC}">
              <c16:uniqueId val="{00000007-EED8-489B-BAF9-4CEAA110DE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6.78</c:v>
                </c:pt>
                <c:pt idx="2">
                  <c:v>#N/A</c:v>
                </c:pt>
                <c:pt idx="3">
                  <c:v>4.41</c:v>
                </c:pt>
                <c:pt idx="4">
                  <c:v>#N/A</c:v>
                </c:pt>
                <c:pt idx="5">
                  <c:v>10.33</c:v>
                </c:pt>
                <c:pt idx="6">
                  <c:v>#N/A</c:v>
                </c:pt>
                <c:pt idx="7">
                  <c:v>10.19</c:v>
                </c:pt>
                <c:pt idx="8">
                  <c:v>#N/A</c:v>
                </c:pt>
                <c:pt idx="9">
                  <c:v>6.83</c:v>
                </c:pt>
              </c:numCache>
            </c:numRef>
          </c:val>
          <c:extLst>
            <c:ext xmlns:c16="http://schemas.microsoft.com/office/drawing/2014/chart" uri="{C3380CC4-5D6E-409C-BE32-E72D297353CC}">
              <c16:uniqueId val="{00000008-EED8-489B-BAF9-4CEAA110DE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7.77</c:v>
                </c:pt>
                <c:pt idx="2">
                  <c:v>#N/A</c:v>
                </c:pt>
                <c:pt idx="3">
                  <c:v>7.91</c:v>
                </c:pt>
                <c:pt idx="4">
                  <c:v>#N/A</c:v>
                </c:pt>
                <c:pt idx="5">
                  <c:v>7.56</c:v>
                </c:pt>
                <c:pt idx="6">
                  <c:v>#N/A</c:v>
                </c:pt>
                <c:pt idx="7">
                  <c:v>7.93</c:v>
                </c:pt>
                <c:pt idx="8">
                  <c:v>#N/A</c:v>
                </c:pt>
                <c:pt idx="9">
                  <c:v>7.53</c:v>
                </c:pt>
              </c:numCache>
            </c:numRef>
          </c:val>
          <c:extLst>
            <c:ext xmlns:c16="http://schemas.microsoft.com/office/drawing/2014/chart" uri="{C3380CC4-5D6E-409C-BE32-E72D297353CC}">
              <c16:uniqueId val="{00000009-EED8-489B-BAF9-4CEAA110DE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3769</c:v>
                </c:pt>
                <c:pt idx="5">
                  <c:v>3770</c:v>
                </c:pt>
                <c:pt idx="8">
                  <c:v>3853</c:v>
                </c:pt>
                <c:pt idx="11">
                  <c:v>3959</c:v>
                </c:pt>
                <c:pt idx="14">
                  <c:v>3994</c:v>
                </c:pt>
              </c:numCache>
            </c:numRef>
          </c:val>
          <c:extLst>
            <c:ext xmlns:c16="http://schemas.microsoft.com/office/drawing/2014/chart" uri="{C3380CC4-5D6E-409C-BE32-E72D297353CC}">
              <c16:uniqueId val="{00000000-F3B3-4ED8-8377-71B35C0819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B3-4ED8-8377-71B35C0819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96</c:v>
                </c:pt>
                <c:pt idx="3">
                  <c:v>27</c:v>
                </c:pt>
                <c:pt idx="6">
                  <c:v>27</c:v>
                </c:pt>
                <c:pt idx="9">
                  <c:v>15</c:v>
                </c:pt>
                <c:pt idx="12">
                  <c:v>0</c:v>
                </c:pt>
              </c:numCache>
            </c:numRef>
          </c:val>
          <c:extLst>
            <c:ext xmlns:c16="http://schemas.microsoft.com/office/drawing/2014/chart" uri="{C3380CC4-5D6E-409C-BE32-E72D297353CC}">
              <c16:uniqueId val="{00000002-F3B3-4ED8-8377-71B35C0819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55</c:v>
                </c:pt>
                <c:pt idx="3">
                  <c:v>66</c:v>
                </c:pt>
                <c:pt idx="6">
                  <c:v>57</c:v>
                </c:pt>
                <c:pt idx="9">
                  <c:v>59</c:v>
                </c:pt>
                <c:pt idx="12">
                  <c:v>67</c:v>
                </c:pt>
              </c:numCache>
            </c:numRef>
          </c:val>
          <c:extLst>
            <c:ext xmlns:c16="http://schemas.microsoft.com/office/drawing/2014/chart" uri="{C3380CC4-5D6E-409C-BE32-E72D297353CC}">
              <c16:uniqueId val="{00000003-F3B3-4ED8-8377-71B35C0819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616</c:v>
                </c:pt>
                <c:pt idx="3">
                  <c:v>543</c:v>
                </c:pt>
                <c:pt idx="6">
                  <c:v>831</c:v>
                </c:pt>
                <c:pt idx="9">
                  <c:v>646</c:v>
                </c:pt>
                <c:pt idx="12">
                  <c:v>641</c:v>
                </c:pt>
              </c:numCache>
            </c:numRef>
          </c:val>
          <c:extLst>
            <c:ext xmlns:c16="http://schemas.microsoft.com/office/drawing/2014/chart" uri="{C3380CC4-5D6E-409C-BE32-E72D297353CC}">
              <c16:uniqueId val="{00000004-F3B3-4ED8-8377-71B35C0819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B3-4ED8-8377-71B35C0819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B3-4ED8-8377-71B35C0819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4519</c:v>
                </c:pt>
                <c:pt idx="3">
                  <c:v>4515</c:v>
                </c:pt>
                <c:pt idx="6">
                  <c:v>4419</c:v>
                </c:pt>
                <c:pt idx="9">
                  <c:v>4679</c:v>
                </c:pt>
                <c:pt idx="12">
                  <c:v>4837</c:v>
                </c:pt>
              </c:numCache>
            </c:numRef>
          </c:val>
          <c:extLst>
            <c:ext xmlns:c16="http://schemas.microsoft.com/office/drawing/2014/chart" uri="{C3380CC4-5D6E-409C-BE32-E72D297353CC}">
              <c16:uniqueId val="{00000007-F3B3-4ED8-8377-71B35C0819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1517</c:v>
                </c:pt>
                <c:pt idx="2">
                  <c:v>#N/A</c:v>
                </c:pt>
                <c:pt idx="3">
                  <c:v>#N/A</c:v>
                </c:pt>
                <c:pt idx="4">
                  <c:v>1381</c:v>
                </c:pt>
                <c:pt idx="5">
                  <c:v>#N/A</c:v>
                </c:pt>
                <c:pt idx="6">
                  <c:v>#N/A</c:v>
                </c:pt>
                <c:pt idx="7">
                  <c:v>1481</c:v>
                </c:pt>
                <c:pt idx="8">
                  <c:v>#N/A</c:v>
                </c:pt>
                <c:pt idx="9">
                  <c:v>#N/A</c:v>
                </c:pt>
                <c:pt idx="10">
                  <c:v>1440</c:v>
                </c:pt>
                <c:pt idx="11">
                  <c:v>#N/A</c:v>
                </c:pt>
                <c:pt idx="12">
                  <c:v>#N/A</c:v>
                </c:pt>
                <c:pt idx="13">
                  <c:v>1551</c:v>
                </c:pt>
                <c:pt idx="14">
                  <c:v>#N/A</c:v>
                </c:pt>
              </c:numCache>
            </c:numRef>
          </c:val>
          <c:smooth val="0"/>
          <c:extLst>
            <c:ext xmlns:c16="http://schemas.microsoft.com/office/drawing/2014/chart" uri="{C3380CC4-5D6E-409C-BE32-E72D297353CC}">
              <c16:uniqueId val="{00000008-F3B3-4ED8-8377-71B35C0819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33560</c:v>
                </c:pt>
                <c:pt idx="5">
                  <c:v>32780</c:v>
                </c:pt>
                <c:pt idx="8">
                  <c:v>31733</c:v>
                </c:pt>
                <c:pt idx="11">
                  <c:v>31611</c:v>
                </c:pt>
                <c:pt idx="14">
                  <c:v>30094</c:v>
                </c:pt>
              </c:numCache>
            </c:numRef>
          </c:val>
          <c:extLst>
            <c:ext xmlns:c16="http://schemas.microsoft.com/office/drawing/2014/chart" uri="{C3380CC4-5D6E-409C-BE32-E72D297353CC}">
              <c16:uniqueId val="{00000000-E406-4BAB-B70B-921300E8B3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9251</c:v>
                </c:pt>
                <c:pt idx="5">
                  <c:v>11170</c:v>
                </c:pt>
                <c:pt idx="8">
                  <c:v>11763</c:v>
                </c:pt>
                <c:pt idx="11">
                  <c:v>13396</c:v>
                </c:pt>
                <c:pt idx="14">
                  <c:v>14648</c:v>
                </c:pt>
              </c:numCache>
            </c:numRef>
          </c:val>
          <c:extLst>
            <c:ext xmlns:c16="http://schemas.microsoft.com/office/drawing/2014/chart" uri="{C3380CC4-5D6E-409C-BE32-E72D297353CC}">
              <c16:uniqueId val="{00000001-E406-4BAB-B70B-921300E8B3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5268</c:v>
                </c:pt>
                <c:pt idx="5">
                  <c:v>5775</c:v>
                </c:pt>
                <c:pt idx="8">
                  <c:v>5270</c:v>
                </c:pt>
                <c:pt idx="11">
                  <c:v>10126</c:v>
                </c:pt>
                <c:pt idx="14">
                  <c:v>11573</c:v>
                </c:pt>
              </c:numCache>
            </c:numRef>
          </c:val>
          <c:extLst>
            <c:ext xmlns:c16="http://schemas.microsoft.com/office/drawing/2014/chart" uri="{C3380CC4-5D6E-409C-BE32-E72D297353CC}">
              <c16:uniqueId val="{00000002-E406-4BAB-B70B-921300E8B3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06-4BAB-B70B-921300E8B3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06-4BAB-B70B-921300E8B3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c:v>
                </c:pt>
                <c:pt idx="3">
                  <c:v>7</c:v>
                </c:pt>
                <c:pt idx="6">
                  <c:v>2</c:v>
                </c:pt>
                <c:pt idx="9">
                  <c:v>0</c:v>
                </c:pt>
                <c:pt idx="12">
                  <c:v>0</c:v>
                </c:pt>
              </c:numCache>
            </c:numRef>
          </c:val>
          <c:extLst>
            <c:ext xmlns:c16="http://schemas.microsoft.com/office/drawing/2014/chart" uri="{C3380CC4-5D6E-409C-BE32-E72D297353CC}">
              <c16:uniqueId val="{00000005-E406-4BAB-B70B-921300E8B3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3599</c:v>
                </c:pt>
                <c:pt idx="3">
                  <c:v>3611</c:v>
                </c:pt>
                <c:pt idx="6">
                  <c:v>3599</c:v>
                </c:pt>
                <c:pt idx="9">
                  <c:v>3404</c:v>
                </c:pt>
                <c:pt idx="12">
                  <c:v>3315</c:v>
                </c:pt>
              </c:numCache>
            </c:numRef>
          </c:val>
          <c:extLst>
            <c:ext xmlns:c16="http://schemas.microsoft.com/office/drawing/2014/chart" uri="{C3380CC4-5D6E-409C-BE32-E72D297353CC}">
              <c16:uniqueId val="{00000006-E406-4BAB-B70B-921300E8B3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582</c:v>
                </c:pt>
                <c:pt idx="3">
                  <c:v>527</c:v>
                </c:pt>
                <c:pt idx="6">
                  <c:v>477</c:v>
                </c:pt>
                <c:pt idx="9">
                  <c:v>1176</c:v>
                </c:pt>
                <c:pt idx="12">
                  <c:v>1951</c:v>
                </c:pt>
              </c:numCache>
            </c:numRef>
          </c:val>
          <c:extLst>
            <c:ext xmlns:c16="http://schemas.microsoft.com/office/drawing/2014/chart" uri="{C3380CC4-5D6E-409C-BE32-E72D297353CC}">
              <c16:uniqueId val="{00000007-E406-4BAB-B70B-921300E8B3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6171</c:v>
                </c:pt>
                <c:pt idx="3">
                  <c:v>5603</c:v>
                </c:pt>
                <c:pt idx="6">
                  <c:v>5939</c:v>
                </c:pt>
                <c:pt idx="9">
                  <c:v>6009</c:v>
                </c:pt>
                <c:pt idx="12">
                  <c:v>6260</c:v>
                </c:pt>
              </c:numCache>
            </c:numRef>
          </c:val>
          <c:extLst>
            <c:ext xmlns:c16="http://schemas.microsoft.com/office/drawing/2014/chart" uri="{C3380CC4-5D6E-409C-BE32-E72D297353CC}">
              <c16:uniqueId val="{00000008-E406-4BAB-B70B-921300E8B3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76</c:v>
                </c:pt>
                <c:pt idx="3">
                  <c:v>42</c:v>
                </c:pt>
                <c:pt idx="6">
                  <c:v>15</c:v>
                </c:pt>
                <c:pt idx="9">
                  <c:v>0</c:v>
                </c:pt>
                <c:pt idx="12">
                  <c:v>0</c:v>
                </c:pt>
              </c:numCache>
            </c:numRef>
          </c:val>
          <c:extLst>
            <c:ext xmlns:c16="http://schemas.microsoft.com/office/drawing/2014/chart" uri="{C3380CC4-5D6E-409C-BE32-E72D297353CC}">
              <c16:uniqueId val="{00000009-E406-4BAB-B70B-921300E8B3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51332</c:v>
                </c:pt>
                <c:pt idx="3">
                  <c:v>53095</c:v>
                </c:pt>
                <c:pt idx="6">
                  <c:v>52746</c:v>
                </c:pt>
                <c:pt idx="9">
                  <c:v>51986</c:v>
                </c:pt>
                <c:pt idx="12">
                  <c:v>49516</c:v>
                </c:pt>
              </c:numCache>
            </c:numRef>
          </c:val>
          <c:extLst>
            <c:ext xmlns:c16="http://schemas.microsoft.com/office/drawing/2014/chart" uri="{C3380CC4-5D6E-409C-BE32-E72D297353CC}">
              <c16:uniqueId val="{0000000A-E406-4BAB-B70B-921300E8B3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13694</c:v>
                </c:pt>
                <c:pt idx="2">
                  <c:v>#N/A</c:v>
                </c:pt>
                <c:pt idx="3">
                  <c:v>#N/A</c:v>
                </c:pt>
                <c:pt idx="4">
                  <c:v>13160</c:v>
                </c:pt>
                <c:pt idx="5">
                  <c:v>#N/A</c:v>
                </c:pt>
                <c:pt idx="6">
                  <c:v>#N/A</c:v>
                </c:pt>
                <c:pt idx="7">
                  <c:v>14013</c:v>
                </c:pt>
                <c:pt idx="8">
                  <c:v>#N/A</c:v>
                </c:pt>
                <c:pt idx="9">
                  <c:v>#N/A</c:v>
                </c:pt>
                <c:pt idx="10">
                  <c:v>7441</c:v>
                </c:pt>
                <c:pt idx="11">
                  <c:v>#N/A</c:v>
                </c:pt>
                <c:pt idx="12">
                  <c:v>#N/A</c:v>
                </c:pt>
                <c:pt idx="13">
                  <c:v>4727</c:v>
                </c:pt>
                <c:pt idx="14">
                  <c:v>#N/A</c:v>
                </c:pt>
              </c:numCache>
            </c:numRef>
          </c:val>
          <c:smooth val="0"/>
          <c:extLst>
            <c:ext xmlns:c16="http://schemas.microsoft.com/office/drawing/2014/chart" uri="{C3380CC4-5D6E-409C-BE32-E72D297353CC}">
              <c16:uniqueId val="{0000000B-E406-4BAB-B70B-921300E8B3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2941</c:v>
                </c:pt>
                <c:pt idx="1">
                  <c:v>7522</c:v>
                </c:pt>
                <c:pt idx="2">
                  <c:v>7327</c:v>
                </c:pt>
              </c:numCache>
            </c:numRef>
          </c:val>
          <c:extLst>
            <c:ext xmlns:c16="http://schemas.microsoft.com/office/drawing/2014/chart" uri="{C3380CC4-5D6E-409C-BE32-E72D297353CC}">
              <c16:uniqueId val="{00000000-31DD-4D49-8F94-F90D6DED26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31DD-4D49-8F94-F90D6DED26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221</c:v>
                </c:pt>
                <c:pt idx="1">
                  <c:v>216</c:v>
                </c:pt>
                <c:pt idx="2">
                  <c:v>2342</c:v>
                </c:pt>
              </c:numCache>
            </c:numRef>
          </c:val>
          <c:extLst>
            <c:ext xmlns:c16="http://schemas.microsoft.com/office/drawing/2014/chart" uri="{C3380CC4-5D6E-409C-BE32-E72D297353CC}">
              <c16:uniqueId val="{00000002-31DD-4D49-8F94-F90D6DED26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については、平成２４年度及び平成２５年度に国の経済対策を積極的に活用し、後年度に実施予定であった事業を数多く前倒しして実施したことにより、平成２７年度からは約４５億円前後の額となっている。今後は区画整理事業</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や学校等の公共施設の改修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に係る元利償還金の増により最大約５</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起債の新規発行額の増加は、後年度における元利償還金の増加に繋がるため、借入の抑制、計画的な償還を通じて、今後も引き続き市債残高を削減し、健全な財政運営に努めていく。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将来負担額（Ａ）については、地方債残高の減少等により約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また、充当可能財源等（Ｂ）については、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等の増加により約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これらの要因により、令和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年度の将来負担比率の分子は前年度以前と比較して大幅に減少した。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埼玉県新座市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学校施設整備基金及び都市高速鉄道１２号線建設促進基金の創設により約２１億円積み立てたため、基金全体としてや約１９億３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，０００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財政調整基金については、不測の事態に備えるという本来の目的を果たすため、標準財政規模の１２．５％程度（平成３０年度県内市町村平均）である３５億円を通年で維持することを目標とする。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・新座グリーンスマイル基金：緑地の保全及び緑化の推進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・青少年教育振興基金：青少年の健全育成</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・墓園管理基金：新座市営墓園管理の円滑かつ合理的な実施</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・森林環境整備基金：森林環境譲与税を活用した森林の整備及びその促進</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・コブシ福祉基金：地域福祉活動の推進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・都市高速鉄道１２号線建設促進基金：都市高速鉄道１２号線の建設促進</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・学校施設整備基金：学校施設の改修の実施</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・新座グリーンスマイル基金：寄附金及び利子を積み立てたため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・青少年教育振興基金：青少年教育振興基金助成金への充当等による取崩しに対し、基金への積立てが多かったため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・墓園管理基金：基金の積立てに対し、墓所管理事業への取崩しが多かったため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・森林環境整備基金：森林環境整備基金充当事業への取崩しに対し、基金への積立てが多かったため</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・コブシ福祉基金：社会福祉協議会補助等による取崩しに対し、基金への積立てが多かったため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・都市計画高速鉄道１２号線建設促進基金：新たに基金を創設したため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・学校施設整備基金：新たに基金を創設したため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・借地の買取りや公共施設の改修等に対応するための基金の創設について検討を進める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市独自の新型コロナウイルス感染症対策の事業実施に伴い、財政調整基金から繰入れて対応を図ったため、</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取崩額が積立額を上回ったことによる。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不測の事態に備えるという本来の目的を果たすため、標準財政規模の１２．５％程度（平成３０年度県内市町村平均）である３５億円を通年で維持することを目標とする。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165,730
161,736
22.78
65,352,883
62,950,815
2,288,467
31,775,033
49,515,572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１ポイント低い０．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年度の徴収率は９</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％と前年度に比べ０．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ポイント上昇しており、徴収率は年々向上しているが、引き続き徴収率向上対策を中心として歳入の確保に努める。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100189</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5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61682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臨時財政対策債や地方特例交付金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等の経常一般財源が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額した一方で、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補助費や物件費等の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経常経費充当一般財源が増加したためである。　</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類似団体平均を上回っているため、引き続き、行財政改革等により、歳入歳出</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両面にわたる見直しや債権の徴収強化を進めるとともに、経常経費の抑制に努める。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4217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65</xdr:row>
      <xdr:rowOff>141394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42177"/>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141394</xdr:rowOff>
    </xdr:from>
    <xdr:to>
      <xdr:col>15</xdr:col>
      <xdr:colOff>82550</xdr:colOff>
      <xdr:row>66</xdr:row>
      <xdr:rowOff>26246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856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66</xdr:row>
      <xdr:rowOff>26246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212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57590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26246</xdr:rowOff>
    </xdr:from>
    <xdr:to>
      <xdr:col>7</xdr:col>
      <xdr:colOff>31750</xdr:colOff>
      <xdr:row>65</xdr:row>
      <xdr:rowOff>127846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112623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等決算額が全国平均及び埼玉県平均を大きく下回り、類似団体内で最も低い水準となっている要因として、他団体に比べ人口当たりの職員数が少ないこと、また、消防業務やごみの中間処理業務を一部事務組合で担っている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87159</xdr:rowOff>
    </xdr:from>
    <xdr:to>
      <xdr:col>23</xdr:col>
      <xdr:colOff>133350</xdr:colOff>
      <xdr:row>89</xdr:row>
      <xdr:rowOff>44386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146059"/>
          <a:ext cx="0" cy="11573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16463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7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44386</xdr:rowOff>
    </xdr:from>
    <xdr:to>
      <xdr:col>24</xdr:col>
      <xdr:colOff>12700</xdr:colOff>
      <xdr:row>89</xdr:row>
      <xdr:rowOff>44386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2086</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88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87159</xdr:rowOff>
    </xdr:from>
    <xdr:to>
      <xdr:col>24</xdr:col>
      <xdr:colOff>12700</xdr:colOff>
      <xdr:row>82</xdr:row>
      <xdr:rowOff>87159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146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14619</xdr:rowOff>
    </xdr:from>
    <xdr:to>
      <xdr:col>23</xdr:col>
      <xdr:colOff>133350</xdr:colOff>
      <xdr:row>82</xdr:row>
      <xdr:rowOff>87159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73519"/>
          <a:ext cx="838200" cy="7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88856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90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116779</xdr:rowOff>
    </xdr:from>
    <xdr:to>
      <xdr:col>23</xdr:col>
      <xdr:colOff>184150</xdr:colOff>
      <xdr:row>85</xdr:row>
      <xdr:rowOff>46929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51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162894</xdr:rowOff>
    </xdr:from>
    <xdr:to>
      <xdr:col>19</xdr:col>
      <xdr:colOff>133350</xdr:colOff>
      <xdr:row>82</xdr:row>
      <xdr:rowOff>14619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0344"/>
          <a:ext cx="889000" cy="2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69520</xdr:rowOff>
    </xdr:from>
    <xdr:to>
      <xdr:col>19</xdr:col>
      <xdr:colOff>184150</xdr:colOff>
      <xdr:row>84</xdr:row>
      <xdr:rowOff>171120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155897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55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82781</xdr:rowOff>
    </xdr:from>
    <xdr:to>
      <xdr:col>15</xdr:col>
      <xdr:colOff>82550</xdr:colOff>
      <xdr:row>81</xdr:row>
      <xdr:rowOff>162894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0231"/>
          <a:ext cx="889000" cy="8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130522</xdr:rowOff>
    </xdr:from>
    <xdr:to>
      <xdr:col>15</xdr:col>
      <xdr:colOff>133350</xdr:colOff>
      <xdr:row>84</xdr:row>
      <xdr:rowOff>60672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45449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4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53618</xdr:rowOff>
    </xdr:from>
    <xdr:to>
      <xdr:col>11</xdr:col>
      <xdr:colOff>31750</xdr:colOff>
      <xdr:row>81</xdr:row>
      <xdr:rowOff>82781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41068"/>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32934</xdr:rowOff>
    </xdr:from>
    <xdr:to>
      <xdr:col>11</xdr:col>
      <xdr:colOff>82550</xdr:colOff>
      <xdr:row>83</xdr:row>
      <xdr:rowOff>134534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6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119311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165776</xdr:rowOff>
    </xdr:from>
    <xdr:to>
      <xdr:col>7</xdr:col>
      <xdr:colOff>31750</xdr:colOff>
      <xdr:row>83</xdr:row>
      <xdr:rowOff>95926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80703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1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36359</xdr:rowOff>
    </xdr:from>
    <xdr:to>
      <xdr:col>23</xdr:col>
      <xdr:colOff>184150</xdr:colOff>
      <xdr:row>82</xdr:row>
      <xdr:rowOff>137959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129086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1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135269</xdr:rowOff>
    </xdr:from>
    <xdr:to>
      <xdr:col>19</xdr:col>
      <xdr:colOff>184150</xdr:colOff>
      <xdr:row>82</xdr:row>
      <xdr:rowOff>65419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75596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91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112094</xdr:rowOff>
    </xdr:from>
    <xdr:to>
      <xdr:col>15</xdr:col>
      <xdr:colOff>133350</xdr:colOff>
      <xdr:row>82</xdr:row>
      <xdr:rowOff>42244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9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52421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6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31981</xdr:rowOff>
    </xdr:from>
    <xdr:to>
      <xdr:col>11</xdr:col>
      <xdr:colOff>82550</xdr:colOff>
      <xdr:row>81</xdr:row>
      <xdr:rowOff>133581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143758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2818</xdr:rowOff>
    </xdr:from>
    <xdr:to>
      <xdr:col>7</xdr:col>
      <xdr:colOff>31750</xdr:colOff>
      <xdr:row>81</xdr:row>
      <xdr:rowOff>104418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114595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ラスパイレス指数は、職員の就退職や異動に伴い、経験年数、平均給料月額及び職種区分に変動が生じ、職員構成が変動したことや給与改定の実施等によって数値が上下する。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０．１ポイント下降しているのは、これまでも本市においては国に準じた給与改定を実施しているが、今年度は給料月額の低い職員を採用したこと、また給料月額の高い職員が退職したこと等の要因により、指数が１００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142875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245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86</xdr:row>
      <xdr:rowOff>1059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4467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1059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31750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121709</xdr:rowOff>
    </xdr:from>
    <xdr:to>
      <xdr:col>73</xdr:col>
      <xdr:colOff>44450</xdr:colOff>
      <xdr:row>86</xdr:row>
      <xdr:rowOff>51859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36636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職員数については、財政非常事態宣言に伴い令和３年度採用職員数を大幅に抑制したため、類似団体内では低い水準となっている。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今後も、適正な定員管理を行うとともに、行政サービスの低下を招かないよう事務事業の見直し等に努めていく。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7257</xdr:rowOff>
    </xdr:from>
    <xdr:to>
      <xdr:col>81</xdr:col>
      <xdr:colOff>44450</xdr:colOff>
      <xdr:row>59</xdr:row>
      <xdr:rowOff>38281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228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7257</xdr:rowOff>
    </xdr:from>
    <xdr:to>
      <xdr:col>77</xdr:col>
      <xdr:colOff>44450</xdr:colOff>
      <xdr:row>59</xdr:row>
      <xdr:rowOff>7257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1228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7257</xdr:rowOff>
    </xdr:from>
    <xdr:to>
      <xdr:col>72</xdr:col>
      <xdr:colOff>203200</xdr:colOff>
      <xdr:row>59</xdr:row>
      <xdr:rowOff>55517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12280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55517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16762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158931</xdr:rowOff>
    </xdr:from>
    <xdr:to>
      <xdr:col>81</xdr:col>
      <xdr:colOff>95250</xdr:colOff>
      <xdr:row>59</xdr:row>
      <xdr:rowOff>89081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80208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2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127907</xdr:rowOff>
    </xdr:from>
    <xdr:to>
      <xdr:col>77</xdr:col>
      <xdr:colOff>95250</xdr:colOff>
      <xdr:row>59</xdr:row>
      <xdr:rowOff>58057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68234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127907</xdr:rowOff>
    </xdr:from>
    <xdr:to>
      <xdr:col>73</xdr:col>
      <xdr:colOff>44450</xdr:colOff>
      <xdr:row>59</xdr:row>
      <xdr:rowOff>58057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68234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4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4717</xdr:rowOff>
    </xdr:from>
    <xdr:to>
      <xdr:col>68</xdr:col>
      <xdr:colOff>203200</xdr:colOff>
      <xdr:row>59</xdr:row>
      <xdr:rowOff>106317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116494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実質公債費比率は平成２７年度以降、類似団体平均を上回る状況が続いている。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実質公債費比率は過去３年の単年度の実質公債費比率の平均値となるが、前年度と比較して実質公債費比率が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０．１ポイント上昇</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した要因としては、分母である標準財政規模が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増加した以上に、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分子である公債費等が増加した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ためである。今後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は、借入の抑制、計画的な償還を通じて、実質公債費比率の改善に努めていく。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35983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539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58965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81945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41</xdr:row>
      <xdr:rowOff>104926</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1113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将来負担比率が改善した要因としては、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学校施設整備基金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等が増加したことにより充当可能基金が増加したことが挙げられる。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大型事業であった大和田二・三丁目地区土地区画整理事業が完了したものの、今後は小・中学校の校舎を始めとした公共施設の老朽化対策工事の増加が予想されるため、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借入の抑制、計画的な償還を通じて地方債残高の減少に努めていく。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22406</xdr:rowOff>
    </xdr:from>
    <xdr:to>
      <xdr:col>81</xdr:col>
      <xdr:colOff>44450</xdr:colOff>
      <xdr:row>16</xdr:row>
      <xdr:rowOff>6078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594156"/>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6078</xdr:rowOff>
    </xdr:from>
    <xdr:to>
      <xdr:col>77</xdr:col>
      <xdr:colOff>44450</xdr:colOff>
      <xdr:row>18</xdr:row>
      <xdr:rowOff>104412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2749278"/>
          <a:ext cx="889000" cy="4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80282</xdr:rowOff>
    </xdr:from>
    <xdr:to>
      <xdr:col>72</xdr:col>
      <xdr:colOff>203200</xdr:colOff>
      <xdr:row>18</xdr:row>
      <xdr:rowOff>104412</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1663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80282</xdr:rowOff>
    </xdr:from>
    <xdr:to>
      <xdr:col>68</xdr:col>
      <xdr:colOff>152400</xdr:colOff>
      <xdr:row>18</xdr:row>
      <xdr:rowOff>119924</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166382"/>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143056</xdr:rowOff>
    </xdr:from>
    <xdr:to>
      <xdr:col>81</xdr:col>
      <xdr:colOff>95250</xdr:colOff>
      <xdr:row>15</xdr:row>
      <xdr:rowOff>73206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115133</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51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126728</xdr:rowOff>
    </xdr:from>
    <xdr:to>
      <xdr:col>77</xdr:col>
      <xdr:colOff>95250</xdr:colOff>
      <xdr:row>16</xdr:row>
      <xdr:rowOff>56878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6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41655</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78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53612</xdr:rowOff>
    </xdr:from>
    <xdr:to>
      <xdr:col>73</xdr:col>
      <xdr:colOff>44450</xdr:colOff>
      <xdr:row>18</xdr:row>
      <xdr:rowOff>155212</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139989</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2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29482</xdr:rowOff>
    </xdr:from>
    <xdr:to>
      <xdr:col>68</xdr:col>
      <xdr:colOff>203200</xdr:colOff>
      <xdr:row>18</xdr:row>
      <xdr:rowOff>131082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1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115859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2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69124</xdr:rowOff>
    </xdr:from>
    <xdr:to>
      <xdr:col>64</xdr:col>
      <xdr:colOff>152400</xdr:colOff>
      <xdr:row>18</xdr:row>
      <xdr:rowOff>170724</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1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155501</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24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165,730
161,736
22.78
65,352,883
62,950,815
2,288,467
31,775,033
49,515,572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人件費に係る経常収支比率が全国平均及び類似団体平均を下回っている要因としては、人口当たりの職員数が他の自治体より少なく、人件費が抑制されていることが挙げられる。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給料水準を示すラスパイレス指数は、全国市平均をやや上回るが、人口当たりの職員数が全国平均及び類似団体平均を大きく下回っているため、人件費決算額も低く抑えられ、人件費に係る経常収支比率が低い水準にとどま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0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39370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401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8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26670</xdr:rowOff>
    </xdr:from>
    <xdr:to>
      <xdr:col>11</xdr:col>
      <xdr:colOff>60325</xdr:colOff>
      <xdr:row>35</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いるものの、前年度と比較して増加した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委託料や電気料が増加したこと等が挙げられる。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今後は、市民需要や応能・応益負担の観点から各種の市独自給付等について見直しを進める。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35560</xdr:rowOff>
    </xdr:from>
    <xdr:to>
      <xdr:col>82</xdr:col>
      <xdr:colOff>107950</xdr:colOff>
      <xdr:row>15</xdr:row>
      <xdr:rowOff>121285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0731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144145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073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15</xdr:row>
      <xdr:rowOff>144145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7044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81280</xdr:rowOff>
    </xdr:from>
    <xdr:to>
      <xdr:col>69</xdr:col>
      <xdr:colOff>92075</xdr:colOff>
      <xdr:row>15</xdr:row>
      <xdr:rowOff>132715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530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87012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8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156210</xdr:rowOff>
    </xdr:from>
    <xdr:to>
      <xdr:col>78</xdr:col>
      <xdr:colOff>120650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93345</xdr:rowOff>
    </xdr:from>
    <xdr:to>
      <xdr:col>74</xdr:col>
      <xdr:colOff>31750</xdr:colOff>
      <xdr:row>16</xdr:row>
      <xdr:rowOff>23495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33672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22242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2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30480</xdr:rowOff>
    </xdr:from>
    <xdr:to>
      <xdr:col>65</xdr:col>
      <xdr:colOff>53975</xdr:colOff>
      <xdr:row>15</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扶助費に係る経常収支比率が類似団体平均を上回りかつ上昇している要因として、生活保護費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や介護給付・訓練等給付費負担金の経常経費充当一般財源が増加したことによるものであ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今後は、市民需要や応能・応益負担の観点から各種の市独自給付等について見直しを進める。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425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59</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107950</xdr:rowOff>
    </xdr:from>
    <xdr:to>
      <xdr:col>15</xdr:col>
      <xdr:colOff>98425</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235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61</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80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0</xdr:rowOff>
    </xdr:from>
    <xdr:to>
      <xdr:col>11</xdr:col>
      <xdr:colOff>60325</xdr:colOff>
      <xdr:row>61</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54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114300</xdr:rowOff>
    </xdr:from>
    <xdr:to>
      <xdr:col>6</xdr:col>
      <xdr:colOff>171450</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その他に係る経常収支比率は悪化した要因として、</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特別会計に対する繰出金等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の歳出総額は減少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経費充当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一般財源が増加</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今後は、市民需要や応能・応益負担の観点から各種の市独自給付等について見直しを進める。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133350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17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17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158750</xdr:rowOff>
    </xdr:from>
    <xdr:to>
      <xdr:col>73</xdr:col>
      <xdr:colOff>180975</xdr:colOff>
      <xdr:row>59</xdr:row>
      <xdr:rowOff>19050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31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19050</xdr:rowOff>
    </xdr:from>
    <xdr:to>
      <xdr:col>69</xdr:col>
      <xdr:colOff>92075</xdr:colOff>
      <xdr:row>59</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54627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107950</xdr:rowOff>
    </xdr:from>
    <xdr:to>
      <xdr:col>74</xdr:col>
      <xdr:colOff>31750</xdr:colOff>
      <xdr:row>58</xdr:row>
      <xdr:rowOff>38100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139700</xdr:rowOff>
    </xdr:from>
    <xdr:to>
      <xdr:col>69</xdr:col>
      <xdr:colOff>142875</xdr:colOff>
      <xdr:row>59</xdr:row>
      <xdr:rowOff>69850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54627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139700</xdr:rowOff>
    </xdr:from>
    <xdr:to>
      <xdr:col>65</xdr:col>
      <xdr:colOff>53975</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54627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補助費等に係る経常収支比率が類似団体平均を大きく上回っているのは、消防やごみ処理の運営を担う一部事務組合に対する運営費負担金が主な要因であり、令和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年度の補助費等の経常収支比率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１７．１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％のうち、</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％は当該一部事務組合負担金に係る分である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今後は、市民需要や応能・応益負担の観点から各種の市独自給付等について見直しを進める。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67128</xdr:rowOff>
    </xdr:from>
    <xdr:to>
      <xdr:col>82</xdr:col>
      <xdr:colOff>107950</xdr:colOff>
      <xdr:row>41</xdr:row>
      <xdr:rowOff>102507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92512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67128</xdr:rowOff>
    </xdr:from>
    <xdr:to>
      <xdr:col>78</xdr:col>
      <xdr:colOff>69850</xdr:colOff>
      <xdr:row>40</xdr:row>
      <xdr:rowOff>143328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925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1815</xdr:rowOff>
    </xdr:from>
    <xdr:to>
      <xdr:col>73</xdr:col>
      <xdr:colOff>180975</xdr:colOff>
      <xdr:row>40</xdr:row>
      <xdr:rowOff>143328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8598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1815</xdr:rowOff>
    </xdr:from>
    <xdr:to>
      <xdr:col>69</xdr:col>
      <xdr:colOff>92075</xdr:colOff>
      <xdr:row>40</xdr:row>
      <xdr:rowOff>34472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859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51707</xdr:rowOff>
    </xdr:from>
    <xdr:to>
      <xdr:col>82</xdr:col>
      <xdr:colOff>158750</xdr:colOff>
      <xdr:row>41</xdr:row>
      <xdr:rowOff>153307</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131734</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98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16328</xdr:rowOff>
    </xdr:from>
    <xdr:to>
      <xdr:col>78</xdr:col>
      <xdr:colOff>120650</xdr:colOff>
      <xdr:row>40</xdr:row>
      <xdr:rowOff>117928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102705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96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92528</xdr:rowOff>
    </xdr:from>
    <xdr:to>
      <xdr:col>74</xdr:col>
      <xdr:colOff>31750</xdr:colOff>
      <xdr:row>41</xdr:row>
      <xdr:rowOff>22678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7455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122465</xdr:rowOff>
    </xdr:from>
    <xdr:to>
      <xdr:col>69</xdr:col>
      <xdr:colOff>142875</xdr:colOff>
      <xdr:row>40</xdr:row>
      <xdr:rowOff>52615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37392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155122</xdr:rowOff>
    </xdr:from>
    <xdr:to>
      <xdr:col>65</xdr:col>
      <xdr:colOff>53975</xdr:colOff>
      <xdr:row>40</xdr:row>
      <xdr:rowOff>85272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70049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公債費に係る経常収支比率が類似団体平均を上回り、前年度比０．８ポイント上回った要因としては、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分母の経常一般財源が減少した一方で、臨時財政対策債や土木債の元利償還金の増により、公債費の決算額が</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増加したためである。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今後は市債の借入に当たっては、交付税措置のある適債事業を選択しつつ、借入の抑制、計画的な償還を通じて公債費負担の軽減に努めていく。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141695</xdr:rowOff>
    </xdr:from>
    <xdr:to>
      <xdr:col>24</xdr:col>
      <xdr:colOff>25400</xdr:colOff>
      <xdr:row>78</xdr:row>
      <xdr:rowOff>22498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43345"/>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78</xdr:row>
      <xdr:rowOff>2902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3433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xdr:rowOff>
    </xdr:from>
    <xdr:to>
      <xdr:col>15</xdr:col>
      <xdr:colOff>98425</xdr:colOff>
      <xdr:row>78</xdr:row>
      <xdr:rowOff>42092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3760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42092</xdr:rowOff>
    </xdr:from>
    <xdr:to>
      <xdr:col>11</xdr:col>
      <xdr:colOff>9525</xdr:colOff>
      <xdr:row>78</xdr:row>
      <xdr:rowOff>48623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151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90895</xdr:rowOff>
    </xdr:from>
    <xdr:to>
      <xdr:col>20</xdr:col>
      <xdr:colOff>38100</xdr:colOff>
      <xdr:row>78</xdr:row>
      <xdr:rowOff>21045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5822</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7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162742</xdr:rowOff>
    </xdr:from>
    <xdr:to>
      <xdr:col>11</xdr:col>
      <xdr:colOff>60325</xdr:colOff>
      <xdr:row>78</xdr:row>
      <xdr:rowOff>92892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77669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169273</xdr:rowOff>
    </xdr:from>
    <xdr:to>
      <xdr:col>6</xdr:col>
      <xdr:colOff>171450</xdr:colOff>
      <xdr:row>78</xdr:row>
      <xdr:rowOff>99423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84200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公債費以外の経常経費については、令和</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年度は、類似団体平均を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０．１２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この要因としては、生活保護に係る扶助費の増加により、扶助費が増加したことなどによるものである。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今後は、市民需要や応能・応益負担の観点から各種の市独自給付等について見直しを進める。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39915</xdr:rowOff>
    </xdr:from>
    <xdr:to>
      <xdr:col>82</xdr:col>
      <xdr:colOff>107950</xdr:colOff>
      <xdr:row>78</xdr:row>
      <xdr:rowOff>83457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727215"/>
          <a:ext cx="838200" cy="7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39915</xdr:rowOff>
    </xdr:from>
    <xdr:to>
      <xdr:col>78</xdr:col>
      <xdr:colOff>69850</xdr:colOff>
      <xdr:row>78</xdr:row>
      <xdr:rowOff>170543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727215"/>
          <a:ext cx="8890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170543</xdr:rowOff>
    </xdr:from>
    <xdr:to>
      <xdr:col>73</xdr:col>
      <xdr:colOff>180975</xdr:colOff>
      <xdr:row>79</xdr:row>
      <xdr:rowOff>9979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5436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7257</xdr:rowOff>
    </xdr:from>
    <xdr:to>
      <xdr:col>69</xdr:col>
      <xdr:colOff>92075</xdr:colOff>
      <xdr:row>79</xdr:row>
      <xdr:rowOff>9979</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803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32657</xdr:rowOff>
    </xdr:from>
    <xdr:to>
      <xdr:col>82</xdr:col>
      <xdr:colOff>158750</xdr:colOff>
      <xdr:row>78</xdr:row>
      <xdr:rowOff>134257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4734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7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160565</xdr:rowOff>
    </xdr:from>
    <xdr:to>
      <xdr:col>78</xdr:col>
      <xdr:colOff>120650</xdr:colOff>
      <xdr:row>74</xdr:row>
      <xdr:rowOff>90715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100892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44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119743</xdr:rowOff>
    </xdr:from>
    <xdr:to>
      <xdr:col>74</xdr:col>
      <xdr:colOff>31750</xdr:colOff>
      <xdr:row>79</xdr:row>
      <xdr:rowOff>49893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34670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130629</xdr:rowOff>
    </xdr:from>
    <xdr:to>
      <xdr:col>69</xdr:col>
      <xdr:colOff>142875</xdr:colOff>
      <xdr:row>79</xdr:row>
      <xdr:rowOff>60779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45556</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127907</xdr:rowOff>
    </xdr:from>
    <xdr:to>
      <xdr:col>65</xdr:col>
      <xdr:colOff>53975</xdr:colOff>
      <xdr:row>78</xdr:row>
      <xdr:rowOff>58057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42834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102730</xdr:rowOff>
    </xdr:from>
    <xdr:to>
      <xdr:col>29</xdr:col>
      <xdr:colOff>127000</xdr:colOff>
      <xdr:row>19</xdr:row>
      <xdr:rowOff>136868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407905"/>
          <a:ext cx="647700" cy="34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100368</xdr:rowOff>
    </xdr:from>
    <xdr:to>
      <xdr:col>26</xdr:col>
      <xdr:colOff>50800</xdr:colOff>
      <xdr:row>19</xdr:row>
      <xdr:rowOff>136868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405543"/>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100368</xdr:rowOff>
    </xdr:from>
    <xdr:to>
      <xdr:col>22</xdr:col>
      <xdr:colOff>114300</xdr:colOff>
      <xdr:row>20</xdr:row>
      <xdr:rowOff>11328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405543"/>
          <a:ext cx="698500" cy="82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11328</xdr:rowOff>
    </xdr:from>
    <xdr:to>
      <xdr:col>18</xdr:col>
      <xdr:colOff>177800</xdr:colOff>
      <xdr:row>20</xdr:row>
      <xdr:rowOff>18643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8795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51930</xdr:rowOff>
    </xdr:from>
    <xdr:to>
      <xdr:col>29</xdr:col>
      <xdr:colOff>177800</xdr:colOff>
      <xdr:row>19</xdr:row>
      <xdr:rowOff>153530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5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24007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2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86068</xdr:rowOff>
    </xdr:from>
    <xdr:to>
      <xdr:col>26</xdr:col>
      <xdr:colOff>101600</xdr:colOff>
      <xdr:row>20</xdr:row>
      <xdr:rowOff>16218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91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995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7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49568</xdr:rowOff>
    </xdr:from>
    <xdr:to>
      <xdr:col>22</xdr:col>
      <xdr:colOff>165100</xdr:colOff>
      <xdr:row>19</xdr:row>
      <xdr:rowOff>151168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5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135945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131978</xdr:rowOff>
    </xdr:from>
    <xdr:to>
      <xdr:col>19</xdr:col>
      <xdr:colOff>38100</xdr:colOff>
      <xdr:row>20</xdr:row>
      <xdr:rowOff>62128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437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46905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2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139293</xdr:rowOff>
    </xdr:from>
    <xdr:to>
      <xdr:col>15</xdr:col>
      <xdr:colOff>101600</xdr:colOff>
      <xdr:row>20</xdr:row>
      <xdr:rowOff>69443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444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54220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53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208611</xdr:rowOff>
    </xdr:from>
    <xdr:to>
      <xdr:col>29</xdr:col>
      <xdr:colOff>127000</xdr:colOff>
      <xdr:row>35</xdr:row>
      <xdr:rowOff>235014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818961"/>
          <a:ext cx="647700" cy="26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225603</xdr:rowOff>
    </xdr:from>
    <xdr:to>
      <xdr:col>26</xdr:col>
      <xdr:colOff>50800</xdr:colOff>
      <xdr:row>35</xdr:row>
      <xdr:rowOff>235014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35953"/>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225603</xdr:rowOff>
    </xdr:from>
    <xdr:to>
      <xdr:col>22</xdr:col>
      <xdr:colOff>114300</xdr:colOff>
      <xdr:row>35</xdr:row>
      <xdr:rowOff>247548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35953"/>
          <a:ext cx="6985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215582</xdr:rowOff>
    </xdr:from>
    <xdr:to>
      <xdr:col>18</xdr:col>
      <xdr:colOff>177800</xdr:colOff>
      <xdr:row>35</xdr:row>
      <xdr:rowOff>247548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25932"/>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157811</xdr:rowOff>
    </xdr:from>
    <xdr:to>
      <xdr:col>29</xdr:col>
      <xdr:colOff>177800</xdr:colOff>
      <xdr:row>35</xdr:row>
      <xdr:rowOff>259411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6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1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184214</xdr:rowOff>
    </xdr:from>
    <xdr:to>
      <xdr:col>26</xdr:col>
      <xdr:colOff>101600</xdr:colOff>
      <xdr:row>35</xdr:row>
      <xdr:rowOff>285814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295991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63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174803</xdr:rowOff>
    </xdr:from>
    <xdr:to>
      <xdr:col>22</xdr:col>
      <xdr:colOff>165100</xdr:colOff>
      <xdr:row>35</xdr:row>
      <xdr:rowOff>276403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8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286580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5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196748</xdr:rowOff>
    </xdr:from>
    <xdr:to>
      <xdr:col>19</xdr:col>
      <xdr:colOff>38100</xdr:colOff>
      <xdr:row>35</xdr:row>
      <xdr:rowOff>298348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0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308525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57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164782</xdr:rowOff>
    </xdr:from>
    <xdr:to>
      <xdr:col>15</xdr:col>
      <xdr:colOff>101600</xdr:colOff>
      <xdr:row>35</xdr:row>
      <xdr:rowOff>266382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7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276559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165,730
161,736
22.78
65,352,883
62,950,815
2,288,467
31,775,033
49,515,572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86208</xdr:rowOff>
    </xdr:from>
    <xdr:to>
      <xdr:col>24</xdr:col>
      <xdr:colOff>63500</xdr:colOff>
      <xdr:row>38</xdr:row>
      <xdr:rowOff>110896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0130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94698</xdr:rowOff>
    </xdr:from>
    <xdr:to>
      <xdr:col>19</xdr:col>
      <xdr:colOff>177800</xdr:colOff>
      <xdr:row>38</xdr:row>
      <xdr:rowOff>110896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09798"/>
          <a:ext cx="8890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94698</xdr:rowOff>
    </xdr:from>
    <xdr:to>
      <xdr:col>15</xdr:col>
      <xdr:colOff>50800</xdr:colOff>
      <xdr:row>39</xdr:row>
      <xdr:rowOff>34217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9798"/>
          <a:ext cx="889000" cy="11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34217</xdr:rowOff>
    </xdr:from>
    <xdr:to>
      <xdr:col>10</xdr:col>
      <xdr:colOff>114300</xdr:colOff>
      <xdr:row>39</xdr:row>
      <xdr:rowOff>35589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2076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35408</xdr:rowOff>
    </xdr:from>
    <xdr:to>
      <xdr:col>24</xdr:col>
      <xdr:colOff>114300</xdr:colOff>
      <xdr:row>38</xdr:row>
      <xdr:rowOff>137008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121785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60096</xdr:rowOff>
    </xdr:from>
    <xdr:to>
      <xdr:col>20</xdr:col>
      <xdr:colOff>38100</xdr:colOff>
      <xdr:row>38</xdr:row>
      <xdr:rowOff>161696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152823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43898</xdr:rowOff>
    </xdr:from>
    <xdr:to>
      <xdr:col>15</xdr:col>
      <xdr:colOff>101600</xdr:colOff>
      <xdr:row>38</xdr:row>
      <xdr:rowOff>145498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136625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154867</xdr:rowOff>
    </xdr:from>
    <xdr:to>
      <xdr:col>10</xdr:col>
      <xdr:colOff>165100</xdr:colOff>
      <xdr:row>39</xdr:row>
      <xdr:rowOff>85017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76144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156239</xdr:rowOff>
    </xdr:from>
    <xdr:to>
      <xdr:col>6</xdr:col>
      <xdr:colOff>38100</xdr:colOff>
      <xdr:row>39</xdr:row>
      <xdr:rowOff>86389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77516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27762</xdr:rowOff>
    </xdr:from>
    <xdr:to>
      <xdr:col>24</xdr:col>
      <xdr:colOff>63500</xdr:colOff>
      <xdr:row>58</xdr:row>
      <xdr:rowOff>128918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71862"/>
          <a:ext cx="838200" cy="10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128918</xdr:rowOff>
    </xdr:from>
    <xdr:to>
      <xdr:col>19</xdr:col>
      <xdr:colOff>177800</xdr:colOff>
      <xdr:row>59</xdr:row>
      <xdr:rowOff>15113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73018"/>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15113</xdr:rowOff>
    </xdr:from>
    <xdr:to>
      <xdr:col>15</xdr:col>
      <xdr:colOff>50800</xdr:colOff>
      <xdr:row>59</xdr:row>
      <xdr:rowOff>90494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0663"/>
          <a:ext cx="889000" cy="7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133132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90494</xdr:rowOff>
    </xdr:from>
    <xdr:to>
      <xdr:col>10</xdr:col>
      <xdr:colOff>114300</xdr:colOff>
      <xdr:row>59</xdr:row>
      <xdr:rowOff>135147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206044"/>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148412</xdr:rowOff>
    </xdr:from>
    <xdr:to>
      <xdr:col>24</xdr:col>
      <xdr:colOff>114300</xdr:colOff>
      <xdr:row>58</xdr:row>
      <xdr:rowOff>78562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2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126839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78118</xdr:rowOff>
    </xdr:from>
    <xdr:to>
      <xdr:col>20</xdr:col>
      <xdr:colOff>38100</xdr:colOff>
      <xdr:row>59</xdr:row>
      <xdr:rowOff>8268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170845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135763</xdr:rowOff>
    </xdr:from>
    <xdr:to>
      <xdr:col>15</xdr:col>
      <xdr:colOff>101600</xdr:colOff>
      <xdr:row>59</xdr:row>
      <xdr:rowOff>65913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57040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39694</xdr:rowOff>
    </xdr:from>
    <xdr:to>
      <xdr:col>10</xdr:col>
      <xdr:colOff>165100</xdr:colOff>
      <xdr:row>59</xdr:row>
      <xdr:rowOff>141294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132421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84347</xdr:rowOff>
    </xdr:from>
    <xdr:to>
      <xdr:col>6</xdr:col>
      <xdr:colOff>38100</xdr:colOff>
      <xdr:row>60</xdr:row>
      <xdr:rowOff>14497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5624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9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139243</xdr:rowOff>
    </xdr:from>
    <xdr:to>
      <xdr:col>24</xdr:col>
      <xdr:colOff>63500</xdr:colOff>
      <xdr:row>77</xdr:row>
      <xdr:rowOff>154330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40893"/>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134305</xdr:rowOff>
    </xdr:from>
    <xdr:to>
      <xdr:col>19</xdr:col>
      <xdr:colOff>177800</xdr:colOff>
      <xdr:row>77</xdr:row>
      <xdr:rowOff>154330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3595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134305</xdr:rowOff>
    </xdr:from>
    <xdr:to>
      <xdr:col>15</xdr:col>
      <xdr:colOff>50800</xdr:colOff>
      <xdr:row>77</xdr:row>
      <xdr:rowOff>150033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35955"/>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137962</xdr:rowOff>
    </xdr:from>
    <xdr:to>
      <xdr:col>10</xdr:col>
      <xdr:colOff>114300</xdr:colOff>
      <xdr:row>77</xdr:row>
      <xdr:rowOff>150033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39612"/>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111747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88443</xdr:rowOff>
    </xdr:from>
    <xdr:to>
      <xdr:col>24</xdr:col>
      <xdr:colOff>114300</xdr:colOff>
      <xdr:row>78</xdr:row>
      <xdr:rowOff>18593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66870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103530</xdr:rowOff>
    </xdr:from>
    <xdr:to>
      <xdr:col>20</xdr:col>
      <xdr:colOff>38100</xdr:colOff>
      <xdr:row>78</xdr:row>
      <xdr:rowOff>33680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24807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9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83505</xdr:rowOff>
    </xdr:from>
    <xdr:to>
      <xdr:col>15</xdr:col>
      <xdr:colOff>101600</xdr:colOff>
      <xdr:row>78</xdr:row>
      <xdr:rowOff>13655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4782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7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99233</xdr:rowOff>
    </xdr:from>
    <xdr:to>
      <xdr:col>10</xdr:col>
      <xdr:colOff>165100</xdr:colOff>
      <xdr:row>78</xdr:row>
      <xdr:rowOff>29383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20510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87162</xdr:rowOff>
    </xdr:from>
    <xdr:to>
      <xdr:col>6</xdr:col>
      <xdr:colOff>38100</xdr:colOff>
      <xdr:row>78</xdr:row>
      <xdr:rowOff>17312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108522</xdr:rowOff>
    </xdr:from>
    <xdr:to>
      <xdr:col>24</xdr:col>
      <xdr:colOff>63500</xdr:colOff>
      <xdr:row>97</xdr:row>
      <xdr:rowOff>102578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7722"/>
          <a:ext cx="838200" cy="16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155046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42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108522</xdr:rowOff>
    </xdr:from>
    <xdr:to>
      <xdr:col>19</xdr:col>
      <xdr:colOff>177800</xdr:colOff>
      <xdr:row>98</xdr:row>
      <xdr:rowOff>59944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7722"/>
          <a:ext cx="889000" cy="29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109541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2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59944</xdr:rowOff>
    </xdr:from>
    <xdr:to>
      <xdr:col>15</xdr:col>
      <xdr:colOff>50800</xdr:colOff>
      <xdr:row>98</xdr:row>
      <xdr:rowOff>77736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62044"/>
          <a:ext cx="889000" cy="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63377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22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77736</xdr:rowOff>
    </xdr:from>
    <xdr:to>
      <xdr:col>10</xdr:col>
      <xdr:colOff>114300</xdr:colOff>
      <xdr:row>98</xdr:row>
      <xdr:rowOff>117387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79836"/>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127830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8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51778</xdr:rowOff>
    </xdr:from>
    <xdr:to>
      <xdr:col>24</xdr:col>
      <xdr:colOff>114300</xdr:colOff>
      <xdr:row>97</xdr:row>
      <xdr:rowOff>153378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30205</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6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57722</xdr:rowOff>
    </xdr:from>
    <xdr:to>
      <xdr:col>20</xdr:col>
      <xdr:colOff>38100</xdr:colOff>
      <xdr:row>96</xdr:row>
      <xdr:rowOff>159322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150449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9144</xdr:rowOff>
    </xdr:from>
    <xdr:to>
      <xdr:col>15</xdr:col>
      <xdr:colOff>101600</xdr:colOff>
      <xdr:row>98</xdr:row>
      <xdr:rowOff>110744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1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101871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0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26936</xdr:rowOff>
    </xdr:from>
    <xdr:to>
      <xdr:col>10</xdr:col>
      <xdr:colOff>165100</xdr:colOff>
      <xdr:row>98</xdr:row>
      <xdr:rowOff>128536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119663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2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66587</xdr:rowOff>
    </xdr:from>
    <xdr:to>
      <xdr:col>6</xdr:col>
      <xdr:colOff>38100</xdr:colOff>
      <xdr:row>98</xdr:row>
      <xdr:rowOff>168187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13264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64371</xdr:rowOff>
    </xdr:from>
    <xdr:to>
      <xdr:col>55</xdr:col>
      <xdr:colOff>0</xdr:colOff>
      <xdr:row>36</xdr:row>
      <xdr:rowOff>161014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36571"/>
          <a:ext cx="838200" cy="9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50328</xdr:rowOff>
    </xdr:from>
    <xdr:to>
      <xdr:col>50</xdr:col>
      <xdr:colOff>114300</xdr:colOff>
      <xdr:row>36</xdr:row>
      <xdr:rowOff>161014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93828"/>
          <a:ext cx="889000" cy="113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50328</xdr:rowOff>
    </xdr:from>
    <xdr:to>
      <xdr:col>45</xdr:col>
      <xdr:colOff>177800</xdr:colOff>
      <xdr:row>37</xdr:row>
      <xdr:rowOff>62357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93828"/>
          <a:ext cx="889000" cy="12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62357</xdr:rowOff>
    </xdr:from>
    <xdr:to>
      <xdr:col>41</xdr:col>
      <xdr:colOff>50800</xdr:colOff>
      <xdr:row>37</xdr:row>
      <xdr:rowOff>93556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06007"/>
          <a:ext cx="889000" cy="3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13571</xdr:rowOff>
    </xdr:from>
    <xdr:to>
      <xdr:col>55</xdr:col>
      <xdr:colOff>50800</xdr:colOff>
      <xdr:row>36</xdr:row>
      <xdr:rowOff>115171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36448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110214</xdr:rowOff>
    </xdr:from>
    <xdr:to>
      <xdr:col>50</xdr:col>
      <xdr:colOff>165100</xdr:colOff>
      <xdr:row>37</xdr:row>
      <xdr:rowOff>40364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8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56891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5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170978</xdr:rowOff>
    </xdr:from>
    <xdr:to>
      <xdr:col>46</xdr:col>
      <xdr:colOff>38100</xdr:colOff>
      <xdr:row>30</xdr:row>
      <xdr:rowOff>101128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117655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1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11557</xdr:rowOff>
    </xdr:from>
    <xdr:to>
      <xdr:col>41</xdr:col>
      <xdr:colOff>101600</xdr:colOff>
      <xdr:row>37</xdr:row>
      <xdr:rowOff>113157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129684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3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42756</xdr:rowOff>
    </xdr:from>
    <xdr:to>
      <xdr:col>36</xdr:col>
      <xdr:colOff>165100</xdr:colOff>
      <xdr:row>37</xdr:row>
      <xdr:rowOff>144356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160883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6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157950</xdr:rowOff>
    </xdr:from>
    <xdr:to>
      <xdr:col>54</xdr:col>
      <xdr:colOff>189865</xdr:colOff>
      <xdr:row>57</xdr:row>
      <xdr:rowOff>57976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559000"/>
          <a:ext cx="1270" cy="127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61803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83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57976</xdr:rowOff>
    </xdr:from>
    <xdr:to>
      <xdr:col>55</xdr:col>
      <xdr:colOff>88900</xdr:colOff>
      <xdr:row>57</xdr:row>
      <xdr:rowOff>57976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83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104627</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157950</xdr:rowOff>
    </xdr:from>
    <xdr:to>
      <xdr:col>55</xdr:col>
      <xdr:colOff>88900</xdr:colOff>
      <xdr:row>49</xdr:row>
      <xdr:rowOff>157950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5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54432</xdr:rowOff>
    </xdr:from>
    <xdr:to>
      <xdr:col>55</xdr:col>
      <xdr:colOff>0</xdr:colOff>
      <xdr:row>57</xdr:row>
      <xdr:rowOff>132918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27082"/>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32605</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90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9728</xdr:rowOff>
    </xdr:from>
    <xdr:to>
      <xdr:col>55</xdr:col>
      <xdr:colOff>50800</xdr:colOff>
      <xdr:row>55</xdr:row>
      <xdr:rowOff>111328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3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99943</xdr:rowOff>
    </xdr:from>
    <xdr:to>
      <xdr:col>50</xdr:col>
      <xdr:colOff>114300</xdr:colOff>
      <xdr:row>57</xdr:row>
      <xdr:rowOff>132918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01143"/>
          <a:ext cx="889000" cy="20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116218</xdr:rowOff>
    </xdr:from>
    <xdr:to>
      <xdr:col>50</xdr:col>
      <xdr:colOff>165100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62895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14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134671</xdr:rowOff>
    </xdr:from>
    <xdr:to>
      <xdr:col>45</xdr:col>
      <xdr:colOff>177800</xdr:colOff>
      <xdr:row>56</xdr:row>
      <xdr:rowOff>99943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392971"/>
          <a:ext cx="889000" cy="30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103740</xdr:rowOff>
    </xdr:from>
    <xdr:to>
      <xdr:col>46</xdr:col>
      <xdr:colOff>38100</xdr:colOff>
      <xdr:row>55</xdr:row>
      <xdr:rowOff>33890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50417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134671</xdr:rowOff>
    </xdr:from>
    <xdr:to>
      <xdr:col>41</xdr:col>
      <xdr:colOff>50800</xdr:colOff>
      <xdr:row>55</xdr:row>
      <xdr:rowOff>139871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392971"/>
          <a:ext cx="889000" cy="1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133782</xdr:rowOff>
    </xdr:from>
    <xdr:to>
      <xdr:col>41</xdr:col>
      <xdr:colOff>101600</xdr:colOff>
      <xdr:row>55</xdr:row>
      <xdr:rowOff>63932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55059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47504</xdr:rowOff>
    </xdr:from>
    <xdr:to>
      <xdr:col>36</xdr:col>
      <xdr:colOff>165100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165631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3632</xdr:rowOff>
    </xdr:from>
    <xdr:to>
      <xdr:col>55</xdr:col>
      <xdr:colOff>50800</xdr:colOff>
      <xdr:row>57</xdr:row>
      <xdr:rowOff>105232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90009</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6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82118</xdr:rowOff>
    </xdr:from>
    <xdr:to>
      <xdr:col>50</xdr:col>
      <xdr:colOff>165100</xdr:colOff>
      <xdr:row>58</xdr:row>
      <xdr:rowOff>12268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8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3395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4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49143</xdr:rowOff>
    </xdr:from>
    <xdr:to>
      <xdr:col>46</xdr:col>
      <xdr:colOff>38100</xdr:colOff>
      <xdr:row>56</xdr:row>
      <xdr:rowOff>150743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141870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83871</xdr:rowOff>
    </xdr:from>
    <xdr:to>
      <xdr:col>41</xdr:col>
      <xdr:colOff>101600</xdr:colOff>
      <xdr:row>55</xdr:row>
      <xdr:rowOff>14021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34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30548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89071</xdr:rowOff>
    </xdr:from>
    <xdr:to>
      <xdr:col>36</xdr:col>
      <xdr:colOff>165100</xdr:colOff>
      <xdr:row>56</xdr:row>
      <xdr:rowOff>19221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10348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157166</xdr:rowOff>
    </xdr:from>
    <xdr:to>
      <xdr:col>55</xdr:col>
      <xdr:colOff>0</xdr:colOff>
      <xdr:row>78</xdr:row>
      <xdr:rowOff>9672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58816"/>
          <a:ext cx="838200" cy="2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112633</xdr:rowOff>
    </xdr:from>
    <xdr:to>
      <xdr:col>50</xdr:col>
      <xdr:colOff>114300</xdr:colOff>
      <xdr:row>77</xdr:row>
      <xdr:rowOff>157166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71383"/>
          <a:ext cx="889000" cy="38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105318</xdr:rowOff>
    </xdr:from>
    <xdr:to>
      <xdr:col>45</xdr:col>
      <xdr:colOff>177800</xdr:colOff>
      <xdr:row>75</xdr:row>
      <xdr:rowOff>112633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621168"/>
          <a:ext cx="889000" cy="3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105318</xdr:rowOff>
    </xdr:from>
    <xdr:to>
      <xdr:col>41</xdr:col>
      <xdr:colOff>50800</xdr:colOff>
      <xdr:row>76</xdr:row>
      <xdr:rowOff>3271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621168"/>
          <a:ext cx="889000" cy="4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130322</xdr:rowOff>
    </xdr:from>
    <xdr:to>
      <xdr:col>55</xdr:col>
      <xdr:colOff>50800</xdr:colOff>
      <xdr:row>78</xdr:row>
      <xdr:rowOff>60472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45249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106366</xdr:rowOff>
    </xdr:from>
    <xdr:to>
      <xdr:col>50</xdr:col>
      <xdr:colOff>165100</xdr:colOff>
      <xdr:row>78</xdr:row>
      <xdr:rowOff>36516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27643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0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61833</xdr:rowOff>
    </xdr:from>
    <xdr:to>
      <xdr:col>46</xdr:col>
      <xdr:colOff>38100</xdr:colOff>
      <xdr:row>75</xdr:row>
      <xdr:rowOff>163433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2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8510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54518</xdr:rowOff>
    </xdr:from>
    <xdr:to>
      <xdr:col>41</xdr:col>
      <xdr:colOff>101600</xdr:colOff>
      <xdr:row>73</xdr:row>
      <xdr:rowOff>156118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5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1195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34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123922</xdr:rowOff>
    </xdr:from>
    <xdr:to>
      <xdr:col>36</xdr:col>
      <xdr:colOff>165100</xdr:colOff>
      <xdr:row>76</xdr:row>
      <xdr:rowOff>54071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826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70599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75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27133</xdr:rowOff>
    </xdr:from>
    <xdr:to>
      <xdr:col>55</xdr:col>
      <xdr:colOff>0</xdr:colOff>
      <xdr:row>98</xdr:row>
      <xdr:rowOff>96114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9233"/>
          <a:ext cx="838200" cy="6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79902</xdr:rowOff>
    </xdr:from>
    <xdr:to>
      <xdr:col>50</xdr:col>
      <xdr:colOff>114300</xdr:colOff>
      <xdr:row>98</xdr:row>
      <xdr:rowOff>96114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82002"/>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133565</xdr:rowOff>
    </xdr:from>
    <xdr:to>
      <xdr:col>45</xdr:col>
      <xdr:colOff>177800</xdr:colOff>
      <xdr:row>98</xdr:row>
      <xdr:rowOff>79902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64215"/>
          <a:ext cx="889000" cy="1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21823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133565</xdr:rowOff>
    </xdr:from>
    <xdr:to>
      <xdr:col>41</xdr:col>
      <xdr:colOff>50800</xdr:colOff>
      <xdr:row>98</xdr:row>
      <xdr:rowOff>8922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64215"/>
          <a:ext cx="8890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103337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147783</xdr:rowOff>
    </xdr:from>
    <xdr:to>
      <xdr:col>55</xdr:col>
      <xdr:colOff>50800</xdr:colOff>
      <xdr:row>98</xdr:row>
      <xdr:rowOff>77933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62710</xdr:rowOff>
    </xdr:from>
    <xdr:ext cx="469744"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45314</xdr:rowOff>
    </xdr:from>
    <xdr:to>
      <xdr:col>50</xdr:col>
      <xdr:colOff>165100</xdr:colOff>
      <xdr:row>98</xdr:row>
      <xdr:rowOff>146914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138041</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29102</xdr:rowOff>
    </xdr:from>
    <xdr:to>
      <xdr:col>46</xdr:col>
      <xdr:colOff>38100</xdr:colOff>
      <xdr:row>98</xdr:row>
      <xdr:rowOff>130702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121829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2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82765</xdr:rowOff>
    </xdr:from>
    <xdr:to>
      <xdr:col>41</xdr:col>
      <xdr:colOff>101600</xdr:colOff>
      <xdr:row>98</xdr:row>
      <xdr:rowOff>12915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4042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129572</xdr:rowOff>
    </xdr:from>
    <xdr:to>
      <xdr:col>36</xdr:col>
      <xdr:colOff>165100</xdr:colOff>
      <xdr:row>98</xdr:row>
      <xdr:rowOff>59722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50849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2787</xdr:rowOff>
    </xdr:from>
    <xdr:to>
      <xdr:col>85</xdr:col>
      <xdr:colOff>127000</xdr:colOff>
      <xdr:row>76</xdr:row>
      <xdr:rowOff>22200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32987"/>
          <a:ext cx="8382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22200</xdr:rowOff>
    </xdr:from>
    <xdr:to>
      <xdr:col>81</xdr:col>
      <xdr:colOff>50800</xdr:colOff>
      <xdr:row>76</xdr:row>
      <xdr:rowOff>52375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5240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39782</xdr:rowOff>
    </xdr:from>
    <xdr:to>
      <xdr:col>76</xdr:col>
      <xdr:colOff>114300</xdr:colOff>
      <xdr:row>76</xdr:row>
      <xdr:rowOff>52375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069982"/>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38164</xdr:rowOff>
    </xdr:from>
    <xdr:to>
      <xdr:col>71</xdr:col>
      <xdr:colOff>177800</xdr:colOff>
      <xdr:row>76</xdr:row>
      <xdr:rowOff>39782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068364"/>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123437</xdr:rowOff>
    </xdr:from>
    <xdr:to>
      <xdr:col>85</xdr:col>
      <xdr:colOff>177800</xdr:colOff>
      <xdr:row>76</xdr:row>
      <xdr:rowOff>53587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8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146314</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142849</xdr:rowOff>
    </xdr:from>
    <xdr:to>
      <xdr:col>81</xdr:col>
      <xdr:colOff>101600</xdr:colOff>
      <xdr:row>76</xdr:row>
      <xdr:rowOff>73000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15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89526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1575</xdr:rowOff>
    </xdr:from>
    <xdr:to>
      <xdr:col>76</xdr:col>
      <xdr:colOff>165100</xdr:colOff>
      <xdr:row>76</xdr:row>
      <xdr:rowOff>103175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3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94302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12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160432</xdr:rowOff>
    </xdr:from>
    <xdr:to>
      <xdr:col>72</xdr:col>
      <xdr:colOff>38100</xdr:colOff>
      <xdr:row>76</xdr:row>
      <xdr:rowOff>90582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81709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1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158814</xdr:rowOff>
    </xdr:from>
    <xdr:to>
      <xdr:col>67</xdr:col>
      <xdr:colOff>101600</xdr:colOff>
      <xdr:row>76</xdr:row>
      <xdr:rowOff>88964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105491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93783</xdr:rowOff>
    </xdr:from>
    <xdr:to>
      <xdr:col>85</xdr:col>
      <xdr:colOff>126364</xdr:colOff>
      <xdr:row>99</xdr:row>
      <xdr:rowOff>46169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33"/>
          <a:ext cx="1269" cy="132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49996</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46169</xdr:rowOff>
    </xdr:from>
    <xdr:to>
      <xdr:col>86</xdr:col>
      <xdr:colOff>25400</xdr:colOff>
      <xdr:row>99</xdr:row>
      <xdr:rowOff>46169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9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40460</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93783</xdr:rowOff>
    </xdr:from>
    <xdr:to>
      <xdr:col>86</xdr:col>
      <xdr:colOff>25400</xdr:colOff>
      <xdr:row>91</xdr:row>
      <xdr:rowOff>93783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54792</xdr:rowOff>
    </xdr:from>
    <xdr:to>
      <xdr:col>85</xdr:col>
      <xdr:colOff>127000</xdr:colOff>
      <xdr:row>91</xdr:row>
      <xdr:rowOff>93783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5656742"/>
          <a:ext cx="838200" cy="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75948</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35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97521</xdr:rowOff>
    </xdr:from>
    <xdr:to>
      <xdr:col>85</xdr:col>
      <xdr:colOff>177800</xdr:colOff>
      <xdr:row>97</xdr:row>
      <xdr:rowOff>27671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54792</xdr:rowOff>
    </xdr:from>
    <xdr:to>
      <xdr:col>81</xdr:col>
      <xdr:colOff>50800</xdr:colOff>
      <xdr:row>95</xdr:row>
      <xdr:rowOff>94045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5656742"/>
          <a:ext cx="889000" cy="72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23651</xdr:rowOff>
    </xdr:from>
    <xdr:to>
      <xdr:col>81</xdr:col>
      <xdr:colOff>101600</xdr:colOff>
      <xdr:row>96</xdr:row>
      <xdr:rowOff>125251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116378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94045</xdr:rowOff>
    </xdr:from>
    <xdr:to>
      <xdr:col>76</xdr:col>
      <xdr:colOff>114300</xdr:colOff>
      <xdr:row>96</xdr:row>
      <xdr:rowOff>35883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381795"/>
          <a:ext cx="889000" cy="1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104347</xdr:rowOff>
    </xdr:from>
    <xdr:to>
      <xdr:col>76</xdr:col>
      <xdr:colOff>165100</xdr:colOff>
      <xdr:row>98</xdr:row>
      <xdr:rowOff>34497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3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25624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82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35883</xdr:rowOff>
    </xdr:from>
    <xdr:to>
      <xdr:col>71</xdr:col>
      <xdr:colOff>177800</xdr:colOff>
      <xdr:row>96</xdr:row>
      <xdr:rowOff>138883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495083"/>
          <a:ext cx="889000" cy="10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114078</xdr:rowOff>
    </xdr:from>
    <xdr:to>
      <xdr:col>72</xdr:col>
      <xdr:colOff>38100</xdr:colOff>
      <xdr:row>98</xdr:row>
      <xdr:rowOff>44228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35355</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8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114308</xdr:rowOff>
    </xdr:from>
    <xdr:to>
      <xdr:col>67</xdr:col>
      <xdr:colOff>101600</xdr:colOff>
      <xdr:row>98</xdr:row>
      <xdr:rowOff>44458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4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35585</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42983</xdr:rowOff>
    </xdr:from>
    <xdr:to>
      <xdr:col>85</xdr:col>
      <xdr:colOff>177800</xdr:colOff>
      <xdr:row>91</xdr:row>
      <xdr:rowOff>144583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56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167460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559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3992</xdr:rowOff>
    </xdr:from>
    <xdr:to>
      <xdr:col>81</xdr:col>
      <xdr:colOff>101600</xdr:colOff>
      <xdr:row>91</xdr:row>
      <xdr:rowOff>105592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56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122119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53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43245</xdr:rowOff>
    </xdr:from>
    <xdr:to>
      <xdr:col>76</xdr:col>
      <xdr:colOff>165100</xdr:colOff>
      <xdr:row>95</xdr:row>
      <xdr:rowOff>144845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3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161372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1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156533</xdr:rowOff>
    </xdr:from>
    <xdr:to>
      <xdr:col>72</xdr:col>
      <xdr:colOff>38100</xdr:colOff>
      <xdr:row>96</xdr:row>
      <xdr:rowOff>86683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103210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2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88083</xdr:rowOff>
    </xdr:from>
    <xdr:to>
      <xdr:col>67</xdr:col>
      <xdr:colOff>101600</xdr:colOff>
      <xdr:row>97</xdr:row>
      <xdr:rowOff>18233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34760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3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108077</xdr:rowOff>
    </xdr:from>
    <xdr:to>
      <xdr:col>116</xdr:col>
      <xdr:colOff>63500</xdr:colOff>
      <xdr:row>38</xdr:row>
      <xdr:rowOff>133223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2317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84455</xdr:rowOff>
    </xdr:from>
    <xdr:to>
      <xdr:col>111</xdr:col>
      <xdr:colOff>177800</xdr:colOff>
      <xdr:row>38</xdr:row>
      <xdr:rowOff>108077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59955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84455</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59955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82423</xdr:rowOff>
    </xdr:from>
    <xdr:to>
      <xdr:col>116</xdr:col>
      <xdr:colOff>114300</xdr:colOff>
      <xdr:row>39</xdr:row>
      <xdr:rowOff>12573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168800</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57277</xdr:rowOff>
    </xdr:from>
    <xdr:to>
      <xdr:col>112</xdr:col>
      <xdr:colOff>38100</xdr:colOff>
      <xdr:row>38</xdr:row>
      <xdr:rowOff>158877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7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150004</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6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33655</xdr:rowOff>
    </xdr:from>
    <xdr:to>
      <xdr:col>107</xdr:col>
      <xdr:colOff>101600</xdr:colOff>
      <xdr:row>38</xdr:row>
      <xdr:rowOff>135255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126382</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4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39751</xdr:rowOff>
    </xdr:from>
    <xdr:to>
      <xdr:col>116</xdr:col>
      <xdr:colOff>63500</xdr:colOff>
      <xdr:row>59</xdr:row>
      <xdr:rowOff>40132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530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165608</xdr:rowOff>
    </xdr:from>
    <xdr:to>
      <xdr:col>111</xdr:col>
      <xdr:colOff>177800</xdr:colOff>
      <xdr:row>59</xdr:row>
      <xdr:rowOff>39751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09708"/>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165608</xdr:rowOff>
    </xdr:from>
    <xdr:to>
      <xdr:col>107</xdr:col>
      <xdr:colOff>50800</xdr:colOff>
      <xdr:row>58</xdr:row>
      <xdr:rowOff>168529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09708"/>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163957</xdr:rowOff>
    </xdr:from>
    <xdr:to>
      <xdr:col>102</xdr:col>
      <xdr:colOff>114300</xdr:colOff>
      <xdr:row>58</xdr:row>
      <xdr:rowOff>168529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080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160782</xdr:rowOff>
    </xdr:from>
    <xdr:to>
      <xdr:col>116</xdr:col>
      <xdr:colOff>114300</xdr:colOff>
      <xdr:row>59</xdr:row>
      <xdr:rowOff>90932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75709</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198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160401</xdr:rowOff>
    </xdr:from>
    <xdr:to>
      <xdr:col>112</xdr:col>
      <xdr:colOff>38100</xdr:colOff>
      <xdr:row>59</xdr:row>
      <xdr:rowOff>90551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81678</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7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114808</xdr:rowOff>
    </xdr:from>
    <xdr:to>
      <xdr:col>107</xdr:col>
      <xdr:colOff>101600</xdr:colOff>
      <xdr:row>59</xdr:row>
      <xdr:rowOff>44958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36085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51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117729</xdr:rowOff>
    </xdr:from>
    <xdr:to>
      <xdr:col>102</xdr:col>
      <xdr:colOff>165100</xdr:colOff>
      <xdr:row>59</xdr:row>
      <xdr:rowOff>47879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6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39006</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54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113157</xdr:rowOff>
    </xdr:from>
    <xdr:to>
      <xdr:col>98</xdr:col>
      <xdr:colOff>38100</xdr:colOff>
      <xdr:row>59</xdr:row>
      <xdr:rowOff>43307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34434</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49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155747</xdr:rowOff>
    </xdr:from>
    <xdr:to>
      <xdr:col>116</xdr:col>
      <xdr:colOff>63500</xdr:colOff>
      <xdr:row>76</xdr:row>
      <xdr:rowOff>1122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014497"/>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137917</xdr:rowOff>
    </xdr:from>
    <xdr:to>
      <xdr:col>111</xdr:col>
      <xdr:colOff>177800</xdr:colOff>
      <xdr:row>75</xdr:row>
      <xdr:rowOff>155747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996667"/>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120543</xdr:rowOff>
    </xdr:from>
    <xdr:to>
      <xdr:col>107</xdr:col>
      <xdr:colOff>50800</xdr:colOff>
      <xdr:row>75</xdr:row>
      <xdr:rowOff>137917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07843"/>
          <a:ext cx="8890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77978</xdr:rowOff>
    </xdr:from>
    <xdr:to>
      <xdr:col>102</xdr:col>
      <xdr:colOff>114300</xdr:colOff>
      <xdr:row>74</xdr:row>
      <xdr:rowOff>120543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765278"/>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121772</xdr:rowOff>
    </xdr:from>
    <xdr:to>
      <xdr:col>116</xdr:col>
      <xdr:colOff>114300</xdr:colOff>
      <xdr:row>76</xdr:row>
      <xdr:rowOff>51922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100199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104948</xdr:rowOff>
    </xdr:from>
    <xdr:to>
      <xdr:col>112</xdr:col>
      <xdr:colOff>38100</xdr:colOff>
      <xdr:row>76</xdr:row>
      <xdr:rowOff>35099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636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05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87117</xdr:rowOff>
    </xdr:from>
    <xdr:to>
      <xdr:col>107</xdr:col>
      <xdr:colOff>101600</xdr:colOff>
      <xdr:row>76</xdr:row>
      <xdr:rowOff>17267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94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8394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03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69743</xdr:rowOff>
    </xdr:from>
    <xdr:to>
      <xdr:col>102</xdr:col>
      <xdr:colOff>165100</xdr:colOff>
      <xdr:row>74</xdr:row>
      <xdr:rowOff>171343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27178</xdr:rowOff>
    </xdr:from>
    <xdr:to>
      <xdr:col>98</xdr:col>
      <xdr:colOff>38100</xdr:colOff>
      <xdr:row>74</xdr:row>
      <xdr:rowOff>128778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1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145305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48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住民１人当たりのコストが類似団体内で最も低くなっている。これは、本市における住民当たりの職員数が少ないこと、また、消防業務やごみの中間処理業務を一部事務組合で行っているため、人件費が他団体と比較し抑えられてい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積立金について、類似団体内で最も高くなっているが、これは、特定目的基金として、学校施設整備基金及び都市高速鉄道１２号線建設促進基金の創設や新・財政健全化に向けたガイドラインにおいて、財政調整基金の堅持として、通年で３５億円を確保することとしてい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埼玉県新座市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165,730
161,736
22.78
65,352,883
62,950,815
2,288,467
31,775,033
49,515,572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9398</xdr:rowOff>
    </xdr:from>
    <xdr:to>
      <xdr:col>24</xdr:col>
      <xdr:colOff>63500</xdr:colOff>
      <xdr:row>37</xdr:row>
      <xdr:rowOff>18542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53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9398</xdr:rowOff>
    </xdr:from>
    <xdr:to>
      <xdr:col>19</xdr:col>
      <xdr:colOff>177800</xdr:colOff>
      <xdr:row>37</xdr:row>
      <xdr:rowOff>22199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53048"/>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22199</xdr:rowOff>
    </xdr:from>
    <xdr:to>
      <xdr:col>15</xdr:col>
      <xdr:colOff>50800</xdr:colOff>
      <xdr:row>37</xdr:row>
      <xdr:rowOff>137414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65849"/>
          <a:ext cx="889000" cy="1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153416</xdr:rowOff>
    </xdr:from>
    <xdr:to>
      <xdr:col>10</xdr:col>
      <xdr:colOff>114300</xdr:colOff>
      <xdr:row>37</xdr:row>
      <xdr:rowOff>137414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3256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139192</xdr:rowOff>
    </xdr:from>
    <xdr:to>
      <xdr:col>24</xdr:col>
      <xdr:colOff>114300</xdr:colOff>
      <xdr:row>37</xdr:row>
      <xdr:rowOff>69342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117619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8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130048</xdr:rowOff>
    </xdr:from>
    <xdr:to>
      <xdr:col>20</xdr:col>
      <xdr:colOff>38100</xdr:colOff>
      <xdr:row>37</xdr:row>
      <xdr:rowOff>60198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51325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142849</xdr:rowOff>
    </xdr:from>
    <xdr:to>
      <xdr:col>15</xdr:col>
      <xdr:colOff>101600</xdr:colOff>
      <xdr:row>37</xdr:row>
      <xdr:rowOff>72999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64126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4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86614</xdr:rowOff>
    </xdr:from>
    <xdr:to>
      <xdr:col>10</xdr:col>
      <xdr:colOff>165100</xdr:colOff>
      <xdr:row>38</xdr:row>
      <xdr:rowOff>16764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102616</xdr:rowOff>
    </xdr:from>
    <xdr:to>
      <xdr:col>6</xdr:col>
      <xdr:colOff>38100</xdr:colOff>
      <xdr:row>37</xdr:row>
      <xdr:rowOff>32766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23893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46823</xdr:rowOff>
    </xdr:from>
    <xdr:to>
      <xdr:col>24</xdr:col>
      <xdr:colOff>63500</xdr:colOff>
      <xdr:row>55</xdr:row>
      <xdr:rowOff>168308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76573"/>
          <a:ext cx="838200" cy="12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6197</xdr:rowOff>
    </xdr:from>
    <xdr:to>
      <xdr:col>19</xdr:col>
      <xdr:colOff>177800</xdr:colOff>
      <xdr:row>55</xdr:row>
      <xdr:rowOff>46823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578697"/>
          <a:ext cx="889000" cy="89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6197</xdr:rowOff>
    </xdr:from>
    <xdr:to>
      <xdr:col>15</xdr:col>
      <xdr:colOff>50800</xdr:colOff>
      <xdr:row>56</xdr:row>
      <xdr:rowOff>113574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578697"/>
          <a:ext cx="889000" cy="113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113574</xdr:rowOff>
    </xdr:from>
    <xdr:to>
      <xdr:col>10</xdr:col>
      <xdr:colOff>114300</xdr:colOff>
      <xdr:row>57</xdr:row>
      <xdr:rowOff>2061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14774"/>
          <a:ext cx="889000" cy="5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117508</xdr:rowOff>
    </xdr:from>
    <xdr:to>
      <xdr:col>24</xdr:col>
      <xdr:colOff>114300</xdr:colOff>
      <xdr:row>56</xdr:row>
      <xdr:rowOff>47658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140385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3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167473</xdr:rowOff>
    </xdr:from>
    <xdr:to>
      <xdr:col>20</xdr:col>
      <xdr:colOff>38100</xdr:colOff>
      <xdr:row>55</xdr:row>
      <xdr:rowOff>97623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114150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2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126847</xdr:rowOff>
    </xdr:from>
    <xdr:to>
      <xdr:col>15</xdr:col>
      <xdr:colOff>101600</xdr:colOff>
      <xdr:row>50</xdr:row>
      <xdr:rowOff>56997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2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73524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0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62774</xdr:rowOff>
    </xdr:from>
    <xdr:to>
      <xdr:col>10</xdr:col>
      <xdr:colOff>165100</xdr:colOff>
      <xdr:row>56</xdr:row>
      <xdr:rowOff>164374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122711</xdr:rowOff>
    </xdr:from>
    <xdr:to>
      <xdr:col>6</xdr:col>
      <xdr:colOff>38100</xdr:colOff>
      <xdr:row>57</xdr:row>
      <xdr:rowOff>52861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69388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54628</xdr:rowOff>
    </xdr:from>
    <xdr:to>
      <xdr:col>24</xdr:col>
      <xdr:colOff>63500</xdr:colOff>
      <xdr:row>75</xdr:row>
      <xdr:rowOff>156105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13378"/>
          <a:ext cx="838200" cy="10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24593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11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54628</xdr:rowOff>
    </xdr:from>
    <xdr:to>
      <xdr:col>19</xdr:col>
      <xdr:colOff>177800</xdr:colOff>
      <xdr:row>76</xdr:row>
      <xdr:rowOff>158249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13378"/>
          <a:ext cx="889000" cy="2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57076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7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114968</xdr:rowOff>
    </xdr:from>
    <xdr:to>
      <xdr:col>15</xdr:col>
      <xdr:colOff>50800</xdr:colOff>
      <xdr:row>76</xdr:row>
      <xdr:rowOff>158249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45168"/>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162363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114968</xdr:rowOff>
    </xdr:from>
    <xdr:to>
      <xdr:col>10</xdr:col>
      <xdr:colOff>114300</xdr:colOff>
      <xdr:row>77</xdr:row>
      <xdr:rowOff>51166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45168"/>
          <a:ext cx="889000" cy="10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105304</xdr:rowOff>
    </xdr:from>
    <xdr:to>
      <xdr:col>24</xdr:col>
      <xdr:colOff>114300</xdr:colOff>
      <xdr:row>76</xdr:row>
      <xdr:rowOff>35455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640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83731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4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3828</xdr:rowOff>
    </xdr:from>
    <xdr:to>
      <xdr:col>20</xdr:col>
      <xdr:colOff>38100</xdr:colOff>
      <xdr:row>75</xdr:row>
      <xdr:rowOff>105428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96555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107449</xdr:rowOff>
    </xdr:from>
    <xdr:to>
      <xdr:col>15</xdr:col>
      <xdr:colOff>101600</xdr:colOff>
      <xdr:row>77</xdr:row>
      <xdr:rowOff>37599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28726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3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64168</xdr:rowOff>
    </xdr:from>
    <xdr:to>
      <xdr:col>10</xdr:col>
      <xdr:colOff>165100</xdr:colOff>
      <xdr:row>76</xdr:row>
      <xdr:rowOff>165768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9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10844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6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366</xdr:rowOff>
    </xdr:from>
    <xdr:to>
      <xdr:col>6</xdr:col>
      <xdr:colOff>38100</xdr:colOff>
      <xdr:row>77</xdr:row>
      <xdr:rowOff>101966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118493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7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12636</xdr:rowOff>
    </xdr:from>
    <xdr:to>
      <xdr:col>24</xdr:col>
      <xdr:colOff>63500</xdr:colOff>
      <xdr:row>98</xdr:row>
      <xdr:rowOff>63995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14736"/>
          <a:ext cx="8382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63995</xdr:rowOff>
    </xdr:from>
    <xdr:to>
      <xdr:col>19</xdr:col>
      <xdr:colOff>177800</xdr:colOff>
      <xdr:row>99</xdr:row>
      <xdr:rowOff>100476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66095"/>
          <a:ext cx="889000" cy="20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93866</xdr:rowOff>
    </xdr:from>
    <xdr:to>
      <xdr:col>15</xdr:col>
      <xdr:colOff>50800</xdr:colOff>
      <xdr:row>99</xdr:row>
      <xdr:rowOff>100476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7067416"/>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55960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1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75730</xdr:rowOff>
    </xdr:from>
    <xdr:to>
      <xdr:col>10</xdr:col>
      <xdr:colOff>114300</xdr:colOff>
      <xdr:row>99</xdr:row>
      <xdr:rowOff>93866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49280"/>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133286</xdr:rowOff>
    </xdr:from>
    <xdr:to>
      <xdr:col>24</xdr:col>
      <xdr:colOff>114300</xdr:colOff>
      <xdr:row>98</xdr:row>
      <xdr:rowOff>63436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48213</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13195</xdr:rowOff>
    </xdr:from>
    <xdr:to>
      <xdr:col>20</xdr:col>
      <xdr:colOff>38100</xdr:colOff>
      <xdr:row>98</xdr:row>
      <xdr:rowOff>114795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105922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49676</xdr:rowOff>
    </xdr:from>
    <xdr:to>
      <xdr:col>15</xdr:col>
      <xdr:colOff>101600</xdr:colOff>
      <xdr:row>99</xdr:row>
      <xdr:rowOff>151276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142403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43066</xdr:rowOff>
    </xdr:from>
    <xdr:to>
      <xdr:col>10</xdr:col>
      <xdr:colOff>165100</xdr:colOff>
      <xdr:row>99</xdr:row>
      <xdr:rowOff>144666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135793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0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24930</xdr:rowOff>
    </xdr:from>
    <xdr:to>
      <xdr:col>6</xdr:col>
      <xdr:colOff>38100</xdr:colOff>
      <xdr:row>99</xdr:row>
      <xdr:rowOff>126530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117657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9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44069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302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44069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43307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163957</xdr:rowOff>
    </xdr:from>
    <xdr:to>
      <xdr:col>36</xdr:col>
      <xdr:colOff>165100</xdr:colOff>
      <xdr:row>39</xdr:row>
      <xdr:rowOff>94107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85234</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169875</xdr:rowOff>
    </xdr:from>
    <xdr:to>
      <xdr:col>55</xdr:col>
      <xdr:colOff>0</xdr:colOff>
      <xdr:row>58</xdr:row>
      <xdr:rowOff>6597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42525"/>
          <a:ext cx="8382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170161</xdr:rowOff>
    </xdr:from>
    <xdr:to>
      <xdr:col>50</xdr:col>
      <xdr:colOff>114300</xdr:colOff>
      <xdr:row>58</xdr:row>
      <xdr:rowOff>6597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2811"/>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168904</xdr:rowOff>
    </xdr:from>
    <xdr:to>
      <xdr:col>45</xdr:col>
      <xdr:colOff>177800</xdr:colOff>
      <xdr:row>57</xdr:row>
      <xdr:rowOff>170161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4155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168218</xdr:rowOff>
    </xdr:from>
    <xdr:to>
      <xdr:col>41</xdr:col>
      <xdr:colOff>50800</xdr:colOff>
      <xdr:row>57</xdr:row>
      <xdr:rowOff>168904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4086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119075</xdr:rowOff>
    </xdr:from>
    <xdr:to>
      <xdr:col>55</xdr:col>
      <xdr:colOff>50800</xdr:colOff>
      <xdr:row>58</xdr:row>
      <xdr:rowOff>49225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34002</xdr:rowOff>
    </xdr:from>
    <xdr:ext cx="378565"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06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127247</xdr:rowOff>
    </xdr:from>
    <xdr:to>
      <xdr:col>50</xdr:col>
      <xdr:colOff>165100</xdr:colOff>
      <xdr:row>58</xdr:row>
      <xdr:rowOff>57397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48524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50017" y="99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119361</xdr:rowOff>
    </xdr:from>
    <xdr:to>
      <xdr:col>46</xdr:col>
      <xdr:colOff>38100</xdr:colOff>
      <xdr:row>58</xdr:row>
      <xdr:rowOff>49511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40638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61017" y="9984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118104</xdr:rowOff>
    </xdr:from>
    <xdr:to>
      <xdr:col>41</xdr:col>
      <xdr:colOff>101600</xdr:colOff>
      <xdr:row>58</xdr:row>
      <xdr:rowOff>48254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39381</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2017" y="9983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117418</xdr:rowOff>
    </xdr:from>
    <xdr:to>
      <xdr:col>36</xdr:col>
      <xdr:colOff>165100</xdr:colOff>
      <xdr:row>58</xdr:row>
      <xdr:rowOff>47568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38695</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3017" y="9982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41996</xdr:rowOff>
    </xdr:from>
    <xdr:to>
      <xdr:col>55</xdr:col>
      <xdr:colOff>0</xdr:colOff>
      <xdr:row>78</xdr:row>
      <xdr:rowOff>65542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243646"/>
          <a:ext cx="838200" cy="1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37288</xdr:rowOff>
    </xdr:from>
    <xdr:to>
      <xdr:col>50</xdr:col>
      <xdr:colOff>114300</xdr:colOff>
      <xdr:row>78</xdr:row>
      <xdr:rowOff>65542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238938"/>
          <a:ext cx="889000" cy="19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37288</xdr:rowOff>
    </xdr:from>
    <xdr:to>
      <xdr:col>45</xdr:col>
      <xdr:colOff>177800</xdr:colOff>
      <xdr:row>77</xdr:row>
      <xdr:rowOff>169601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238938"/>
          <a:ext cx="8890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169601</xdr:rowOff>
    </xdr:from>
    <xdr:to>
      <xdr:col>41</xdr:col>
      <xdr:colOff>50800</xdr:colOff>
      <xdr:row>78</xdr:row>
      <xdr:rowOff>84241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1251"/>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162646</xdr:rowOff>
    </xdr:from>
    <xdr:to>
      <xdr:col>55</xdr:col>
      <xdr:colOff>50800</xdr:colOff>
      <xdr:row>77</xdr:row>
      <xdr:rowOff>92796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1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141073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17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14742</xdr:rowOff>
    </xdr:from>
    <xdr:to>
      <xdr:col>50</xdr:col>
      <xdr:colOff>165100</xdr:colOff>
      <xdr:row>78</xdr:row>
      <xdr:rowOff>116342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107469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8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157938</xdr:rowOff>
    </xdr:from>
    <xdr:to>
      <xdr:col>46</xdr:col>
      <xdr:colOff>38100</xdr:colOff>
      <xdr:row>77</xdr:row>
      <xdr:rowOff>88088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79215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2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118801</xdr:rowOff>
    </xdr:from>
    <xdr:to>
      <xdr:col>41</xdr:col>
      <xdr:colOff>101600</xdr:colOff>
      <xdr:row>78</xdr:row>
      <xdr:rowOff>48951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40078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1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33441</xdr:rowOff>
    </xdr:from>
    <xdr:to>
      <xdr:col>36</xdr:col>
      <xdr:colOff>165100</xdr:colOff>
      <xdr:row>78</xdr:row>
      <xdr:rowOff>135041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126168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9017</xdr:rowOff>
    </xdr:from>
    <xdr:to>
      <xdr:col>55</xdr:col>
      <xdr:colOff>0</xdr:colOff>
      <xdr:row>99</xdr:row>
      <xdr:rowOff>88112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82567"/>
          <a:ext cx="838200" cy="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166979</xdr:rowOff>
    </xdr:from>
    <xdr:to>
      <xdr:col>50</xdr:col>
      <xdr:colOff>114300</xdr:colOff>
      <xdr:row>99</xdr:row>
      <xdr:rowOff>88112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26179"/>
          <a:ext cx="889000" cy="43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40526</xdr:rowOff>
    </xdr:from>
    <xdr:to>
      <xdr:col>45</xdr:col>
      <xdr:colOff>177800</xdr:colOff>
      <xdr:row>96</xdr:row>
      <xdr:rowOff>166979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328276"/>
          <a:ext cx="889000" cy="2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40526</xdr:rowOff>
    </xdr:from>
    <xdr:to>
      <xdr:col>41</xdr:col>
      <xdr:colOff>50800</xdr:colOff>
      <xdr:row>95</xdr:row>
      <xdr:rowOff>139739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328276"/>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129667</xdr:rowOff>
    </xdr:from>
    <xdr:to>
      <xdr:col>55</xdr:col>
      <xdr:colOff>50800</xdr:colOff>
      <xdr:row>99</xdr:row>
      <xdr:rowOff>59817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44594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37312</xdr:rowOff>
    </xdr:from>
    <xdr:to>
      <xdr:col>50</xdr:col>
      <xdr:colOff>165100</xdr:colOff>
      <xdr:row>99</xdr:row>
      <xdr:rowOff>138912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70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130039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1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116179</xdr:rowOff>
    </xdr:from>
    <xdr:to>
      <xdr:col>46</xdr:col>
      <xdr:colOff>38100</xdr:colOff>
      <xdr:row>97</xdr:row>
      <xdr:rowOff>46329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37456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6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161176</xdr:rowOff>
    </xdr:from>
    <xdr:to>
      <xdr:col>41</xdr:col>
      <xdr:colOff>101600</xdr:colOff>
      <xdr:row>95</xdr:row>
      <xdr:rowOff>91326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2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107853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05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88939</xdr:rowOff>
    </xdr:from>
    <xdr:to>
      <xdr:col>36</xdr:col>
      <xdr:colOff>165100</xdr:colOff>
      <xdr:row>96</xdr:row>
      <xdr:rowOff>19089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37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35616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153525</xdr:rowOff>
    </xdr:from>
    <xdr:to>
      <xdr:col>85</xdr:col>
      <xdr:colOff>127000</xdr:colOff>
      <xdr:row>39</xdr:row>
      <xdr:rowOff>6459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68625"/>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6459</xdr:rowOff>
    </xdr:from>
    <xdr:to>
      <xdr:col>81</xdr:col>
      <xdr:colOff>50800</xdr:colOff>
      <xdr:row>39</xdr:row>
      <xdr:rowOff>56751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9300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56751</xdr:rowOff>
    </xdr:from>
    <xdr:to>
      <xdr:col>76</xdr:col>
      <xdr:colOff>114300</xdr:colOff>
      <xdr:row>39</xdr:row>
      <xdr:rowOff>76781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74330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51308</xdr:rowOff>
    </xdr:from>
    <xdr:to>
      <xdr:col>71</xdr:col>
      <xdr:colOff>177800</xdr:colOff>
      <xdr:row>39</xdr:row>
      <xdr:rowOff>76781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737858"/>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102725</xdr:rowOff>
    </xdr:from>
    <xdr:to>
      <xdr:col>85</xdr:col>
      <xdr:colOff>177800</xdr:colOff>
      <xdr:row>39</xdr:row>
      <xdr:rowOff>32875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17652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127109</xdr:rowOff>
    </xdr:from>
    <xdr:to>
      <xdr:col>81</xdr:col>
      <xdr:colOff>101600</xdr:colOff>
      <xdr:row>39</xdr:row>
      <xdr:rowOff>57259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48386</xdr:rowOff>
    </xdr:from>
    <xdr:ext cx="469744"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46428" y="673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5951</xdr:rowOff>
    </xdr:from>
    <xdr:to>
      <xdr:col>76</xdr:col>
      <xdr:colOff>165100</xdr:colOff>
      <xdr:row>39</xdr:row>
      <xdr:rowOff>107551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9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25981</xdr:rowOff>
    </xdr:from>
    <xdr:to>
      <xdr:col>72</xdr:col>
      <xdr:colOff>38100</xdr:colOff>
      <xdr:row>39</xdr:row>
      <xdr:rowOff>127581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71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118708</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68428" y="680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508</xdr:rowOff>
    </xdr:from>
    <xdr:to>
      <xdr:col>67</xdr:col>
      <xdr:colOff>101600</xdr:colOff>
      <xdr:row>39</xdr:row>
      <xdr:rowOff>102108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93235</xdr:rowOff>
    </xdr:from>
    <xdr:ext cx="469744"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79428" y="677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55232</xdr:rowOff>
    </xdr:from>
    <xdr:to>
      <xdr:col>85</xdr:col>
      <xdr:colOff>127000</xdr:colOff>
      <xdr:row>58</xdr:row>
      <xdr:rowOff>10560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56432"/>
          <a:ext cx="838200" cy="2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53194</xdr:rowOff>
    </xdr:from>
    <xdr:to>
      <xdr:col>81</xdr:col>
      <xdr:colOff>50800</xdr:colOff>
      <xdr:row>58</xdr:row>
      <xdr:rowOff>10560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25844"/>
          <a:ext cx="889000" cy="1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53194</xdr:rowOff>
    </xdr:from>
    <xdr:to>
      <xdr:col>76</xdr:col>
      <xdr:colOff>114300</xdr:colOff>
      <xdr:row>58</xdr:row>
      <xdr:rowOff>41973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25844"/>
          <a:ext cx="889000" cy="1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100519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41973</xdr:rowOff>
    </xdr:from>
    <xdr:to>
      <xdr:col>71</xdr:col>
      <xdr:colOff>177800</xdr:colOff>
      <xdr:row>58</xdr:row>
      <xdr:rowOff>64624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86073"/>
          <a:ext cx="889000" cy="2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66629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121911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5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4432</xdr:rowOff>
    </xdr:from>
    <xdr:to>
      <xdr:col>85</xdr:col>
      <xdr:colOff>177800</xdr:colOff>
      <xdr:row>56</xdr:row>
      <xdr:rowOff>106032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27309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5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131210</xdr:rowOff>
    </xdr:from>
    <xdr:to>
      <xdr:col>81</xdr:col>
      <xdr:colOff>101600</xdr:colOff>
      <xdr:row>58</xdr:row>
      <xdr:rowOff>61360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52487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2394</xdr:rowOff>
    </xdr:from>
    <xdr:to>
      <xdr:col>76</xdr:col>
      <xdr:colOff>165100</xdr:colOff>
      <xdr:row>57</xdr:row>
      <xdr:rowOff>103994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95121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162623</xdr:rowOff>
    </xdr:from>
    <xdr:to>
      <xdr:col>72</xdr:col>
      <xdr:colOff>38100</xdr:colOff>
      <xdr:row>58</xdr:row>
      <xdr:rowOff>92773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83900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13824</xdr:rowOff>
    </xdr:from>
    <xdr:to>
      <xdr:col>67</xdr:col>
      <xdr:colOff>101600</xdr:colOff>
      <xdr:row>58</xdr:row>
      <xdr:rowOff>115424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106551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2787</xdr:rowOff>
    </xdr:from>
    <xdr:to>
      <xdr:col>85</xdr:col>
      <xdr:colOff>127000</xdr:colOff>
      <xdr:row>96</xdr:row>
      <xdr:rowOff>22200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61987"/>
          <a:ext cx="8382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22200</xdr:rowOff>
    </xdr:from>
    <xdr:to>
      <xdr:col>81</xdr:col>
      <xdr:colOff>50800</xdr:colOff>
      <xdr:row>96</xdr:row>
      <xdr:rowOff>52375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81400"/>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39782</xdr:rowOff>
    </xdr:from>
    <xdr:to>
      <xdr:col>76</xdr:col>
      <xdr:colOff>114300</xdr:colOff>
      <xdr:row>96</xdr:row>
      <xdr:rowOff>52375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98982"/>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38164</xdr:rowOff>
    </xdr:from>
    <xdr:to>
      <xdr:col>71</xdr:col>
      <xdr:colOff>177800</xdr:colOff>
      <xdr:row>96</xdr:row>
      <xdr:rowOff>39782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97364"/>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123437</xdr:rowOff>
    </xdr:from>
    <xdr:to>
      <xdr:col>85</xdr:col>
      <xdr:colOff>177800</xdr:colOff>
      <xdr:row>96</xdr:row>
      <xdr:rowOff>53587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1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146314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142850</xdr:rowOff>
    </xdr:from>
    <xdr:to>
      <xdr:col>81</xdr:col>
      <xdr:colOff>101600</xdr:colOff>
      <xdr:row>96</xdr:row>
      <xdr:rowOff>73000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89527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1575</xdr:rowOff>
    </xdr:from>
    <xdr:to>
      <xdr:col>76</xdr:col>
      <xdr:colOff>165100</xdr:colOff>
      <xdr:row>96</xdr:row>
      <xdr:rowOff>103175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6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94302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5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160432</xdr:rowOff>
    </xdr:from>
    <xdr:to>
      <xdr:col>72</xdr:col>
      <xdr:colOff>38100</xdr:colOff>
      <xdr:row>96</xdr:row>
      <xdr:rowOff>90582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81709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4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158814</xdr:rowOff>
    </xdr:from>
    <xdr:to>
      <xdr:col>67</xdr:col>
      <xdr:colOff>101600</xdr:colOff>
      <xdr:row>96</xdr:row>
      <xdr:rowOff>88964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105491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2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総務費については、財政調整基金への積立の減により昨年度と比較すると減となったが、類似団体平均を上回った。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また、教育費については、学校施設整備基金積立金の皆増や学校給食費支援金の皆増となったことで、昨年度と比較して大幅な増となり、さらに類似団体平均を上回った。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年度は前年度と比較して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大幅に減少した。この要因としては、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歳入総額が約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した一方で、歳出総額は約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億円の増なったためである。</a:t>
          </a:r>
          <a:endPar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今後も不測の支出に備え、一定額以上の財政調整基金残高を維持するよう努める。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埼玉県新座市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全ての会計で黒字であるが、特に水道事業会計は安定的に黒字である。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国民健康保険事業特別会計は、一般会計から毎年約５～１１億円を赤字補填として繰り入れており余剰金を留保しているため黒字額の変動が大きいが、平成３０年度以降は赤字削減・解消計画に基づき繰入金を削減しているため、黒字額は年々減少していくことが見込まれる。赤字補填としての繰入金を差し引くと、平成２６年度以降の国民健康保険事業特別会計は赤字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65352883</v>
      </c>
      <c r="BO4" s="371"/>
      <c r="BP4" s="371"/>
      <c r="BQ4" s="371"/>
      <c r="BR4" s="371"/>
      <c r="BS4" s="371"/>
      <c r="BT4" s="371"/>
      <c r="BU4" s="372"/>
      <c r="BV4" s="370">
        <v>65665463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7.2</v>
      </c>
      <c r="CU4" s="377"/>
      <c r="CV4" s="377"/>
      <c r="CW4" s="377"/>
      <c r="CX4" s="377"/>
      <c r="CY4" s="377"/>
      <c r="CZ4" s="377"/>
      <c r="DA4" s="378"/>
      <c r="DB4" s="376">
        <v>10.4</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62950815</v>
      </c>
      <c r="BO5" s="439"/>
      <c r="BP5" s="439"/>
      <c r="BQ5" s="439"/>
      <c r="BR5" s="439"/>
      <c r="BS5" s="439"/>
      <c r="BT5" s="439"/>
      <c r="BU5" s="440"/>
      <c r="BV5" s="438">
        <v>62166555</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95.6</v>
      </c>
      <c r="CU5" s="405"/>
      <c r="CV5" s="405"/>
      <c r="CW5" s="405"/>
      <c r="CX5" s="405"/>
      <c r="CY5" s="405"/>
      <c r="CZ5" s="405"/>
      <c r="DA5" s="406"/>
      <c r="DB5" s="404">
        <v>88.1</v>
      </c>
      <c r="DC5" s="405"/>
      <c r="DD5" s="405"/>
      <c r="DE5" s="405"/>
      <c r="DF5" s="405"/>
      <c r="DG5" s="405"/>
      <c r="DH5" s="405"/>
      <c r="DI5" s="406"/>
    </row>
    <row r="6" spans="1:119" ht="18.75" customHeight="1" x14ac:dyDescent="0.2">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103</v>
      </c>
      <c r="AV6" s="434"/>
      <c r="AW6" s="434"/>
      <c r="AX6" s="434"/>
      <c r="AY6" s="435" t="s">
        <v>104</v>
      </c>
      <c r="AZ6" s="436"/>
      <c r="BA6" s="436"/>
      <c r="BB6" s="436"/>
      <c r="BC6" s="436"/>
      <c r="BD6" s="436"/>
      <c r="BE6" s="436"/>
      <c r="BF6" s="436"/>
      <c r="BG6" s="436"/>
      <c r="BH6" s="436"/>
      <c r="BI6" s="436"/>
      <c r="BJ6" s="436"/>
      <c r="BK6" s="436"/>
      <c r="BL6" s="436"/>
      <c r="BM6" s="437"/>
      <c r="BN6" s="438">
        <v>2402068</v>
      </c>
      <c r="BO6" s="439"/>
      <c r="BP6" s="439"/>
      <c r="BQ6" s="439"/>
      <c r="BR6" s="439"/>
      <c r="BS6" s="439"/>
      <c r="BT6" s="439"/>
      <c r="BU6" s="440"/>
      <c r="BV6" s="438">
        <v>3498908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97.4</v>
      </c>
      <c r="CU6" s="445"/>
      <c r="CV6" s="445"/>
      <c r="CW6" s="445"/>
      <c r="CX6" s="445"/>
      <c r="CY6" s="445"/>
      <c r="CZ6" s="445"/>
      <c r="DA6" s="446"/>
      <c r="DB6" s="444">
        <v>94.9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113601</v>
      </c>
      <c r="BO7" s="439"/>
      <c r="BP7" s="439"/>
      <c r="BQ7" s="439"/>
      <c r="BR7" s="439"/>
      <c r="BS7" s="439"/>
      <c r="BT7" s="439"/>
      <c r="BU7" s="440"/>
      <c r="BV7" s="438">
        <v>163284</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31775033</v>
      </c>
      <c r="CU7" s="439"/>
      <c r="CV7" s="439"/>
      <c r="CW7" s="439"/>
      <c r="CX7" s="439"/>
      <c r="CY7" s="439"/>
      <c r="CZ7" s="439"/>
      <c r="DA7" s="440"/>
      <c r="DB7" s="438">
        <v>32192208</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2288467</v>
      </c>
      <c r="BO8" s="439"/>
      <c r="BP8" s="439"/>
      <c r="BQ8" s="439"/>
      <c r="BR8" s="439"/>
      <c r="BS8" s="439"/>
      <c r="BT8" s="439"/>
      <c r="BU8" s="440"/>
      <c r="BV8" s="438">
        <v>3335624</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0.89</v>
      </c>
      <c r="CU8" s="448"/>
      <c r="CV8" s="448"/>
      <c r="CW8" s="448"/>
      <c r="CX8" s="448"/>
      <c r="CY8" s="448"/>
      <c r="CZ8" s="448"/>
      <c r="DA8" s="449"/>
      <c r="DB8" s="447">
        <v>0.9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166017</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95</v>
      </c>
      <c r="AV9" s="434"/>
      <c r="AW9" s="434"/>
      <c r="AX9" s="434"/>
      <c r="AY9" s="435" t="s">
        <v>118</v>
      </c>
      <c r="AZ9" s="436"/>
      <c r="BA9" s="436"/>
      <c r="BB9" s="436"/>
      <c r="BC9" s="436"/>
      <c r="BD9" s="436"/>
      <c r="BE9" s="436"/>
      <c r="BF9" s="436"/>
      <c r="BG9" s="436"/>
      <c r="BH9" s="436"/>
      <c r="BI9" s="436"/>
      <c r="BJ9" s="436"/>
      <c r="BK9" s="436"/>
      <c r="BL9" s="436"/>
      <c r="BM9" s="437"/>
      <c r="BN9" s="438">
        <v>-1047157</v>
      </c>
      <c r="BO9" s="439"/>
      <c r="BP9" s="439"/>
      <c r="BQ9" s="439"/>
      <c r="BR9" s="439"/>
      <c r="BS9" s="439"/>
      <c r="BT9" s="439"/>
      <c r="BU9" s="440"/>
      <c r="BV9" s="438">
        <v>54548</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10.6</v>
      </c>
      <c r="CU9" s="405"/>
      <c r="CV9" s="405"/>
      <c r="CW9" s="405"/>
      <c r="CX9" s="405"/>
      <c r="CY9" s="405"/>
      <c r="CZ9" s="405"/>
      <c r="DA9" s="406"/>
      <c r="DB9" s="404">
        <v>10.8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1"/>
      <c r="N10" s="431"/>
      <c r="O10" s="431"/>
      <c r="P10" s="431"/>
      <c r="Q10" s="432"/>
      <c r="R10" s="458">
        <v>162122</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95</v>
      </c>
      <c r="AV10" s="434"/>
      <c r="AW10" s="434"/>
      <c r="AX10" s="434"/>
      <c r="AY10" s="435" t="s">
        <v>122</v>
      </c>
      <c r="AZ10" s="436"/>
      <c r="BA10" s="436"/>
      <c r="BB10" s="436"/>
      <c r="BC10" s="436"/>
      <c r="BD10" s="436"/>
      <c r="BE10" s="436"/>
      <c r="BF10" s="436"/>
      <c r="BG10" s="436"/>
      <c r="BH10" s="436"/>
      <c r="BI10" s="436"/>
      <c r="BJ10" s="436"/>
      <c r="BK10" s="436"/>
      <c r="BL10" s="436"/>
      <c r="BM10" s="437"/>
      <c r="BN10" s="438">
        <v>4808663</v>
      </c>
      <c r="BO10" s="439"/>
      <c r="BP10" s="439"/>
      <c r="BQ10" s="439"/>
      <c r="BR10" s="439"/>
      <c r="BS10" s="439"/>
      <c r="BT10" s="439"/>
      <c r="BU10" s="440"/>
      <c r="BV10" s="438">
        <v>7149956</v>
      </c>
      <c r="BW10" s="439"/>
      <c r="BX10" s="439"/>
      <c r="BY10" s="439"/>
      <c r="BZ10" s="439"/>
      <c r="CA10" s="439"/>
      <c r="CB10" s="439"/>
      <c r="CC10" s="440"/>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0" t="s">
        <v>126</v>
      </c>
      <c r="AN11" s="431"/>
      <c r="AO11" s="431"/>
      <c r="AP11" s="431"/>
      <c r="AQ11" s="431"/>
      <c r="AR11" s="431"/>
      <c r="AS11" s="431"/>
      <c r="AT11" s="432"/>
      <c r="AU11" s="433" t="s">
        <v>95</v>
      </c>
      <c r="AV11" s="434"/>
      <c r="AW11" s="434"/>
      <c r="AX11" s="434"/>
      <c r="AY11" s="435" t="s">
        <v>127</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128</v>
      </c>
      <c r="CE11" s="442"/>
      <c r="CF11" s="442"/>
      <c r="CG11" s="442"/>
      <c r="CH11" s="442"/>
      <c r="CI11" s="442"/>
      <c r="CJ11" s="442"/>
      <c r="CK11" s="442"/>
      <c r="CL11" s="442"/>
      <c r="CM11" s="442"/>
      <c r="CN11" s="442"/>
      <c r="CO11" s="442"/>
      <c r="CP11" s="442"/>
      <c r="CQ11" s="442"/>
      <c r="CR11" s="442"/>
      <c r="CS11" s="443"/>
      <c r="CT11" s="447" t="s">
        <v>129</v>
      </c>
      <c r="CU11" s="448"/>
      <c r="CV11" s="448"/>
      <c r="CW11" s="448"/>
      <c r="CX11" s="448"/>
      <c r="CY11" s="448"/>
      <c r="CZ11" s="448"/>
      <c r="DA11" s="449"/>
      <c r="DB11" s="447" t="s">
        <v>130</v>
      </c>
      <c r="DC11" s="448"/>
      <c r="DD11" s="448"/>
      <c r="DE11" s="448"/>
      <c r="DF11" s="448"/>
      <c r="DG11" s="448"/>
      <c r="DH11" s="448"/>
      <c r="DI11" s="449"/>
    </row>
    <row r="12" spans="1:119" ht="18.75" customHeight="1" x14ac:dyDescent="0.2">
      <c r="A12" s="181"/>
      <c r="B12" s="467" t="s">
        <v>131</v>
      </c>
      <c r="C12" s="468"/>
      <c r="D12" s="468"/>
      <c r="E12" s="468"/>
      <c r="F12" s="468"/>
      <c r="G12" s="468"/>
      <c r="H12" s="468"/>
      <c r="I12" s="468"/>
      <c r="J12" s="468"/>
      <c r="K12" s="469"/>
      <c r="L12" s="476" t="s">
        <v>132</v>
      </c>
      <c r="M12" s="477"/>
      <c r="N12" s="477"/>
      <c r="O12" s="477"/>
      <c r="P12" s="477"/>
      <c r="Q12" s="478"/>
      <c r="R12" s="479">
        <v>165730</v>
      </c>
      <c r="S12" s="480"/>
      <c r="T12" s="480"/>
      <c r="U12" s="480"/>
      <c r="V12" s="481"/>
      <c r="W12" s="482" t="s">
        <v>1</v>
      </c>
      <c r="X12" s="434"/>
      <c r="Y12" s="434"/>
      <c r="Z12" s="434"/>
      <c r="AA12" s="434"/>
      <c r="AB12" s="483"/>
      <c r="AC12" s="484" t="s">
        <v>133</v>
      </c>
      <c r="AD12" s="485"/>
      <c r="AE12" s="485"/>
      <c r="AF12" s="485"/>
      <c r="AG12" s="486"/>
      <c r="AH12" s="484" t="s">
        <v>134</v>
      </c>
      <c r="AI12" s="485"/>
      <c r="AJ12" s="485"/>
      <c r="AK12" s="485"/>
      <c r="AL12" s="487"/>
      <c r="AM12" s="430" t="s">
        <v>135</v>
      </c>
      <c r="AN12" s="431"/>
      <c r="AO12" s="431"/>
      <c r="AP12" s="431"/>
      <c r="AQ12" s="431"/>
      <c r="AR12" s="431"/>
      <c r="AS12" s="431"/>
      <c r="AT12" s="432"/>
      <c r="AU12" s="433" t="s">
        <v>95</v>
      </c>
      <c r="AV12" s="434"/>
      <c r="AW12" s="434"/>
      <c r="AX12" s="434"/>
      <c r="AY12" s="435" t="s">
        <v>136</v>
      </c>
      <c r="AZ12" s="436"/>
      <c r="BA12" s="436"/>
      <c r="BB12" s="436"/>
      <c r="BC12" s="436"/>
      <c r="BD12" s="436"/>
      <c r="BE12" s="436"/>
      <c r="BF12" s="436"/>
      <c r="BG12" s="436"/>
      <c r="BH12" s="436"/>
      <c r="BI12" s="436"/>
      <c r="BJ12" s="436"/>
      <c r="BK12" s="436"/>
      <c r="BL12" s="436"/>
      <c r="BM12" s="437"/>
      <c r="BN12" s="438">
        <v>5003560</v>
      </c>
      <c r="BO12" s="439"/>
      <c r="BP12" s="439"/>
      <c r="BQ12" s="439"/>
      <c r="BR12" s="439"/>
      <c r="BS12" s="439"/>
      <c r="BT12" s="439"/>
      <c r="BU12" s="440"/>
      <c r="BV12" s="438">
        <v>2569483</v>
      </c>
      <c r="BW12" s="439"/>
      <c r="BX12" s="439"/>
      <c r="BY12" s="439"/>
      <c r="BZ12" s="439"/>
      <c r="CA12" s="439"/>
      <c r="CB12" s="439"/>
      <c r="CC12" s="440"/>
      <c r="CD12" s="441" t="s">
        <v>137</v>
      </c>
      <c r="CE12" s="442"/>
      <c r="CF12" s="442"/>
      <c r="CG12" s="442"/>
      <c r="CH12" s="442"/>
      <c r="CI12" s="442"/>
      <c r="CJ12" s="442"/>
      <c r="CK12" s="442"/>
      <c r="CL12" s="442"/>
      <c r="CM12" s="442"/>
      <c r="CN12" s="442"/>
      <c r="CO12" s="442"/>
      <c r="CP12" s="442"/>
      <c r="CQ12" s="442"/>
      <c r="CR12" s="442"/>
      <c r="CS12" s="443"/>
      <c r="CT12" s="447" t="s">
        <v>130</v>
      </c>
      <c r="CU12" s="448"/>
      <c r="CV12" s="448"/>
      <c r="CW12" s="448"/>
      <c r="CX12" s="448"/>
      <c r="CY12" s="448"/>
      <c r="CZ12" s="448"/>
      <c r="DA12" s="449"/>
      <c r="DB12" s="447" t="s">
        <v>129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161736</v>
      </c>
      <c r="S13" s="492"/>
      <c r="T13" s="492"/>
      <c r="U13" s="492"/>
      <c r="V13" s="493"/>
      <c r="W13" s="417" t="s">
        <v>139</v>
      </c>
      <c r="X13" s="418"/>
      <c r="Y13" s="418"/>
      <c r="Z13" s="418"/>
      <c r="AA13" s="418"/>
      <c r="AB13" s="408"/>
      <c r="AC13" s="458">
        <v>701</v>
      </c>
      <c r="AD13" s="459"/>
      <c r="AE13" s="459"/>
      <c r="AF13" s="459"/>
      <c r="AG13" s="501"/>
      <c r="AH13" s="458">
        <v>825</v>
      </c>
      <c r="AI13" s="459"/>
      <c r="AJ13" s="459"/>
      <c r="AK13" s="459"/>
      <c r="AL13" s="460"/>
      <c r="AM13" s="430" t="s">
        <v>140</v>
      </c>
      <c r="AN13" s="431"/>
      <c r="AO13" s="431"/>
      <c r="AP13" s="431"/>
      <c r="AQ13" s="431"/>
      <c r="AR13" s="431"/>
      <c r="AS13" s="431"/>
      <c r="AT13" s="432"/>
      <c r="AU13" s="433" t="s">
        <v>141</v>
      </c>
      <c r="AV13" s="434"/>
      <c r="AW13" s="434"/>
      <c r="AX13" s="434"/>
      <c r="AY13" s="435" t="s">
        <v>142</v>
      </c>
      <c r="AZ13" s="436"/>
      <c r="BA13" s="436"/>
      <c r="BB13" s="436"/>
      <c r="BC13" s="436"/>
      <c r="BD13" s="436"/>
      <c r="BE13" s="436"/>
      <c r="BF13" s="436"/>
      <c r="BG13" s="436"/>
      <c r="BH13" s="436"/>
      <c r="BI13" s="436"/>
      <c r="BJ13" s="436"/>
      <c r="BK13" s="436"/>
      <c r="BL13" s="436"/>
      <c r="BM13" s="437"/>
      <c r="BN13" s="438">
        <v>-1242054</v>
      </c>
      <c r="BO13" s="439"/>
      <c r="BP13" s="439"/>
      <c r="BQ13" s="439"/>
      <c r="BR13" s="439"/>
      <c r="BS13" s="439"/>
      <c r="BT13" s="439"/>
      <c r="BU13" s="440"/>
      <c r="BV13" s="438">
        <v>4635021</v>
      </c>
      <c r="BW13" s="439"/>
      <c r="BX13" s="439"/>
      <c r="BY13" s="439"/>
      <c r="BZ13" s="439"/>
      <c r="CA13" s="439"/>
      <c r="CB13" s="439"/>
      <c r="CC13" s="440"/>
      <c r="CD13" s="441" t="s">
        <v>143</v>
      </c>
      <c r="CE13" s="442"/>
      <c r="CF13" s="442"/>
      <c r="CG13" s="442"/>
      <c r="CH13" s="442"/>
      <c r="CI13" s="442"/>
      <c r="CJ13" s="442"/>
      <c r="CK13" s="442"/>
      <c r="CL13" s="442"/>
      <c r="CM13" s="442"/>
      <c r="CN13" s="442"/>
      <c r="CO13" s="442"/>
      <c r="CP13" s="442"/>
      <c r="CQ13" s="442"/>
      <c r="CR13" s="442"/>
      <c r="CS13" s="443"/>
      <c r="CT13" s="404">
        <v>5.2</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166108</v>
      </c>
      <c r="S14" s="492"/>
      <c r="T14" s="492"/>
      <c r="U14" s="492"/>
      <c r="V14" s="493"/>
      <c r="W14" s="397"/>
      <c r="X14" s="398"/>
      <c r="Y14" s="398"/>
      <c r="Z14" s="398"/>
      <c r="AA14" s="398"/>
      <c r="AB14" s="387"/>
      <c r="AC14" s="494">
        <v>1</v>
      </c>
      <c r="AD14" s="495"/>
      <c r="AE14" s="495"/>
      <c r="AF14" s="495"/>
      <c r="AG14" s="496"/>
      <c r="AH14" s="494">
        <v>1.1000000000000001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145</v>
      </c>
      <c r="CE14" s="503"/>
      <c r="CF14" s="503"/>
      <c r="CG14" s="503"/>
      <c r="CH14" s="503"/>
      <c r="CI14" s="503"/>
      <c r="CJ14" s="503"/>
      <c r="CK14" s="503"/>
      <c r="CL14" s="503"/>
      <c r="CM14" s="503"/>
      <c r="CN14" s="503"/>
      <c r="CO14" s="503"/>
      <c r="CP14" s="503"/>
      <c r="CQ14" s="503"/>
      <c r="CR14" s="503"/>
      <c r="CS14" s="504"/>
      <c r="CT14" s="505">
        <v>16.3</v>
      </c>
      <c r="CU14" s="506"/>
      <c r="CV14" s="506"/>
      <c r="CW14" s="506"/>
      <c r="CX14" s="506"/>
      <c r="CY14" s="506"/>
      <c r="CZ14" s="506"/>
      <c r="DA14" s="507"/>
      <c r="DB14" s="505">
        <v>25.3</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146</v>
      </c>
      <c r="N15" s="499"/>
      <c r="O15" s="499"/>
      <c r="P15" s="499"/>
      <c r="Q15" s="500"/>
      <c r="R15" s="491">
        <v>162439</v>
      </c>
      <c r="S15" s="492"/>
      <c r="T15" s="492"/>
      <c r="U15" s="492"/>
      <c r="V15" s="493"/>
      <c r="W15" s="417" t="s">
        <v>147</v>
      </c>
      <c r="X15" s="418"/>
      <c r="Y15" s="418"/>
      <c r="Z15" s="418"/>
      <c r="AA15" s="418"/>
      <c r="AB15" s="408"/>
      <c r="AC15" s="458">
        <v>14905</v>
      </c>
      <c r="AD15" s="459"/>
      <c r="AE15" s="459"/>
      <c r="AF15" s="459"/>
      <c r="AG15" s="501"/>
      <c r="AH15" s="458">
        <v>16926</v>
      </c>
      <c r="AI15" s="459"/>
      <c r="AJ15" s="459"/>
      <c r="AK15" s="459"/>
      <c r="AL15" s="460"/>
      <c r="AM15" s="430"/>
      <c r="AN15" s="431"/>
      <c r="AO15" s="431"/>
      <c r="AP15" s="431"/>
      <c r="AQ15" s="431"/>
      <c r="AR15" s="431"/>
      <c r="AS15" s="431"/>
      <c r="AT15" s="432"/>
      <c r="AU15" s="433"/>
      <c r="AV15" s="434"/>
      <c r="AW15" s="434"/>
      <c r="AX15" s="434"/>
      <c r="AY15" s="367" t="s">
        <v>148</v>
      </c>
      <c r="AZ15" s="368"/>
      <c r="BA15" s="368"/>
      <c r="BB15" s="368"/>
      <c r="BC15" s="368"/>
      <c r="BD15" s="368"/>
      <c r="BE15" s="368"/>
      <c r="BF15" s="368"/>
      <c r="BG15" s="368"/>
      <c r="BH15" s="368"/>
      <c r="BI15" s="368"/>
      <c r="BJ15" s="368"/>
      <c r="BK15" s="368"/>
      <c r="BL15" s="368"/>
      <c r="BM15" s="369"/>
      <c r="BN15" s="370">
        <v>22085927</v>
      </c>
      <c r="BO15" s="371"/>
      <c r="BP15" s="371"/>
      <c r="BQ15" s="371"/>
      <c r="BR15" s="371"/>
      <c r="BS15" s="371"/>
      <c r="BT15" s="371"/>
      <c r="BU15" s="372"/>
      <c r="BV15" s="370">
        <v>20921125</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21.1</v>
      </c>
      <c r="AD16" s="495"/>
      <c r="AE16" s="495"/>
      <c r="AF16" s="495"/>
      <c r="AG16" s="496"/>
      <c r="AH16" s="494">
        <v>23.5</v>
      </c>
      <c r="AI16" s="495"/>
      <c r="AJ16" s="495"/>
      <c r="AK16" s="495"/>
      <c r="AL16" s="497"/>
      <c r="AM16" s="430"/>
      <c r="AN16" s="431"/>
      <c r="AO16" s="431"/>
      <c r="AP16" s="431"/>
      <c r="AQ16" s="431"/>
      <c r="AR16" s="431"/>
      <c r="AS16" s="431"/>
      <c r="AT16" s="432"/>
      <c r="AU16" s="433"/>
      <c r="AV16" s="434"/>
      <c r="AW16" s="434"/>
      <c r="AX16" s="434"/>
      <c r="AY16" s="435" t="s">
        <v>152</v>
      </c>
      <c r="AZ16" s="436"/>
      <c r="BA16" s="436"/>
      <c r="BB16" s="436"/>
      <c r="BC16" s="436"/>
      <c r="BD16" s="436"/>
      <c r="BE16" s="436"/>
      <c r="BF16" s="436"/>
      <c r="BG16" s="436"/>
      <c r="BH16" s="436"/>
      <c r="BI16" s="436"/>
      <c r="BJ16" s="436"/>
      <c r="BK16" s="436"/>
      <c r="BL16" s="436"/>
      <c r="BM16" s="437"/>
      <c r="BN16" s="438">
        <v>25125272</v>
      </c>
      <c r="BO16" s="439"/>
      <c r="BP16" s="439"/>
      <c r="BQ16" s="439"/>
      <c r="BR16" s="439"/>
      <c r="BS16" s="439"/>
      <c r="BT16" s="439"/>
      <c r="BU16" s="440"/>
      <c r="BV16" s="438">
        <v>24013226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153</v>
      </c>
      <c r="N17" s="517"/>
      <c r="O17" s="517"/>
      <c r="P17" s="517"/>
      <c r="Q17" s="518"/>
      <c r="R17" s="513" t="s">
        <v>154</v>
      </c>
      <c r="S17" s="514"/>
      <c r="T17" s="514"/>
      <c r="U17" s="514"/>
      <c r="V17" s="515"/>
      <c r="W17" s="417" t="s">
        <v>155</v>
      </c>
      <c r="X17" s="418"/>
      <c r="Y17" s="418"/>
      <c r="Z17" s="418"/>
      <c r="AA17" s="418"/>
      <c r="AB17" s="408"/>
      <c r="AC17" s="458">
        <v>55081</v>
      </c>
      <c r="AD17" s="459"/>
      <c r="AE17" s="459"/>
      <c r="AF17" s="459"/>
      <c r="AG17" s="501"/>
      <c r="AH17" s="458">
        <v>54395</v>
      </c>
      <c r="AI17" s="459"/>
      <c r="AJ17" s="459"/>
      <c r="AK17" s="459"/>
      <c r="AL17" s="460"/>
      <c r="AM17" s="430"/>
      <c r="AN17" s="431"/>
      <c r="AO17" s="431"/>
      <c r="AP17" s="431"/>
      <c r="AQ17" s="431"/>
      <c r="AR17" s="431"/>
      <c r="AS17" s="431"/>
      <c r="AT17" s="432"/>
      <c r="AU17" s="433"/>
      <c r="AV17" s="434"/>
      <c r="AW17" s="434"/>
      <c r="AX17" s="434"/>
      <c r="AY17" s="435" t="s">
        <v>156</v>
      </c>
      <c r="AZ17" s="436"/>
      <c r="BA17" s="436"/>
      <c r="BB17" s="436"/>
      <c r="BC17" s="436"/>
      <c r="BD17" s="436"/>
      <c r="BE17" s="436"/>
      <c r="BF17" s="436"/>
      <c r="BG17" s="436"/>
      <c r="BH17" s="436"/>
      <c r="BI17" s="436"/>
      <c r="BJ17" s="436"/>
      <c r="BK17" s="436"/>
      <c r="BL17" s="436"/>
      <c r="BM17" s="437"/>
      <c r="BN17" s="438">
        <v>28163033</v>
      </c>
      <c r="BO17" s="439"/>
      <c r="BP17" s="439"/>
      <c r="BQ17" s="439"/>
      <c r="BR17" s="439"/>
      <c r="BS17" s="439"/>
      <c r="BT17" s="439"/>
      <c r="BU17" s="440"/>
      <c r="BV17" s="438">
        <v>26656833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157</v>
      </c>
      <c r="C18" s="450"/>
      <c r="D18" s="450"/>
      <c r="E18" s="522"/>
      <c r="F18" s="522"/>
      <c r="G18" s="522"/>
      <c r="H18" s="522"/>
      <c r="I18" s="522"/>
      <c r="J18" s="522"/>
      <c r="K18" s="522"/>
      <c r="L18" s="523">
        <v>22.78</v>
      </c>
      <c r="M18" s="523"/>
      <c r="N18" s="523"/>
      <c r="O18" s="523"/>
      <c r="P18" s="523"/>
      <c r="Q18" s="523"/>
      <c r="R18" s="524"/>
      <c r="S18" s="524"/>
      <c r="T18" s="524"/>
      <c r="U18" s="524"/>
      <c r="V18" s="525"/>
      <c r="W18" s="419"/>
      <c r="X18" s="420"/>
      <c r="Y18" s="420"/>
      <c r="Z18" s="420"/>
      <c r="AA18" s="420"/>
      <c r="AB18" s="411"/>
      <c r="AC18" s="526">
        <v>77.900000000000006</v>
      </c>
      <c r="AD18" s="527"/>
      <c r="AE18" s="527"/>
      <c r="AF18" s="527"/>
      <c r="AG18" s="528"/>
      <c r="AH18" s="526">
        <v>75.400000000000006</v>
      </c>
      <c r="AI18" s="527"/>
      <c r="AJ18" s="527"/>
      <c r="AK18" s="527"/>
      <c r="AL18" s="529"/>
      <c r="AM18" s="430"/>
      <c r="AN18" s="431"/>
      <c r="AO18" s="431"/>
      <c r="AP18" s="431"/>
      <c r="AQ18" s="431"/>
      <c r="AR18" s="431"/>
      <c r="AS18" s="431"/>
      <c r="AT18" s="432"/>
      <c r="AU18" s="433"/>
      <c r="AV18" s="434"/>
      <c r="AW18" s="434"/>
      <c r="AX18" s="434"/>
      <c r="AY18" s="435" t="s">
        <v>158</v>
      </c>
      <c r="AZ18" s="436"/>
      <c r="BA18" s="436"/>
      <c r="BB18" s="436"/>
      <c r="BC18" s="436"/>
      <c r="BD18" s="436"/>
      <c r="BE18" s="436"/>
      <c r="BF18" s="436"/>
      <c r="BG18" s="436"/>
      <c r="BH18" s="436"/>
      <c r="BI18" s="436"/>
      <c r="BJ18" s="436"/>
      <c r="BK18" s="436"/>
      <c r="BL18" s="436"/>
      <c r="BM18" s="437"/>
      <c r="BN18" s="438">
        <v>31575488</v>
      </c>
      <c r="BO18" s="439"/>
      <c r="BP18" s="439"/>
      <c r="BQ18" s="439"/>
      <c r="BR18" s="439"/>
      <c r="BS18" s="439"/>
      <c r="BT18" s="439"/>
      <c r="BU18" s="440"/>
      <c r="BV18" s="438">
        <v>30193238</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159</v>
      </c>
      <c r="C19" s="450"/>
      <c r="D19" s="450"/>
      <c r="E19" s="522"/>
      <c r="F19" s="522"/>
      <c r="G19" s="522"/>
      <c r="H19" s="522"/>
      <c r="I19" s="522"/>
      <c r="J19" s="522"/>
      <c r="K19" s="522"/>
      <c r="L19" s="530">
        <v>7288</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160</v>
      </c>
      <c r="AZ19" s="436"/>
      <c r="BA19" s="436"/>
      <c r="BB19" s="436"/>
      <c r="BC19" s="436"/>
      <c r="BD19" s="436"/>
      <c r="BE19" s="436"/>
      <c r="BF19" s="436"/>
      <c r="BG19" s="436"/>
      <c r="BH19" s="436"/>
      <c r="BI19" s="436"/>
      <c r="BJ19" s="436"/>
      <c r="BK19" s="436"/>
      <c r="BL19" s="436"/>
      <c r="BM19" s="437"/>
      <c r="BN19" s="438">
        <v>44848757</v>
      </c>
      <c r="BO19" s="439"/>
      <c r="BP19" s="439"/>
      <c r="BQ19" s="439"/>
      <c r="BR19" s="439"/>
      <c r="BS19" s="439"/>
      <c r="BT19" s="439"/>
      <c r="BU19" s="440"/>
      <c r="BV19" s="438">
        <v>43161663</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161</v>
      </c>
      <c r="C20" s="450"/>
      <c r="D20" s="450"/>
      <c r="E20" s="522"/>
      <c r="F20" s="522"/>
      <c r="G20" s="522"/>
      <c r="H20" s="522"/>
      <c r="I20" s="522"/>
      <c r="J20" s="522"/>
      <c r="K20" s="522"/>
      <c r="L20" s="530">
        <v>73686</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162</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163</v>
      </c>
      <c r="C22" s="551"/>
      <c r="D22" s="552"/>
      <c r="E22" s="413" t="s">
        <v>1</v>
      </c>
      <c r="F22" s="418"/>
      <c r="G22" s="418"/>
      <c r="H22" s="418"/>
      <c r="I22" s="418"/>
      <c r="J22" s="418"/>
      <c r="K22" s="408"/>
      <c r="L22" s="413" t="s">
        <v>164</v>
      </c>
      <c r="M22" s="418"/>
      <c r="N22" s="418"/>
      <c r="O22" s="418"/>
      <c r="P22" s="408"/>
      <c r="Q22" s="559" t="s">
        <v>165</v>
      </c>
      <c r="R22" s="560"/>
      <c r="S22" s="560"/>
      <c r="T22" s="560"/>
      <c r="U22" s="560"/>
      <c r="V22" s="561"/>
      <c r="W22" s="565" t="s">
        <v>166</v>
      </c>
      <c r="X22" s="551"/>
      <c r="Y22" s="552"/>
      <c r="Z22" s="413" t="s">
        <v>1</v>
      </c>
      <c r="AA22" s="418"/>
      <c r="AB22" s="418"/>
      <c r="AC22" s="418"/>
      <c r="AD22" s="418"/>
      <c r="AE22" s="418"/>
      <c r="AF22" s="418"/>
      <c r="AG22" s="408"/>
      <c r="AH22" s="570" t="s">
        <v>167</v>
      </c>
      <c r="AI22" s="418"/>
      <c r="AJ22" s="418"/>
      <c r="AK22" s="418"/>
      <c r="AL22" s="408"/>
      <c r="AM22" s="570" t="s">
        <v>168</v>
      </c>
      <c r="AN22" s="571"/>
      <c r="AO22" s="571"/>
      <c r="AP22" s="571"/>
      <c r="AQ22" s="571"/>
      <c r="AR22" s="572"/>
      <c r="AS22" s="559" t="s">
        <v>165</v>
      </c>
      <c r="AT22" s="560"/>
      <c r="AU22" s="560"/>
      <c r="AV22" s="560"/>
      <c r="AW22" s="560"/>
      <c r="AX22" s="576"/>
      <c r="AY22" s="367" t="s">
        <v>169</v>
      </c>
      <c r="AZ22" s="368"/>
      <c r="BA22" s="368"/>
      <c r="BB22" s="368"/>
      <c r="BC22" s="368"/>
      <c r="BD22" s="368"/>
      <c r="BE22" s="368"/>
      <c r="BF22" s="368"/>
      <c r="BG22" s="368"/>
      <c r="BH22" s="368"/>
      <c r="BI22" s="368"/>
      <c r="BJ22" s="368"/>
      <c r="BK22" s="368"/>
      <c r="BL22" s="368"/>
      <c r="BM22" s="369"/>
      <c r="BN22" s="370">
        <v>49515572</v>
      </c>
      <c r="BO22" s="371"/>
      <c r="BP22" s="371"/>
      <c r="BQ22" s="371"/>
      <c r="BR22" s="371"/>
      <c r="BS22" s="371"/>
      <c r="BT22" s="371"/>
      <c r="BU22" s="372"/>
      <c r="BV22" s="370">
        <v>51985537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170</v>
      </c>
      <c r="AZ23" s="436"/>
      <c r="BA23" s="436"/>
      <c r="BB23" s="436"/>
      <c r="BC23" s="436"/>
      <c r="BD23" s="436"/>
      <c r="BE23" s="436"/>
      <c r="BF23" s="436"/>
      <c r="BG23" s="436"/>
      <c r="BH23" s="436"/>
      <c r="BI23" s="436"/>
      <c r="BJ23" s="436"/>
      <c r="BK23" s="436"/>
      <c r="BL23" s="436"/>
      <c r="BM23" s="437"/>
      <c r="BN23" s="438">
        <v>32683106</v>
      </c>
      <c r="BO23" s="439"/>
      <c r="BP23" s="439"/>
      <c r="BQ23" s="439"/>
      <c r="BR23" s="439"/>
      <c r="BS23" s="439"/>
      <c r="BT23" s="439"/>
      <c r="BU23" s="440"/>
      <c r="BV23" s="438">
        <v>34715105</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171</v>
      </c>
      <c r="F24" s="431"/>
      <c r="G24" s="431"/>
      <c r="H24" s="431"/>
      <c r="I24" s="431"/>
      <c r="J24" s="431"/>
      <c r="K24" s="432"/>
      <c r="L24" s="458">
        <v>1</v>
      </c>
      <c r="M24" s="459"/>
      <c r="N24" s="459"/>
      <c r="O24" s="459"/>
      <c r="P24" s="501"/>
      <c r="Q24" s="458">
        <v>9180</v>
      </c>
      <c r="R24" s="459"/>
      <c r="S24" s="459"/>
      <c r="T24" s="459"/>
      <c r="U24" s="459"/>
      <c r="V24" s="501"/>
      <c r="W24" s="566"/>
      <c r="X24" s="554"/>
      <c r="Y24" s="555"/>
      <c r="Z24" s="457" t="s">
        <v>172</v>
      </c>
      <c r="AA24" s="431"/>
      <c r="AB24" s="431"/>
      <c r="AC24" s="431"/>
      <c r="AD24" s="431"/>
      <c r="AE24" s="431"/>
      <c r="AF24" s="431"/>
      <c r="AG24" s="432"/>
      <c r="AH24" s="458">
        <v>751</v>
      </c>
      <c r="AI24" s="459"/>
      <c r="AJ24" s="459"/>
      <c r="AK24" s="459"/>
      <c r="AL24" s="501"/>
      <c r="AM24" s="458">
        <v>2286044</v>
      </c>
      <c r="AN24" s="459"/>
      <c r="AO24" s="459"/>
      <c r="AP24" s="459"/>
      <c r="AQ24" s="459"/>
      <c r="AR24" s="501"/>
      <c r="AS24" s="458">
        <v>3044</v>
      </c>
      <c r="AT24" s="459"/>
      <c r="AU24" s="459"/>
      <c r="AV24" s="459"/>
      <c r="AW24" s="459"/>
      <c r="AX24" s="460"/>
      <c r="AY24" s="544" t="s">
        <v>173</v>
      </c>
      <c r="AZ24" s="545"/>
      <c r="BA24" s="545"/>
      <c r="BB24" s="545"/>
      <c r="BC24" s="545"/>
      <c r="BD24" s="545"/>
      <c r="BE24" s="545"/>
      <c r="BF24" s="545"/>
      <c r="BG24" s="545"/>
      <c r="BH24" s="545"/>
      <c r="BI24" s="545"/>
      <c r="BJ24" s="545"/>
      <c r="BK24" s="545"/>
      <c r="BL24" s="545"/>
      <c r="BM24" s="546"/>
      <c r="BN24" s="438">
        <v>27512091</v>
      </c>
      <c r="BO24" s="439"/>
      <c r="BP24" s="439"/>
      <c r="BQ24" s="439"/>
      <c r="BR24" s="439"/>
      <c r="BS24" s="439"/>
      <c r="BT24" s="439"/>
      <c r="BU24" s="440"/>
      <c r="BV24" s="438">
        <v>28604481</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174</v>
      </c>
      <c r="F25" s="431"/>
      <c r="G25" s="431"/>
      <c r="H25" s="431"/>
      <c r="I25" s="431"/>
      <c r="J25" s="431"/>
      <c r="K25" s="432"/>
      <c r="L25" s="458">
        <v>1</v>
      </c>
      <c r="M25" s="459"/>
      <c r="N25" s="459"/>
      <c r="O25" s="459"/>
      <c r="P25" s="501"/>
      <c r="Q25" s="458">
        <v>7670</v>
      </c>
      <c r="R25" s="459"/>
      <c r="S25" s="459"/>
      <c r="T25" s="459"/>
      <c r="U25" s="459"/>
      <c r="V25" s="501"/>
      <c r="W25" s="566"/>
      <c r="X25" s="554"/>
      <c r="Y25" s="555"/>
      <c r="Z25" s="457" t="s">
        <v>175</v>
      </c>
      <c r="AA25" s="431"/>
      <c r="AB25" s="431"/>
      <c r="AC25" s="431"/>
      <c r="AD25" s="431"/>
      <c r="AE25" s="431"/>
      <c r="AF25" s="431"/>
      <c r="AG25" s="432"/>
      <c r="AH25" s="458" t="s">
        <v>130</v>
      </c>
      <c r="AI25" s="459"/>
      <c r="AJ25" s="459"/>
      <c r="AK25" s="459"/>
      <c r="AL25" s="501"/>
      <c r="AM25" s="458" t="s">
        <v>130</v>
      </c>
      <c r="AN25" s="459"/>
      <c r="AO25" s="459"/>
      <c r="AP25" s="459"/>
      <c r="AQ25" s="459"/>
      <c r="AR25" s="501"/>
      <c r="AS25" s="458" t="s">
        <v>130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6471646</v>
      </c>
      <c r="BO25" s="371"/>
      <c r="BP25" s="371"/>
      <c r="BQ25" s="371"/>
      <c r="BR25" s="371"/>
      <c r="BS25" s="371"/>
      <c r="BT25" s="371"/>
      <c r="BU25" s="372"/>
      <c r="BV25" s="370">
        <v>5291888</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177</v>
      </c>
      <c r="F26" s="431"/>
      <c r="G26" s="431"/>
      <c r="H26" s="431"/>
      <c r="I26" s="431"/>
      <c r="J26" s="431"/>
      <c r="K26" s="432"/>
      <c r="L26" s="458">
        <v>1</v>
      </c>
      <c r="M26" s="459"/>
      <c r="N26" s="459"/>
      <c r="O26" s="459"/>
      <c r="P26" s="501"/>
      <c r="Q26" s="458">
        <v>7020</v>
      </c>
      <c r="R26" s="459"/>
      <c r="S26" s="459"/>
      <c r="T26" s="459"/>
      <c r="U26" s="459"/>
      <c r="V26" s="501"/>
      <c r="W26" s="566"/>
      <c r="X26" s="554"/>
      <c r="Y26" s="555"/>
      <c r="Z26" s="457" t="s">
        <v>178</v>
      </c>
      <c r="AA26" s="578"/>
      <c r="AB26" s="578"/>
      <c r="AC26" s="578"/>
      <c r="AD26" s="578"/>
      <c r="AE26" s="578"/>
      <c r="AF26" s="578"/>
      <c r="AG26" s="579"/>
      <c r="AH26" s="458">
        <v>27</v>
      </c>
      <c r="AI26" s="459"/>
      <c r="AJ26" s="459"/>
      <c r="AK26" s="459"/>
      <c r="AL26" s="501"/>
      <c r="AM26" s="458">
        <v>87183</v>
      </c>
      <c r="AN26" s="459"/>
      <c r="AO26" s="459"/>
      <c r="AP26" s="459"/>
      <c r="AQ26" s="459"/>
      <c r="AR26" s="501"/>
      <c r="AS26" s="458">
        <v>3229</v>
      </c>
      <c r="AT26" s="459"/>
      <c r="AU26" s="459"/>
      <c r="AV26" s="459"/>
      <c r="AW26" s="459"/>
      <c r="AX26" s="460"/>
      <c r="AY26" s="441" t="s">
        <v>179</v>
      </c>
      <c r="AZ26" s="442"/>
      <c r="BA26" s="442"/>
      <c r="BB26" s="442"/>
      <c r="BC26" s="442"/>
      <c r="BD26" s="442"/>
      <c r="BE26" s="442"/>
      <c r="BF26" s="442"/>
      <c r="BG26" s="442"/>
      <c r="BH26" s="442"/>
      <c r="BI26" s="442"/>
      <c r="BJ26" s="442"/>
      <c r="BK26" s="442"/>
      <c r="BL26" s="442"/>
      <c r="BM26" s="443"/>
      <c r="BN26" s="438" t="s">
        <v>130</v>
      </c>
      <c r="BO26" s="439"/>
      <c r="BP26" s="439"/>
      <c r="BQ26" s="439"/>
      <c r="BR26" s="439"/>
      <c r="BS26" s="439"/>
      <c r="BT26" s="439"/>
      <c r="BU26" s="440"/>
      <c r="BV26" s="438" t="s">
        <v>180</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181</v>
      </c>
      <c r="F27" s="431"/>
      <c r="G27" s="431"/>
      <c r="H27" s="431"/>
      <c r="I27" s="431"/>
      <c r="J27" s="431"/>
      <c r="K27" s="432"/>
      <c r="L27" s="458">
        <v>1</v>
      </c>
      <c r="M27" s="459"/>
      <c r="N27" s="459"/>
      <c r="O27" s="459"/>
      <c r="P27" s="501"/>
      <c r="Q27" s="458">
        <v>4630</v>
      </c>
      <c r="R27" s="459"/>
      <c r="S27" s="459"/>
      <c r="T27" s="459"/>
      <c r="U27" s="459"/>
      <c r="V27" s="501"/>
      <c r="W27" s="566"/>
      <c r="X27" s="554"/>
      <c r="Y27" s="555"/>
      <c r="Z27" s="457" t="s">
        <v>182</v>
      </c>
      <c r="AA27" s="431"/>
      <c r="AB27" s="431"/>
      <c r="AC27" s="431"/>
      <c r="AD27" s="431"/>
      <c r="AE27" s="431"/>
      <c r="AF27" s="431"/>
      <c r="AG27" s="432"/>
      <c r="AH27" s="458">
        <v>18</v>
      </c>
      <c r="AI27" s="459"/>
      <c r="AJ27" s="459"/>
      <c r="AK27" s="459"/>
      <c r="AL27" s="501"/>
      <c r="AM27" s="458">
        <v>69498</v>
      </c>
      <c r="AN27" s="459"/>
      <c r="AO27" s="459"/>
      <c r="AP27" s="459"/>
      <c r="AQ27" s="459"/>
      <c r="AR27" s="501"/>
      <c r="AS27" s="458">
        <v>3861</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47" t="s">
        <v>180</v>
      </c>
      <c r="BO27" s="548"/>
      <c r="BP27" s="548"/>
      <c r="BQ27" s="548"/>
      <c r="BR27" s="548"/>
      <c r="BS27" s="548"/>
      <c r="BT27" s="548"/>
      <c r="BU27" s="549"/>
      <c r="BV27" s="547" t="s">
        <v>130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184</v>
      </c>
      <c r="F28" s="431"/>
      <c r="G28" s="431"/>
      <c r="H28" s="431"/>
      <c r="I28" s="431"/>
      <c r="J28" s="431"/>
      <c r="K28" s="432"/>
      <c r="L28" s="458">
        <v>1</v>
      </c>
      <c r="M28" s="459"/>
      <c r="N28" s="459"/>
      <c r="O28" s="459"/>
      <c r="P28" s="501"/>
      <c r="Q28" s="458">
        <v>4200</v>
      </c>
      <c r="R28" s="459"/>
      <c r="S28" s="459"/>
      <c r="T28" s="459"/>
      <c r="U28" s="459"/>
      <c r="V28" s="501"/>
      <c r="W28" s="566"/>
      <c r="X28" s="554"/>
      <c r="Y28" s="555"/>
      <c r="Z28" s="457" t="s">
        <v>185</v>
      </c>
      <c r="AA28" s="431"/>
      <c r="AB28" s="431"/>
      <c r="AC28" s="431"/>
      <c r="AD28" s="431"/>
      <c r="AE28" s="431"/>
      <c r="AF28" s="431"/>
      <c r="AG28" s="432"/>
      <c r="AH28" s="458" t="s">
        <v>180</v>
      </c>
      <c r="AI28" s="459"/>
      <c r="AJ28" s="459"/>
      <c r="AK28" s="459"/>
      <c r="AL28" s="501"/>
      <c r="AM28" s="458" t="s">
        <v>180</v>
      </c>
      <c r="AN28" s="459"/>
      <c r="AO28" s="459"/>
      <c r="AP28" s="459"/>
      <c r="AQ28" s="459"/>
      <c r="AR28" s="501"/>
      <c r="AS28" s="458" t="s">
        <v>180</v>
      </c>
      <c r="AT28" s="459"/>
      <c r="AU28" s="459"/>
      <c r="AV28" s="459"/>
      <c r="AW28" s="459"/>
      <c r="AX28" s="460"/>
      <c r="AY28" s="580" t="s">
        <v>186</v>
      </c>
      <c r="AZ28" s="581"/>
      <c r="BA28" s="581"/>
      <c r="BB28" s="582"/>
      <c r="BC28" s="367" t="s">
        <v>50</v>
      </c>
      <c r="BD28" s="368"/>
      <c r="BE28" s="368"/>
      <c r="BF28" s="368"/>
      <c r="BG28" s="368"/>
      <c r="BH28" s="368"/>
      <c r="BI28" s="368"/>
      <c r="BJ28" s="368"/>
      <c r="BK28" s="368"/>
      <c r="BL28" s="368"/>
      <c r="BM28" s="369"/>
      <c r="BN28" s="370">
        <v>7326781</v>
      </c>
      <c r="BO28" s="371"/>
      <c r="BP28" s="371"/>
      <c r="BQ28" s="371"/>
      <c r="BR28" s="371"/>
      <c r="BS28" s="371"/>
      <c r="BT28" s="371"/>
      <c r="BU28" s="372"/>
      <c r="BV28" s="370">
        <v>7521678</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187</v>
      </c>
      <c r="F29" s="431"/>
      <c r="G29" s="431"/>
      <c r="H29" s="431"/>
      <c r="I29" s="431"/>
      <c r="J29" s="431"/>
      <c r="K29" s="432"/>
      <c r="L29" s="458">
        <v>24</v>
      </c>
      <c r="M29" s="459"/>
      <c r="N29" s="459"/>
      <c r="O29" s="459"/>
      <c r="P29" s="501"/>
      <c r="Q29" s="458">
        <v>4000</v>
      </c>
      <c r="R29" s="459"/>
      <c r="S29" s="459"/>
      <c r="T29" s="459"/>
      <c r="U29" s="459"/>
      <c r="V29" s="501"/>
      <c r="W29" s="567"/>
      <c r="X29" s="568"/>
      <c r="Y29" s="569"/>
      <c r="Z29" s="457" t="s">
        <v>188</v>
      </c>
      <c r="AA29" s="431"/>
      <c r="AB29" s="431"/>
      <c r="AC29" s="431"/>
      <c r="AD29" s="431"/>
      <c r="AE29" s="431"/>
      <c r="AF29" s="431"/>
      <c r="AG29" s="432"/>
      <c r="AH29" s="458">
        <v>769</v>
      </c>
      <c r="AI29" s="459"/>
      <c r="AJ29" s="459"/>
      <c r="AK29" s="459"/>
      <c r="AL29" s="501"/>
      <c r="AM29" s="458">
        <v>2355542</v>
      </c>
      <c r="AN29" s="459"/>
      <c r="AO29" s="459"/>
      <c r="AP29" s="459"/>
      <c r="AQ29" s="459"/>
      <c r="AR29" s="501"/>
      <c r="AS29" s="458">
        <v>3063</v>
      </c>
      <c r="AT29" s="459"/>
      <c r="AU29" s="459"/>
      <c r="AV29" s="459"/>
      <c r="AW29" s="459"/>
      <c r="AX29" s="460"/>
      <c r="AY29" s="583"/>
      <c r="AZ29" s="584"/>
      <c r="BA29" s="584"/>
      <c r="BB29" s="585"/>
      <c r="BC29" s="435" t="s">
        <v>189</v>
      </c>
      <c r="BD29" s="436"/>
      <c r="BE29" s="436"/>
      <c r="BF29" s="436"/>
      <c r="BG29" s="436"/>
      <c r="BH29" s="436"/>
      <c r="BI29" s="436"/>
      <c r="BJ29" s="436"/>
      <c r="BK29" s="436"/>
      <c r="BL29" s="436"/>
      <c r="BM29" s="437"/>
      <c r="BN29" s="438" t="s">
        <v>180</v>
      </c>
      <c r="BO29" s="439"/>
      <c r="BP29" s="439"/>
      <c r="BQ29" s="439"/>
      <c r="BR29" s="439"/>
      <c r="BS29" s="439"/>
      <c r="BT29" s="439"/>
      <c r="BU29" s="440"/>
      <c r="BV29" s="438" t="s">
        <v>130</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190</v>
      </c>
      <c r="X30" s="594"/>
      <c r="Y30" s="594"/>
      <c r="Z30" s="594"/>
      <c r="AA30" s="594"/>
      <c r="AB30" s="594"/>
      <c r="AC30" s="594"/>
      <c r="AD30" s="594"/>
      <c r="AE30" s="594"/>
      <c r="AF30" s="594"/>
      <c r="AG30" s="595"/>
      <c r="AH30" s="526">
        <v>99.6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2342116</v>
      </c>
      <c r="BO30" s="548"/>
      <c r="BP30" s="548"/>
      <c r="BQ30" s="548"/>
      <c r="BR30" s="548"/>
      <c r="BS30" s="548"/>
      <c r="BT30" s="548"/>
      <c r="BU30" s="549"/>
      <c r="BV30" s="547">
        <v>216434</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191</v>
      </c>
      <c r="D32" s="589"/>
      <c r="E32" s="589"/>
      <c r="F32" s="589"/>
      <c r="G32" s="589"/>
      <c r="H32" s="589"/>
      <c r="I32" s="589"/>
      <c r="J32" s="589"/>
      <c r="K32" s="589"/>
      <c r="L32" s="589"/>
      <c r="M32" s="589"/>
      <c r="N32" s="589"/>
      <c r="O32" s="589"/>
      <c r="P32" s="589"/>
      <c r="Q32" s="589"/>
      <c r="R32" s="589"/>
      <c r="S32" s="589"/>
      <c r="U32" s="442" t="s">
        <v>192</v>
      </c>
      <c r="V32" s="442"/>
      <c r="W32" s="442"/>
      <c r="X32" s="442"/>
      <c r="Y32" s="442"/>
      <c r="Z32" s="442"/>
      <c r="AA32" s="442"/>
      <c r="AB32" s="442"/>
      <c r="AC32" s="442"/>
      <c r="AD32" s="442"/>
      <c r="AE32" s="442"/>
      <c r="AF32" s="442"/>
      <c r="AG32" s="442"/>
      <c r="AH32" s="442"/>
      <c r="AI32" s="442"/>
      <c r="AJ32" s="442"/>
      <c r="AK32" s="442"/>
      <c r="AM32" s="442" t="s">
        <v>193</v>
      </c>
      <c r="AN32" s="442"/>
      <c r="AO32" s="442"/>
      <c r="AP32" s="442"/>
      <c r="AQ32" s="442"/>
      <c r="AR32" s="442"/>
      <c r="AS32" s="442"/>
      <c r="AT32" s="442"/>
      <c r="AU32" s="442"/>
      <c r="AV32" s="442"/>
      <c r="AW32" s="442"/>
      <c r="AX32" s="442"/>
      <c r="AY32" s="442"/>
      <c r="AZ32" s="442"/>
      <c r="BA32" s="442"/>
      <c r="BB32" s="442"/>
      <c r="BC32" s="442"/>
      <c r="BE32" s="442" t="s">
        <v>194</v>
      </c>
      <c r="BF32" s="442"/>
      <c r="BG32" s="442"/>
      <c r="BH32" s="442"/>
      <c r="BI32" s="442"/>
      <c r="BJ32" s="442"/>
      <c r="BK32" s="442"/>
      <c r="BL32" s="442"/>
      <c r="BM32" s="442"/>
      <c r="BN32" s="442"/>
      <c r="BO32" s="442"/>
      <c r="BP32" s="442"/>
      <c r="BQ32" s="442"/>
      <c r="BR32" s="442"/>
      <c r="BS32" s="442"/>
      <c r="BT32" s="442"/>
      <c r="BU32" s="442"/>
      <c r="BW32" s="442" t="s">
        <v>195</v>
      </c>
      <c r="BX32" s="442"/>
      <c r="BY32" s="442"/>
      <c r="BZ32" s="442"/>
      <c r="CA32" s="442"/>
      <c r="CB32" s="442"/>
      <c r="CC32" s="442"/>
      <c r="CD32" s="442"/>
      <c r="CE32" s="442"/>
      <c r="CF32" s="442"/>
      <c r="CG32" s="442"/>
      <c r="CH32" s="442"/>
      <c r="CI32" s="442"/>
      <c r="CJ32" s="442"/>
      <c r="CK32" s="442"/>
      <c r="CL32" s="442"/>
      <c r="CM32" s="442"/>
      <c r="CO32" s="442" t="s">
        <v>196</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197</v>
      </c>
      <c r="D33" s="425"/>
      <c r="E33" s="396" t="s">
        <v>198</v>
      </c>
      <c r="F33" s="396"/>
      <c r="G33" s="396"/>
      <c r="H33" s="396"/>
      <c r="I33" s="396"/>
      <c r="J33" s="396"/>
      <c r="K33" s="396"/>
      <c r="L33" s="396"/>
      <c r="M33" s="396"/>
      <c r="N33" s="396"/>
      <c r="O33" s="396"/>
      <c r="P33" s="396"/>
      <c r="Q33" s="396"/>
      <c r="R33" s="396"/>
      <c r="S33" s="396"/>
      <c r="T33" s="206"/>
      <c r="U33" s="425" t="s">
        <v>197</v>
      </c>
      <c r="V33" s="425"/>
      <c r="W33" s="396" t="s">
        <v>198</v>
      </c>
      <c r="X33" s="396"/>
      <c r="Y33" s="396"/>
      <c r="Z33" s="396"/>
      <c r="AA33" s="396"/>
      <c r="AB33" s="396"/>
      <c r="AC33" s="396"/>
      <c r="AD33" s="396"/>
      <c r="AE33" s="396"/>
      <c r="AF33" s="396"/>
      <c r="AG33" s="396"/>
      <c r="AH33" s="396"/>
      <c r="AI33" s="396"/>
      <c r="AJ33" s="396"/>
      <c r="AK33" s="396"/>
      <c r="AL33" s="206"/>
      <c r="AM33" s="425" t="s">
        <v>199</v>
      </c>
      <c r="AN33" s="425"/>
      <c r="AO33" s="396" t="s">
        <v>198</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197</v>
      </c>
      <c r="CP33" s="425"/>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朝霞地区一部事務組合（一般会計）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新座市スポーツ協会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新座都市計画事業新座駅北口土地区画整理事業特別会計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志木地区衛生組合（一般会計）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新座都市計画事業大和田二・三丁目地区土地区画整理事業特別会計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埼玉県後期高齢者医療広域連合（一般会計）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埼玉県後期高齢者医療広域連合（後期高齢者医療事業特別会計）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埼玉県市町村総合事務組合（一般会計）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埼玉県市町村総合事務組合（交通災害共済事業特別会計）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彩の国さいたま人づくり広域連合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617bZPvry/aUbmkxdhjmj7MWZTHBYtiQJiuV0ep0VeGA5i6ltRKepIZA8r7H1pfeg52sOtORnXUfektEX2QGTQ==" saltValue="cOE1u0Rpvsr4aqdBf8tL3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151" t="s">
        <v>553</v>
      </c>
      <c r="D34" s="1151"/>
      <c r="E34" s="1152"/>
      <c r="F34" s="32">
        <v>7.77</v>
      </c>
      <c r="G34" s="33">
        <v>7.91</v>
      </c>
      <c r="H34" s="33">
        <v>7.56</v>
      </c>
      <c r="I34" s="33">
        <v>7.93</v>
      </c>
      <c r="J34" s="34">
        <v>7.53</v>
      </c>
      <c r="K34" s="22"/>
      <c r="L34" s="22"/>
      <c r="M34" s="22"/>
      <c r="N34" s="22"/>
      <c r="O34" s="22"/>
      <c r="P34" s="22"/>
    </row>
    <row r="35" spans="1:16" ht="39" customHeight="1" x14ac:dyDescent="0.2">
      <c r="A35" s="22"/>
      <c r="B35" s="35"/>
      <c r="C35" s="1145" t="s">
        <v>554</v>
      </c>
      <c r="D35" s="1146"/>
      <c r="E35" s="1147"/>
      <c r="F35" s="36">
        <v>6.78</v>
      </c>
      <c r="G35" s="37">
        <v>4.41</v>
      </c>
      <c r="H35" s="37">
        <v>10.33</v>
      </c>
      <c r="I35" s="37">
        <v>10.19</v>
      </c>
      <c r="J35" s="38">
        <v>6.83</v>
      </c>
      <c r="K35" s="22"/>
      <c r="L35" s="22"/>
      <c r="M35" s="22"/>
      <c r="N35" s="22"/>
      <c r="O35" s="22"/>
      <c r="P35" s="22"/>
    </row>
    <row r="36" spans="1:16" ht="39" customHeight="1" x14ac:dyDescent="0.2">
      <c r="A36" s="22"/>
      <c r="B36" s="35"/>
      <c r="C36" s="1145" t="s">
        <v>555</v>
      </c>
      <c r="D36" s="1146"/>
      <c r="E36" s="1147"/>
      <c r="F36" s="36" t="s">
        <v>503</v>
      </c>
      <c r="G36" s="37" t="s">
        <v>503</v>
      </c>
      <c r="H36" s="37">
        <v>1.8</v>
      </c>
      <c r="I36" s="37">
        <v>2.2999999999999998</v>
      </c>
      <c r="J36" s="38">
        <v>2.87</v>
      </c>
      <c r="K36" s="22"/>
      <c r="L36" s="22"/>
      <c r="M36" s="22"/>
      <c r="N36" s="22"/>
      <c r="O36" s="22"/>
      <c r="P36" s="22"/>
    </row>
    <row r="37" spans="1:16" ht="39" customHeight="1" x14ac:dyDescent="0.2">
      <c r="A37" s="22"/>
      <c r="B37" s="35"/>
      <c r="C37" s="1145" t="s">
        <v>556</v>
      </c>
      <c r="D37" s="1146"/>
      <c r="E37" s="1147"/>
      <c r="F37" s="36">
        <v>0.78</v>
      </c>
      <c r="G37" s="37">
        <v>0.53</v>
      </c>
      <c r="H37" s="37">
        <v>1.1399999999999999</v>
      </c>
      <c r="I37" s="37">
        <v>0.85</v>
      </c>
      <c r="J37" s="38">
        <v>1.43</v>
      </c>
      <c r="K37" s="22"/>
      <c r="L37" s="22"/>
      <c r="M37" s="22"/>
      <c r="N37" s="22"/>
      <c r="O37" s="22"/>
      <c r="P37" s="22"/>
    </row>
    <row r="38" spans="1:16" ht="39" customHeight="1" x14ac:dyDescent="0.2">
      <c r="A38" s="22"/>
      <c r="B38" s="35"/>
      <c r="C38" s="1145" t="s">
        <v>557</v>
      </c>
      <c r="D38" s="1146"/>
      <c r="E38" s="1147"/>
      <c r="F38" s="36">
        <v>1.07</v>
      </c>
      <c r="G38" s="37">
        <v>0.92</v>
      </c>
      <c r="H38" s="37">
        <v>1.37</v>
      </c>
      <c r="I38" s="37">
        <v>1.02</v>
      </c>
      <c r="J38" s="38">
        <v>0.84</v>
      </c>
      <c r="K38" s="22"/>
      <c r="L38" s="22"/>
      <c r="M38" s="22"/>
      <c r="N38" s="22"/>
      <c r="O38" s="22"/>
      <c r="P38" s="22"/>
    </row>
    <row r="39" spans="1:16" ht="39" customHeight="1" x14ac:dyDescent="0.2">
      <c r="A39" s="22"/>
      <c r="B39" s="35"/>
      <c r="C39" s="1145" t="s">
        <v>558</v>
      </c>
      <c r="D39" s="1146"/>
      <c r="E39" s="1147"/>
      <c r="F39" s="36">
        <v>0.01</v>
      </c>
      <c r="G39" s="37">
        <v>0.17</v>
      </c>
      <c r="H39" s="37">
        <v>0.09</v>
      </c>
      <c r="I39" s="37">
        <v>0.05</v>
      </c>
      <c r="J39" s="38">
        <v>0.27</v>
      </c>
      <c r="K39" s="22"/>
      <c r="L39" s="22"/>
      <c r="M39" s="22"/>
      <c r="N39" s="22"/>
      <c r="O39" s="22"/>
      <c r="P39" s="22"/>
    </row>
    <row r="40" spans="1:16" ht="39" customHeight="1" x14ac:dyDescent="0.2">
      <c r="A40" s="22"/>
      <c r="B40" s="35"/>
      <c r="C40" s="1145" t="s">
        <v>559</v>
      </c>
      <c r="D40" s="1146"/>
      <c r="E40" s="1147"/>
      <c r="F40" s="36">
        <v>0.12</v>
      </c>
      <c r="G40" s="37">
        <v>0.11</v>
      </c>
      <c r="H40" s="37">
        <v>0.13</v>
      </c>
      <c r="I40" s="37">
        <v>0.21</v>
      </c>
      <c r="J40" s="38">
        <v>0.24</v>
      </c>
      <c r="K40" s="22"/>
      <c r="L40" s="22"/>
      <c r="M40" s="22"/>
      <c r="N40" s="22"/>
      <c r="O40" s="22"/>
      <c r="P40" s="22"/>
    </row>
    <row r="41" spans="1:16" ht="39" customHeight="1" x14ac:dyDescent="0.2">
      <c r="A41" s="22"/>
      <c r="B41" s="35"/>
      <c r="C41" s="1145" t="s">
        <v>560</v>
      </c>
      <c r="D41" s="1146"/>
      <c r="E41" s="1147"/>
      <c r="F41" s="36">
        <v>0.65</v>
      </c>
      <c r="G41" s="37">
        <v>0.06</v>
      </c>
      <c r="H41" s="37">
        <v>0.35</v>
      </c>
      <c r="I41" s="37">
        <v>0.11</v>
      </c>
      <c r="J41" s="38">
        <v>0.09</v>
      </c>
      <c r="K41" s="22"/>
      <c r="L41" s="22"/>
      <c r="M41" s="22"/>
      <c r="N41" s="22"/>
      <c r="O41" s="22"/>
      <c r="P41" s="22"/>
    </row>
    <row r="42" spans="1:16" ht="39" customHeight="1" x14ac:dyDescent="0.2">
      <c r="A42" s="22"/>
      <c r="B42" s="39"/>
      <c r="C42" s="1145" t="s">
        <v>561</v>
      </c>
      <c r="D42" s="1146"/>
      <c r="E42" s="1147"/>
      <c r="F42" s="36" t="s">
        <v>503</v>
      </c>
      <c r="G42" s="37" t="s">
        <v>503</v>
      </c>
      <c r="H42" s="37" t="s">
        <v>503</v>
      </c>
      <c r="I42" s="37" t="s">
        <v>503</v>
      </c>
      <c r="J42" s="38" t="s">
        <v>503</v>
      </c>
      <c r="K42" s="22"/>
      <c r="L42" s="22"/>
      <c r="M42" s="22"/>
      <c r="N42" s="22"/>
      <c r="O42" s="22"/>
      <c r="P42" s="22"/>
    </row>
    <row r="43" spans="1:16" ht="39" customHeight="1" thickBot="1" x14ac:dyDescent="0.25">
      <c r="A43" s="22"/>
      <c r="B43" s="40"/>
      <c r="C43" s="1148" t="s">
        <v>562</v>
      </c>
      <c r="D43" s="1149"/>
      <c r="E43" s="1150"/>
      <c r="F43" s="41">
        <v>0.62</v>
      </c>
      <c r="G43" s="42">
        <v>0.76</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gcZJ4FnMwsiw38wj1UDRXQZNWSDmWL9z/yUTWgmsE7LvlbendBF+kgi9/si2i9cdPATo2flkja7IZ4QKWV44eQ==" saltValue="D/XZhKP6OsGoO7EoucZc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4519</v>
      </c>
      <c r="L45" s="60">
        <v>4515</v>
      </c>
      <c r="M45" s="60">
        <v>4419</v>
      </c>
      <c r="N45" s="60">
        <v>4679</v>
      </c>
      <c r="O45" s="61">
        <v>4837</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503</v>
      </c>
      <c r="L46" s="64" t="s">
        <v>503</v>
      </c>
      <c r="M46" s="64" t="s">
        <v>503</v>
      </c>
      <c r="N46" s="64" t="s">
        <v>503</v>
      </c>
      <c r="O46" s="65" t="s">
        <v>503</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503</v>
      </c>
      <c r="L47" s="64" t="s">
        <v>503</v>
      </c>
      <c r="M47" s="64" t="s">
        <v>503</v>
      </c>
      <c r="N47" s="64" t="s">
        <v>503</v>
      </c>
      <c r="O47" s="65" t="s">
        <v>503</v>
      </c>
      <c r="P47" s="48"/>
      <c r="Q47" s="48"/>
      <c r="R47" s="48"/>
      <c r="S47" s="48"/>
      <c r="T47" s="48"/>
      <c r="U47" s="48"/>
    </row>
    <row r="48" spans="1:21" ht="30.75" customHeight="1" x14ac:dyDescent="0.2">
      <c r="A48" s="48"/>
      <c r="B48" s="1155"/>
      <c r="C48" s="1156"/>
      <c r="D48" s="62"/>
      <c r="E48" s="1161" t="s">
        <v>15</v>
      </c>
      <c r="F48" s="1161"/>
      <c r="G48" s="1161"/>
      <c r="H48" s="1161"/>
      <c r="I48" s="1161"/>
      <c r="J48" s="1162"/>
      <c r="K48" s="63">
        <v>616</v>
      </c>
      <c r="L48" s="64">
        <v>543</v>
      </c>
      <c r="M48" s="64">
        <v>831</v>
      </c>
      <c r="N48" s="64">
        <v>646</v>
      </c>
      <c r="O48" s="65">
        <v>641</v>
      </c>
      <c r="P48" s="48"/>
      <c r="Q48" s="48"/>
      <c r="R48" s="48"/>
      <c r="S48" s="48"/>
      <c r="T48" s="48"/>
      <c r="U48" s="48"/>
    </row>
    <row r="49" spans="1:21" ht="30.75" customHeight="1" x14ac:dyDescent="0.2">
      <c r="A49" s="48"/>
      <c r="B49" s="1155"/>
      <c r="C49" s="1156"/>
      <c r="D49" s="62"/>
      <c r="E49" s="1161" t="s">
        <v>16</v>
      </c>
      <c r="F49" s="1161"/>
      <c r="G49" s="1161"/>
      <c r="H49" s="1161"/>
      <c r="I49" s="1161"/>
      <c r="J49" s="1162"/>
      <c r="K49" s="63">
        <v>55</v>
      </c>
      <c r="L49" s="64">
        <v>66</v>
      </c>
      <c r="M49" s="64">
        <v>57</v>
      </c>
      <c r="N49" s="64">
        <v>59</v>
      </c>
      <c r="O49" s="65">
        <v>67</v>
      </c>
      <c r="P49" s="48"/>
      <c r="Q49" s="48"/>
      <c r="R49" s="48"/>
      <c r="S49" s="48"/>
      <c r="T49" s="48"/>
      <c r="U49" s="48"/>
    </row>
    <row r="50" spans="1:21" ht="30.75" customHeight="1" x14ac:dyDescent="0.2">
      <c r="A50" s="48"/>
      <c r="B50" s="1155"/>
      <c r="C50" s="1156"/>
      <c r="D50" s="62"/>
      <c r="E50" s="1161" t="s">
        <v>17</v>
      </c>
      <c r="F50" s="1161"/>
      <c r="G50" s="1161"/>
      <c r="H50" s="1161"/>
      <c r="I50" s="1161"/>
      <c r="J50" s="1162"/>
      <c r="K50" s="63">
        <v>96</v>
      </c>
      <c r="L50" s="64">
        <v>27</v>
      </c>
      <c r="M50" s="64">
        <v>27</v>
      </c>
      <c r="N50" s="64">
        <v>15</v>
      </c>
      <c r="O50" s="65" t="s">
        <v>503</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503</v>
      </c>
      <c r="L51" s="64" t="s">
        <v>503</v>
      </c>
      <c r="M51" s="64" t="s">
        <v>503</v>
      </c>
      <c r="N51" s="64" t="s">
        <v>503</v>
      </c>
      <c r="O51" s="65" t="s">
        <v>503</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3769</v>
      </c>
      <c r="L52" s="64">
        <v>3770</v>
      </c>
      <c r="M52" s="64">
        <v>3853</v>
      </c>
      <c r="N52" s="64">
        <v>3959</v>
      </c>
      <c r="O52" s="65">
        <v>3994</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1517</v>
      </c>
      <c r="L53" s="69">
        <v>1381</v>
      </c>
      <c r="M53" s="69">
        <v>1481</v>
      </c>
      <c r="N53" s="69">
        <v>1440</v>
      </c>
      <c r="O53" s="70">
        <v>1551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563</v>
      </c>
      <c r="P56" s="48"/>
      <c r="Q56" s="48"/>
      <c r="R56" s="48"/>
      <c r="S56" s="48"/>
      <c r="T56" s="48"/>
      <c r="U56" s="48"/>
    </row>
    <row r="57" spans="1:21" ht="31.5" customHeight="1" thickBot="1" x14ac:dyDescent="0.3">
      <c r="A57" s="48"/>
      <c r="B57" s="76"/>
      <c r="C57" s="77"/>
      <c r="D57" s="77"/>
      <c r="E57" s="78"/>
      <c r="F57" s="78"/>
      <c r="G57" s="78"/>
      <c r="H57" s="78"/>
      <c r="I57" s="78"/>
      <c r="J57" s="79" t="s">
        <v>2</v>
      </c>
      <c r="K57" s="80" t="s">
        <v>564</v>
      </c>
      <c r="L57" s="81" t="s">
        <v>565</v>
      </c>
      <c r="M57" s="81" t="s">
        <v>566</v>
      </c>
      <c r="N57" s="81" t="s">
        <v>567</v>
      </c>
      <c r="O57" s="82" t="s">
        <v>568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B+2V+HWBY6MDv3zEKS9ULHe1jUohJazyrV2wyOaNjn/I9yq5agfQpK9k+icn0cn7REeyuSVUFwQtmcrPnbsHg==" saltValue="G6JP/jqOZNYLwEGL849k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545</v>
      </c>
      <c r="J40" s="103" t="s">
        <v>546</v>
      </c>
      <c r="K40" s="103" t="s">
        <v>547</v>
      </c>
      <c r="L40" s="103" t="s">
        <v>548</v>
      </c>
      <c r="M40" s="104" t="s">
        <v>549</v>
      </c>
    </row>
    <row r="41" spans="2:13" ht="27.75" customHeight="1" x14ac:dyDescent="0.2">
      <c r="B41" s="1184" t="s">
        <v>32</v>
      </c>
      <c r="C41" s="1185"/>
      <c r="D41" s="105"/>
      <c r="E41" s="1190" t="s">
        <v>33</v>
      </c>
      <c r="F41" s="1190"/>
      <c r="G41" s="1190"/>
      <c r="H41" s="1191"/>
      <c r="I41" s="355">
        <v>51332</v>
      </c>
      <c r="J41" s="356">
        <v>53095</v>
      </c>
      <c r="K41" s="356">
        <v>52746</v>
      </c>
      <c r="L41" s="356">
        <v>51986</v>
      </c>
      <c r="M41" s="357">
        <v>49516</v>
      </c>
    </row>
    <row r="42" spans="2:13" ht="27.75" customHeight="1" x14ac:dyDescent="0.2">
      <c r="B42" s="1186"/>
      <c r="C42" s="1187"/>
      <c r="D42" s="106"/>
      <c r="E42" s="1192" t="s">
        <v>34</v>
      </c>
      <c r="F42" s="1192"/>
      <c r="G42" s="1192"/>
      <c r="H42" s="1193"/>
      <c r="I42" s="358">
        <v>76</v>
      </c>
      <c r="J42" s="359">
        <v>42</v>
      </c>
      <c r="K42" s="359">
        <v>15</v>
      </c>
      <c r="L42" s="359" t="s">
        <v>503</v>
      </c>
      <c r="M42" s="360" t="s">
        <v>503</v>
      </c>
    </row>
    <row r="43" spans="2:13" ht="27.75" customHeight="1" x14ac:dyDescent="0.2">
      <c r="B43" s="1186"/>
      <c r="C43" s="1187"/>
      <c r="D43" s="106"/>
      <c r="E43" s="1192" t="s">
        <v>35</v>
      </c>
      <c r="F43" s="1192"/>
      <c r="G43" s="1192"/>
      <c r="H43" s="1193"/>
      <c r="I43" s="358">
        <v>6171</v>
      </c>
      <c r="J43" s="359">
        <v>5603</v>
      </c>
      <c r="K43" s="359">
        <v>5939</v>
      </c>
      <c r="L43" s="359">
        <v>6009</v>
      </c>
      <c r="M43" s="360">
        <v>6260</v>
      </c>
    </row>
    <row r="44" spans="2:13" ht="27.75" customHeight="1" x14ac:dyDescent="0.2">
      <c r="B44" s="1186"/>
      <c r="C44" s="1187"/>
      <c r="D44" s="106"/>
      <c r="E44" s="1192" t="s">
        <v>36</v>
      </c>
      <c r="F44" s="1192"/>
      <c r="G44" s="1192"/>
      <c r="H44" s="1193"/>
      <c r="I44" s="358">
        <v>582</v>
      </c>
      <c r="J44" s="359">
        <v>527</v>
      </c>
      <c r="K44" s="359">
        <v>477</v>
      </c>
      <c r="L44" s="359">
        <v>1176</v>
      </c>
      <c r="M44" s="360">
        <v>1951</v>
      </c>
    </row>
    <row r="45" spans="2:13" ht="27.75" customHeight="1" x14ac:dyDescent="0.2">
      <c r="B45" s="1186"/>
      <c r="C45" s="1187"/>
      <c r="D45" s="106"/>
      <c r="E45" s="1192" t="s">
        <v>37</v>
      </c>
      <c r="F45" s="1192"/>
      <c r="G45" s="1192"/>
      <c r="H45" s="1193"/>
      <c r="I45" s="358">
        <v>3599</v>
      </c>
      <c r="J45" s="359">
        <v>3611</v>
      </c>
      <c r="K45" s="359">
        <v>3599</v>
      </c>
      <c r="L45" s="359">
        <v>3404</v>
      </c>
      <c r="M45" s="360">
        <v>3315</v>
      </c>
    </row>
    <row r="46" spans="2:13" ht="27.75" customHeight="1" x14ac:dyDescent="0.2">
      <c r="B46" s="1186"/>
      <c r="C46" s="1187"/>
      <c r="D46" s="107"/>
      <c r="E46" s="1192" t="s">
        <v>38</v>
      </c>
      <c r="F46" s="1192"/>
      <c r="G46" s="1192"/>
      <c r="H46" s="1193"/>
      <c r="I46" s="358">
        <v>15</v>
      </c>
      <c r="J46" s="359">
        <v>7</v>
      </c>
      <c r="K46" s="359">
        <v>2</v>
      </c>
      <c r="L46" s="359" t="s">
        <v>503</v>
      </c>
      <c r="M46" s="360" t="s">
        <v>503</v>
      </c>
    </row>
    <row r="47" spans="2:13" ht="27.75" customHeight="1" x14ac:dyDescent="0.2">
      <c r="B47" s="1186"/>
      <c r="C47" s="1187"/>
      <c r="D47" s="108"/>
      <c r="E47" s="1194" t="s">
        <v>39</v>
      </c>
      <c r="F47" s="1195"/>
      <c r="G47" s="1195"/>
      <c r="H47" s="1196"/>
      <c r="I47" s="358" t="s">
        <v>503</v>
      </c>
      <c r="J47" s="359" t="s">
        <v>503</v>
      </c>
      <c r="K47" s="359" t="s">
        <v>503</v>
      </c>
      <c r="L47" s="359" t="s">
        <v>503</v>
      </c>
      <c r="M47" s="360" t="s">
        <v>503</v>
      </c>
    </row>
    <row r="48" spans="2:13" ht="27.75" customHeight="1" x14ac:dyDescent="0.2">
      <c r="B48" s="1186"/>
      <c r="C48" s="1187"/>
      <c r="D48" s="106"/>
      <c r="E48" s="1192" t="s">
        <v>40</v>
      </c>
      <c r="F48" s="1192"/>
      <c r="G48" s="1192"/>
      <c r="H48" s="1193"/>
      <c r="I48" s="358" t="s">
        <v>503</v>
      </c>
      <c r="J48" s="359" t="s">
        <v>503</v>
      </c>
      <c r="K48" s="359" t="s">
        <v>503</v>
      </c>
      <c r="L48" s="359" t="s">
        <v>503</v>
      </c>
      <c r="M48" s="360" t="s">
        <v>503</v>
      </c>
    </row>
    <row r="49" spans="2:13" ht="27.75" customHeight="1" x14ac:dyDescent="0.2">
      <c r="B49" s="1188"/>
      <c r="C49" s="1189"/>
      <c r="D49" s="106"/>
      <c r="E49" s="1192" t="s">
        <v>41</v>
      </c>
      <c r="F49" s="1192"/>
      <c r="G49" s="1192"/>
      <c r="H49" s="1193"/>
      <c r="I49" s="358" t="s">
        <v>503</v>
      </c>
      <c r="J49" s="359" t="s">
        <v>503</v>
      </c>
      <c r="K49" s="359" t="s">
        <v>503</v>
      </c>
      <c r="L49" s="359" t="s">
        <v>503</v>
      </c>
      <c r="M49" s="360" t="s">
        <v>503</v>
      </c>
    </row>
    <row r="50" spans="2:13" ht="27.75" customHeight="1" x14ac:dyDescent="0.2">
      <c r="B50" s="1197" t="s">
        <v>42</v>
      </c>
      <c r="C50" s="1198"/>
      <c r="D50" s="109"/>
      <c r="E50" s="1192" t="s">
        <v>43</v>
      </c>
      <c r="F50" s="1192"/>
      <c r="G50" s="1192"/>
      <c r="H50" s="1193"/>
      <c r="I50" s="358">
        <v>5268</v>
      </c>
      <c r="J50" s="359">
        <v>5775</v>
      </c>
      <c r="K50" s="359">
        <v>5270</v>
      </c>
      <c r="L50" s="359">
        <v>10126</v>
      </c>
      <c r="M50" s="360">
        <v>11573</v>
      </c>
    </row>
    <row r="51" spans="2:13" ht="27.75" customHeight="1" x14ac:dyDescent="0.2">
      <c r="B51" s="1186"/>
      <c r="C51" s="1187"/>
      <c r="D51" s="106"/>
      <c r="E51" s="1192" t="s">
        <v>44</v>
      </c>
      <c r="F51" s="1192"/>
      <c r="G51" s="1192"/>
      <c r="H51" s="1193"/>
      <c r="I51" s="358">
        <v>9251</v>
      </c>
      <c r="J51" s="359">
        <v>11170</v>
      </c>
      <c r="K51" s="359">
        <v>11763</v>
      </c>
      <c r="L51" s="359">
        <v>13396</v>
      </c>
      <c r="M51" s="360">
        <v>14648</v>
      </c>
    </row>
    <row r="52" spans="2:13" ht="27.75" customHeight="1" x14ac:dyDescent="0.2">
      <c r="B52" s="1188"/>
      <c r="C52" s="1189"/>
      <c r="D52" s="106"/>
      <c r="E52" s="1192" t="s">
        <v>45</v>
      </c>
      <c r="F52" s="1192"/>
      <c r="G52" s="1192"/>
      <c r="H52" s="1193"/>
      <c r="I52" s="358">
        <v>33560</v>
      </c>
      <c r="J52" s="359">
        <v>32780</v>
      </c>
      <c r="K52" s="359">
        <v>31733</v>
      </c>
      <c r="L52" s="359">
        <v>31611</v>
      </c>
      <c r="M52" s="360">
        <v>30094</v>
      </c>
    </row>
    <row r="53" spans="2:13" ht="27.75" customHeight="1" thickBot="1" x14ac:dyDescent="0.25">
      <c r="B53" s="1199" t="s">
        <v>46</v>
      </c>
      <c r="C53" s="1200"/>
      <c r="D53" s="110"/>
      <c r="E53" s="1201" t="s">
        <v>47</v>
      </c>
      <c r="F53" s="1201"/>
      <c r="G53" s="1201"/>
      <c r="H53" s="1202"/>
      <c r="I53" s="361">
        <v>13694</v>
      </c>
      <c r="J53" s="362">
        <v>13160</v>
      </c>
      <c r="K53" s="362">
        <v>14013</v>
      </c>
      <c r="L53" s="362">
        <v>7441</v>
      </c>
      <c r="M53" s="363">
        <v>4727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Q3XXWO8Kq/ZPTirjy2BLVs1SBgB5zGMBX0S1+U5lVLQ9s5TF1P57nkcmIb6rHNRfnHey/dTaocNeMymgsPZQTg==" saltValue="9gm1Bz1mjMHr58Xz6Q7i9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547</v>
      </c>
      <c r="G54" s="119" t="s">
        <v>548</v>
      </c>
      <c r="H54" s="120" t="s">
        <v>549</v>
      </c>
    </row>
    <row r="55" spans="2:8" ht="52.5" customHeight="1" x14ac:dyDescent="0.2">
      <c r="B55" s="121"/>
      <c r="C55" s="1211" t="s">
        <v>50</v>
      </c>
      <c r="D55" s="1211"/>
      <c r="E55" s="1212"/>
      <c r="F55" s="122">
        <v>2941</v>
      </c>
      <c r="G55" s="122">
        <v>7522</v>
      </c>
      <c r="H55" s="123">
        <v>7327</v>
      </c>
    </row>
    <row r="56" spans="2:8" ht="52.5" customHeight="1" x14ac:dyDescent="0.2">
      <c r="B56" s="124"/>
      <c r="C56" s="1213" t="s">
        <v>51</v>
      </c>
      <c r="D56" s="1213"/>
      <c r="E56" s="1214"/>
      <c r="F56" s="125" t="s">
        <v>503</v>
      </c>
      <c r="G56" s="125" t="s">
        <v>503</v>
      </c>
      <c r="H56" s="126" t="s">
        <v>503</v>
      </c>
    </row>
    <row r="57" spans="2:8" ht="53.25" customHeight="1" x14ac:dyDescent="0.2">
      <c r="B57" s="124"/>
      <c r="C57" s="1215" t="s">
        <v>52</v>
      </c>
      <c r="D57" s="1215"/>
      <c r="E57" s="1216"/>
      <c r="F57" s="127">
        <v>221</v>
      </c>
      <c r="G57" s="127">
        <v>216</v>
      </c>
      <c r="H57" s="128">
        <v>2342</v>
      </c>
    </row>
    <row r="58" spans="2:8" ht="45.75" customHeight="1" x14ac:dyDescent="0.2">
      <c r="B58" s="129"/>
      <c r="C58" s="1203" t="s">
        <v>577</v>
      </c>
      <c r="D58" s="1204"/>
      <c r="E58" s="1205"/>
      <c r="F58" s="130">
        <v>0</v>
      </c>
      <c r="G58" s="130">
        <v>0</v>
      </c>
      <c r="H58" s="131">
        <v>2007</v>
      </c>
    </row>
    <row r="59" spans="2:8" ht="45.75" customHeight="1" x14ac:dyDescent="0.2">
      <c r="B59" s="129"/>
      <c r="C59" s="1203" t="s">
        <v>578</v>
      </c>
      <c r="D59" s="1204"/>
      <c r="E59" s="1205"/>
      <c r="F59" s="130">
        <v>0</v>
      </c>
      <c r="G59" s="130">
        <v>0</v>
      </c>
      <c r="H59" s="131">
        <v>101</v>
      </c>
    </row>
    <row r="60" spans="2:8" ht="45.75" customHeight="1" x14ac:dyDescent="0.2">
      <c r="B60" s="129"/>
      <c r="C60" s="1203" t="s">
        <v>579</v>
      </c>
      <c r="D60" s="1204"/>
      <c r="E60" s="1205"/>
      <c r="F60" s="130">
        <v>42</v>
      </c>
      <c r="G60" s="130">
        <v>55</v>
      </c>
      <c r="H60" s="131">
        <v>68</v>
      </c>
    </row>
    <row r="61" spans="2:8" ht="45.75" customHeight="1" x14ac:dyDescent="0.2">
      <c r="B61" s="129"/>
      <c r="C61" s="1203" t="s">
        <v>580</v>
      </c>
      <c r="D61" s="1204"/>
      <c r="E61" s="1205"/>
      <c r="F61" s="130">
        <v>52</v>
      </c>
      <c r="G61" s="130">
        <v>59</v>
      </c>
      <c r="H61" s="131">
        <v>67</v>
      </c>
    </row>
    <row r="62" spans="2:8" ht="45.75" customHeight="1" thickBot="1" x14ac:dyDescent="0.25">
      <c r="B62" s="132"/>
      <c r="C62" s="1206" t="s">
        <v>581</v>
      </c>
      <c r="D62" s="1207"/>
      <c r="E62" s="1208"/>
      <c r="F62" s="133">
        <v>19</v>
      </c>
      <c r="G62" s="133">
        <v>25</v>
      </c>
      <c r="H62" s="134">
        <v>45</v>
      </c>
    </row>
    <row r="63" spans="2:8" ht="52.5" customHeight="1" thickBot="1" x14ac:dyDescent="0.25">
      <c r="B63" s="135"/>
      <c r="C63" s="1209" t="s">
        <v>53</v>
      </c>
      <c r="D63" s="1209"/>
      <c r="E63" s="1210"/>
      <c r="F63" s="136">
        <v>3162</v>
      </c>
      <c r="G63" s="136">
        <v>7738</v>
      </c>
      <c r="H63" s="137">
        <v>9669</v>
      </c>
    </row>
    <row r="64" spans="2:8" ht="13" x14ac:dyDescent="0.2"/>
  </sheetData>
  <sheetProtection algorithmName="SHA-512" hashValue="y2uTtXRNWRWsKFhQ6alIS5YIkWoVSRwKrLle1NJTicI2e2J6g2qkCfNAOrrNwi9mK1kMCNuPM1PFqqPCWQzlsQ==" saltValue="Av25R32eCZBuN7lEjsj6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542</v>
      </c>
      <c r="G2" s="151"/>
      <c r="H2" s="152"/>
    </row>
    <row r="3" spans="1:8" x14ac:dyDescent="0.2">
      <c r="A3" s="148" t="s">
        <v>535</v>
      </c>
      <c r="B3" s="153"/>
      <c r="C3" s="154"/>
      <c r="D3" s="155">
        <v>30991</v>
      </c>
      <c r="E3" s="156"/>
      <c r="F3" s="157">
        <v>33173</v>
      </c>
      <c r="G3" s="158"/>
      <c r="H3" s="159"/>
    </row>
    <row r="4" spans="1:8" x14ac:dyDescent="0.2">
      <c r="A4" s="160"/>
      <c r="B4" s="161"/>
      <c r="C4" s="162"/>
      <c r="D4" s="163">
        <v>22775</v>
      </c>
      <c r="E4" s="164"/>
      <c r="F4" s="165">
        <v>20353</v>
      </c>
      <c r="G4" s="166"/>
      <c r="H4" s="167"/>
    </row>
    <row r="5" spans="1:8" x14ac:dyDescent="0.2">
      <c r="A5" s="148" t="s">
        <v>537</v>
      </c>
      <c r="B5" s="153"/>
      <c r="C5" s="154"/>
      <c r="D5" s="155">
        <v>40264</v>
      </c>
      <c r="E5" s="156"/>
      <c r="F5" s="157">
        <v>37644</v>
      </c>
      <c r="G5" s="158"/>
      <c r="H5" s="159"/>
    </row>
    <row r="6" spans="1:8" x14ac:dyDescent="0.2">
      <c r="A6" s="160"/>
      <c r="B6" s="161"/>
      <c r="C6" s="162"/>
      <c r="D6" s="163">
        <v>30345</v>
      </c>
      <c r="E6" s="164"/>
      <c r="F6" s="165">
        <v>24939</v>
      </c>
      <c r="G6" s="166"/>
      <c r="H6" s="167"/>
    </row>
    <row r="7" spans="1:8" x14ac:dyDescent="0.2">
      <c r="A7" s="148" t="s">
        <v>538</v>
      </c>
      <c r="B7" s="153"/>
      <c r="C7" s="154"/>
      <c r="D7" s="155">
        <v>24087</v>
      </c>
      <c r="E7" s="156"/>
      <c r="F7" s="157">
        <v>39221</v>
      </c>
      <c r="G7" s="158"/>
      <c r="H7" s="159"/>
    </row>
    <row r="8" spans="1:8" x14ac:dyDescent="0.2">
      <c r="A8" s="160"/>
      <c r="B8" s="161"/>
      <c r="C8" s="162"/>
      <c r="D8" s="163">
        <v>13969</v>
      </c>
      <c r="E8" s="164"/>
      <c r="F8" s="165">
        <v>24821</v>
      </c>
      <c r="G8" s="166"/>
      <c r="H8" s="167"/>
    </row>
    <row r="9" spans="1:8" x14ac:dyDescent="0.2">
      <c r="A9" s="148" t="s">
        <v>539</v>
      </c>
      <c r="B9" s="153"/>
      <c r="C9" s="154"/>
      <c r="D9" s="155">
        <v>13356</v>
      </c>
      <c r="E9" s="156"/>
      <c r="F9" s="157">
        <v>38566</v>
      </c>
      <c r="G9" s="158"/>
      <c r="H9" s="159"/>
    </row>
    <row r="10" spans="1:8" x14ac:dyDescent="0.2">
      <c r="A10" s="160"/>
      <c r="B10" s="161"/>
      <c r="C10" s="162"/>
      <c r="D10" s="163">
        <v>7612</v>
      </c>
      <c r="E10" s="164"/>
      <c r="F10" s="165">
        <v>24059</v>
      </c>
      <c r="G10" s="166"/>
      <c r="H10" s="167"/>
    </row>
    <row r="11" spans="1:8" x14ac:dyDescent="0.2">
      <c r="A11" s="148" t="s">
        <v>540</v>
      </c>
      <c r="B11" s="153"/>
      <c r="C11" s="154"/>
      <c r="D11" s="155">
        <v>17476</v>
      </c>
      <c r="E11" s="156"/>
      <c r="F11" s="157">
        <v>35156</v>
      </c>
      <c r="G11" s="158"/>
      <c r="H11" s="159"/>
    </row>
    <row r="12" spans="1:8" x14ac:dyDescent="0.2">
      <c r="A12" s="160"/>
      <c r="B12" s="161"/>
      <c r="C12" s="168"/>
      <c r="D12" s="163">
        <v>11900</v>
      </c>
      <c r="E12" s="164"/>
      <c r="F12" s="165">
        <v>22430</v>
      </c>
      <c r="G12" s="166"/>
      <c r="H12" s="167"/>
    </row>
    <row r="13" spans="1:8" x14ac:dyDescent="0.2">
      <c r="A13" s="148"/>
      <c r="B13" s="153"/>
      <c r="C13" s="169"/>
      <c r="D13" s="170">
        <v>25235</v>
      </c>
      <c r="E13" s="171"/>
      <c r="F13" s="172">
        <v>36752</v>
      </c>
      <c r="G13" s="173"/>
      <c r="H13" s="159"/>
    </row>
    <row r="14" spans="1:8" x14ac:dyDescent="0.2">
      <c r="A14" s="160"/>
      <c r="B14" s="161"/>
      <c r="C14" s="162"/>
      <c r="D14" s="163">
        <v>17320</v>
      </c>
      <c r="E14" s="164"/>
      <c r="F14" s="165">
        <v>23320</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7.46</v>
      </c>
      <c r="C19" s="174">
        <f>ROUND(VALUE(SUBSTITUTE(実質収支比率等に係る経年分析!G$48,"▲","-")),2)</f>
        <v>4.66</v>
      </c>
      <c r="D19" s="174">
        <f>ROUND(VALUE(SUBSTITUTE(実質収支比率等に係る経年分析!H$48,"▲","-")),2)</f>
        <v>10.79</v>
      </c>
      <c r="E19" s="174">
        <f>ROUND(VALUE(SUBSTITUTE(実質収支比率等に係る経年分析!I$48,"▲","-")),2)</f>
        <v>10.36</v>
      </c>
      <c r="F19" s="174">
        <f>ROUND(VALUE(SUBSTITUTE(実質収支比率等に係る経年分析!J$48,"▲","-")),2)</f>
        <v>7.2</v>
      </c>
    </row>
    <row r="20" spans="1:11" x14ac:dyDescent="0.2">
      <c r="A20" s="174" t="s">
        <v>57</v>
      </c>
      <c r="B20" s="174">
        <f>ROUND(VALUE(SUBSTITUTE(実質収支比率等に係る経年分析!F$47,"▲","-")),2)</f>
        <v>7.7</v>
      </c>
      <c r="C20" s="174">
        <f>ROUND(VALUE(SUBSTITUTE(実質収支比率等に係る経年分析!G$47,"▲","-")),2)</f>
        <v>8.9600000000000009</v>
      </c>
      <c r="D20" s="174">
        <f>ROUND(VALUE(SUBSTITUTE(実質収支比率等に係る経年分析!H$47,"▲","-")),2)</f>
        <v>9.67</v>
      </c>
      <c r="E20" s="174">
        <f>ROUND(VALUE(SUBSTITUTE(実質収支比率等に係る経年分析!I$47,"▲","-")),2)</f>
        <v>23.36</v>
      </c>
      <c r="F20" s="174">
        <f>ROUND(VALUE(SUBSTITUTE(実質収支比率等に係る経年分析!J$47,"▲","-")),2)</f>
        <v>23.06</v>
      </c>
    </row>
    <row r="21" spans="1:11" x14ac:dyDescent="0.2">
      <c r="A21" s="174" t="s">
        <v>58</v>
      </c>
      <c r="B21" s="174">
        <f>IF(ISNUMBER(VALUE(SUBSTITUTE(実質収支比率等に係る経年分析!F$49,"▲","-"))),ROUND(VALUE(SUBSTITUTE(実質収支比率等に係る経年分析!F$49,"▲","-")),2),NA())</f>
        <v>-1.03</v>
      </c>
      <c r="C21" s="174">
        <f>IF(ISNUMBER(VALUE(SUBSTITUTE(実質収支比率等に係る経年分析!G$49,"▲","-"))),ROUND(VALUE(SUBSTITUTE(実質収支比率等に係る経年分析!G$49,"▲","-")),2),NA())</f>
        <v>-1.51</v>
      </c>
      <c r="D21" s="174">
        <f>IF(ISNUMBER(VALUE(SUBSTITUTE(実質収支比率等に係る経年分析!H$49,"▲","-"))),ROUND(VALUE(SUBSTITUTE(実質収支比率等に係る経年分析!H$49,"▲","-")),2),NA())</f>
        <v>7.25</v>
      </c>
      <c r="E21" s="174">
        <f>IF(ISNUMBER(VALUE(SUBSTITUTE(実質収支比率等に係る経年分析!I$49,"▲","-"))),ROUND(VALUE(SUBSTITUTE(実質収支比率等に係る経年分析!I$49,"▲","-")),2),NA())</f>
        <v>14.4</v>
      </c>
      <c r="F21" s="174">
        <f>IF(ISNUMBER(VALUE(SUBSTITUTE(実質収支比率等に係る経年分析!J$49,"▲","-"))),ROUND(VALUE(SUBSTITUTE(実質収支比率等に係る経年分析!J$49,"▲","-")),2),NA())</f>
        <v>-3.91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0.76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新座都市計画事業大和田二・三丁目地区土地区画整理事業特別会計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0.24</v>
      </c>
    </row>
    <row r="31" spans="1:11" x14ac:dyDescent="0.2">
      <c r="A31" s="175" t="str">
        <f>IF(連結実質赤字比率に係る赤字・黒字の構成分析!C$39="",NA(),連結実質赤字比率に係る赤字・黒字の構成分析!C$39)</f>
        <v>新座都市計画事業新座駅北口土地区画整理事業特別会計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0.27</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0.84</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1.1399999999999999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1.43</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2.2999999999999998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2.87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4.41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6.83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7.77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3769</v>
      </c>
      <c r="E42" s="176"/>
      <c r="F42" s="176"/>
      <c r="G42" s="176">
        <f>'実質公債費比率（分子）の構造'!L$52</f>
        <v>3770</v>
      </c>
      <c r="H42" s="176"/>
      <c r="I42" s="176"/>
      <c r="J42" s="176">
        <f>'実質公債費比率（分子）の構造'!M$52</f>
        <v>3853</v>
      </c>
      <c r="K42" s="176"/>
      <c r="L42" s="176"/>
      <c r="M42" s="176">
        <f>'実質公債費比率（分子）の構造'!N$52</f>
        <v>3959</v>
      </c>
      <c r="N42" s="176"/>
      <c r="O42" s="176"/>
      <c r="P42" s="176">
        <f>'実質公債費比率（分子）の構造'!O$52</f>
        <v>3994</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96</v>
      </c>
      <c r="C44" s="176"/>
      <c r="D44" s="176"/>
      <c r="E44" s="176">
        <f>'実質公債費比率（分子）の構造'!L$50</f>
        <v>27</v>
      </c>
      <c r="F44" s="176"/>
      <c r="G44" s="176"/>
      <c r="H44" s="176">
        <f>'実質公債費比率（分子）の構造'!M$50</f>
        <v>27</v>
      </c>
      <c r="I44" s="176"/>
      <c r="J44" s="176"/>
      <c r="K44" s="176">
        <f>'実質公債費比率（分子）の構造'!N$50</f>
        <v>15</v>
      </c>
      <c r="L44" s="176"/>
      <c r="M44" s="176"/>
      <c r="N44" s="176" t="str">
        <f>'実質公債費比率（分子）の構造'!O$50</f>
        <v>-</v>
      </c>
      <c r="O44" s="176"/>
      <c r="P44" s="176"/>
    </row>
    <row r="45" spans="1:16" x14ac:dyDescent="0.2">
      <c r="A45" s="176" t="s">
        <v>67</v>
      </c>
      <c r="B45" s="176">
        <f>'実質公債費比率（分子）の構造'!K$49</f>
        <v>55</v>
      </c>
      <c r="C45" s="176"/>
      <c r="D45" s="176"/>
      <c r="E45" s="176">
        <f>'実質公債費比率（分子）の構造'!L$49</f>
        <v>66</v>
      </c>
      <c r="F45" s="176"/>
      <c r="G45" s="176"/>
      <c r="H45" s="176">
        <f>'実質公債費比率（分子）の構造'!M$49</f>
        <v>57</v>
      </c>
      <c r="I45" s="176"/>
      <c r="J45" s="176"/>
      <c r="K45" s="176">
        <f>'実質公債費比率（分子）の構造'!N$49</f>
        <v>59</v>
      </c>
      <c r="L45" s="176"/>
      <c r="M45" s="176"/>
      <c r="N45" s="176">
        <f>'実質公債費比率（分子）の構造'!O$49</f>
        <v>67</v>
      </c>
      <c r="O45" s="176"/>
      <c r="P45" s="176"/>
    </row>
    <row r="46" spans="1:16" x14ac:dyDescent="0.2">
      <c r="A46" s="176" t="s">
        <v>68</v>
      </c>
      <c r="B46" s="176">
        <f>'実質公債費比率（分子）の構造'!K$48</f>
        <v>616</v>
      </c>
      <c r="C46" s="176"/>
      <c r="D46" s="176"/>
      <c r="E46" s="176">
        <f>'実質公債費比率（分子）の構造'!L$48</f>
        <v>543</v>
      </c>
      <c r="F46" s="176"/>
      <c r="G46" s="176"/>
      <c r="H46" s="176">
        <f>'実質公債費比率（分子）の構造'!M$48</f>
        <v>831</v>
      </c>
      <c r="I46" s="176"/>
      <c r="J46" s="176"/>
      <c r="K46" s="176">
        <f>'実質公債費比率（分子）の構造'!N$48</f>
        <v>646</v>
      </c>
      <c r="L46" s="176"/>
      <c r="M46" s="176"/>
      <c r="N46" s="176">
        <f>'実質公債費比率（分子）の構造'!O$48</f>
        <v>641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4519</v>
      </c>
      <c r="C49" s="176"/>
      <c r="D49" s="176"/>
      <c r="E49" s="176">
        <f>'実質公債費比率（分子）の構造'!L$45</f>
        <v>4515</v>
      </c>
      <c r="F49" s="176"/>
      <c r="G49" s="176"/>
      <c r="H49" s="176">
        <f>'実質公債費比率（分子）の構造'!M$45</f>
        <v>4419</v>
      </c>
      <c r="I49" s="176"/>
      <c r="J49" s="176"/>
      <c r="K49" s="176">
        <f>'実質公債費比率（分子）の構造'!N$45</f>
        <v>4679</v>
      </c>
      <c r="L49" s="176"/>
      <c r="M49" s="176"/>
      <c r="N49" s="176">
        <f>'実質公債費比率（分子）の構造'!O$45</f>
        <v>4837</v>
      </c>
      <c r="O49" s="176"/>
      <c r="P49" s="176"/>
    </row>
    <row r="50" spans="1:16" x14ac:dyDescent="0.2">
      <c r="A50" s="176" t="s">
        <v>72</v>
      </c>
      <c r="B50" s="176" t="e">
        <f>NA()</f>
        <v>#N/A</v>
      </c>
      <c r="C50" s="176">
        <f>IF(ISNUMBER('実質公債費比率（分子）の構造'!K$53),'実質公債費比率（分子）の構造'!K$53,NA())</f>
        <v>1517</v>
      </c>
      <c r="D50" s="176" t="e">
        <f>NA()</f>
        <v>#N/A</v>
      </c>
      <c r="E50" s="176" t="e">
        <f>NA()</f>
        <v>#N/A</v>
      </c>
      <c r="F50" s="176">
        <f>IF(ISNUMBER('実質公債費比率（分子）の構造'!L$53),'実質公債費比率（分子）の構造'!L$53,NA())</f>
        <v>1381</v>
      </c>
      <c r="G50" s="176" t="e">
        <f>NA()</f>
        <v>#N/A</v>
      </c>
      <c r="H50" s="176" t="e">
        <f>NA()</f>
        <v>#N/A</v>
      </c>
      <c r="I50" s="176">
        <f>IF(ISNUMBER('実質公債費比率（分子）の構造'!M$53),'実質公債費比率（分子）の構造'!M$53,NA())</f>
        <v>1481</v>
      </c>
      <c r="J50" s="176" t="e">
        <f>NA()</f>
        <v>#N/A</v>
      </c>
      <c r="K50" s="176" t="e">
        <f>NA()</f>
        <v>#N/A</v>
      </c>
      <c r="L50" s="176">
        <f>IF(ISNUMBER('実質公債費比率（分子）の構造'!N$53),'実質公債費比率（分子）の構造'!N$53,NA())</f>
        <v>1440</v>
      </c>
      <c r="M50" s="176" t="e">
        <f>NA()</f>
        <v>#N/A</v>
      </c>
      <c r="N50" s="176" t="e">
        <f>NA()</f>
        <v>#N/A</v>
      </c>
      <c r="O50" s="176">
        <f>IF(ISNUMBER('実質公債費比率（分子）の構造'!O$53),'実質公債費比率（分子）の構造'!O$53,NA())</f>
        <v>1551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33560</v>
      </c>
      <c r="E56" s="175"/>
      <c r="F56" s="175"/>
      <c r="G56" s="175">
        <f>'将来負担比率（分子）の構造'!J$52</f>
        <v>32780</v>
      </c>
      <c r="H56" s="175"/>
      <c r="I56" s="175"/>
      <c r="J56" s="175">
        <f>'将来負担比率（分子）の構造'!K$52</f>
        <v>31733</v>
      </c>
      <c r="K56" s="175"/>
      <c r="L56" s="175"/>
      <c r="M56" s="175">
        <f>'将来負担比率（分子）の構造'!L$52</f>
        <v>31611</v>
      </c>
      <c r="N56" s="175"/>
      <c r="O56" s="175"/>
      <c r="P56" s="175">
        <f>'将来負担比率（分子）の構造'!M$52</f>
        <v>30094</v>
      </c>
    </row>
    <row r="57" spans="1:16" x14ac:dyDescent="0.2">
      <c r="A57" s="175" t="s">
        <v>44</v>
      </c>
      <c r="B57" s="175"/>
      <c r="C57" s="175"/>
      <c r="D57" s="175">
        <f>'将来負担比率（分子）の構造'!I$51</f>
        <v>9251</v>
      </c>
      <c r="E57" s="175"/>
      <c r="F57" s="175"/>
      <c r="G57" s="175">
        <f>'将来負担比率（分子）の構造'!J$51</f>
        <v>11170</v>
      </c>
      <c r="H57" s="175"/>
      <c r="I57" s="175"/>
      <c r="J57" s="175">
        <f>'将来負担比率（分子）の構造'!K$51</f>
        <v>11763</v>
      </c>
      <c r="K57" s="175"/>
      <c r="L57" s="175"/>
      <c r="M57" s="175">
        <f>'将来負担比率（分子）の構造'!L$51</f>
        <v>13396</v>
      </c>
      <c r="N57" s="175"/>
      <c r="O57" s="175"/>
      <c r="P57" s="175">
        <f>'将来負担比率（分子）の構造'!M$51</f>
        <v>14648</v>
      </c>
    </row>
    <row r="58" spans="1:16" x14ac:dyDescent="0.2">
      <c r="A58" s="175" t="s">
        <v>43</v>
      </c>
      <c r="B58" s="175"/>
      <c r="C58" s="175"/>
      <c r="D58" s="175">
        <f>'将来負担比率（分子）の構造'!I$50</f>
        <v>5268</v>
      </c>
      <c r="E58" s="175"/>
      <c r="F58" s="175"/>
      <c r="G58" s="175">
        <f>'将来負担比率（分子）の構造'!J$50</f>
        <v>5775</v>
      </c>
      <c r="H58" s="175"/>
      <c r="I58" s="175"/>
      <c r="J58" s="175">
        <f>'将来負担比率（分子）の構造'!K$50</f>
        <v>5270</v>
      </c>
      <c r="K58" s="175"/>
      <c r="L58" s="175"/>
      <c r="M58" s="175">
        <f>'将来負担比率（分子）の構造'!L$50</f>
        <v>10126</v>
      </c>
      <c r="N58" s="175"/>
      <c r="O58" s="175"/>
      <c r="P58" s="175">
        <f>'将来負担比率（分子）の構造'!M$50</f>
        <v>11573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15</v>
      </c>
      <c r="C61" s="175"/>
      <c r="D61" s="175"/>
      <c r="E61" s="175">
        <f>'将来負担比率（分子）の構造'!J$46</f>
        <v>7</v>
      </c>
      <c r="F61" s="175"/>
      <c r="G61" s="175"/>
      <c r="H61" s="175">
        <f>'将来負担比率（分子）の構造'!K$46</f>
        <v>2</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3599</v>
      </c>
      <c r="C62" s="175"/>
      <c r="D62" s="175"/>
      <c r="E62" s="175">
        <f>'将来負担比率（分子）の構造'!J$45</f>
        <v>3611</v>
      </c>
      <c r="F62" s="175"/>
      <c r="G62" s="175"/>
      <c r="H62" s="175">
        <f>'将来負担比率（分子）の構造'!K$45</f>
        <v>3599</v>
      </c>
      <c r="I62" s="175"/>
      <c r="J62" s="175"/>
      <c r="K62" s="175">
        <f>'将来負担比率（分子）の構造'!L$45</f>
        <v>3404</v>
      </c>
      <c r="L62" s="175"/>
      <c r="M62" s="175"/>
      <c r="N62" s="175">
        <f>'将来負担比率（分子）の構造'!M$45</f>
        <v>3315</v>
      </c>
      <c r="O62" s="175"/>
      <c r="P62" s="175"/>
    </row>
    <row r="63" spans="1:16" x14ac:dyDescent="0.2">
      <c r="A63" s="175" t="s">
        <v>36</v>
      </c>
      <c r="B63" s="175">
        <f>'将来負担比率（分子）の構造'!I$44</f>
        <v>582</v>
      </c>
      <c r="C63" s="175"/>
      <c r="D63" s="175"/>
      <c r="E63" s="175">
        <f>'将来負担比率（分子）の構造'!J$44</f>
        <v>527</v>
      </c>
      <c r="F63" s="175"/>
      <c r="G63" s="175"/>
      <c r="H63" s="175">
        <f>'将来負担比率（分子）の構造'!K$44</f>
        <v>477</v>
      </c>
      <c r="I63" s="175"/>
      <c r="J63" s="175"/>
      <c r="K63" s="175">
        <f>'将来負担比率（分子）の構造'!L$44</f>
        <v>1176</v>
      </c>
      <c r="L63" s="175"/>
      <c r="M63" s="175"/>
      <c r="N63" s="175">
        <f>'将来負担比率（分子）の構造'!M$44</f>
        <v>1951</v>
      </c>
      <c r="O63" s="175"/>
      <c r="P63" s="175"/>
    </row>
    <row r="64" spans="1:16" x14ac:dyDescent="0.2">
      <c r="A64" s="175" t="s">
        <v>35</v>
      </c>
      <c r="B64" s="175">
        <f>'将来負担比率（分子）の構造'!I$43</f>
        <v>6171</v>
      </c>
      <c r="C64" s="175"/>
      <c r="D64" s="175"/>
      <c r="E64" s="175">
        <f>'将来負担比率（分子）の構造'!J$43</f>
        <v>5603</v>
      </c>
      <c r="F64" s="175"/>
      <c r="G64" s="175"/>
      <c r="H64" s="175">
        <f>'将来負担比率（分子）の構造'!K$43</f>
        <v>5939</v>
      </c>
      <c r="I64" s="175"/>
      <c r="J64" s="175"/>
      <c r="K64" s="175">
        <f>'将来負担比率（分子）の構造'!L$43</f>
        <v>6009</v>
      </c>
      <c r="L64" s="175"/>
      <c r="M64" s="175"/>
      <c r="N64" s="175">
        <f>'将来負担比率（分子）の構造'!M$43</f>
        <v>6260</v>
      </c>
      <c r="O64" s="175"/>
      <c r="P64" s="175"/>
    </row>
    <row r="65" spans="1:16" x14ac:dyDescent="0.2">
      <c r="A65" s="175" t="s">
        <v>34</v>
      </c>
      <c r="B65" s="175">
        <f>'将来負担比率（分子）の構造'!I$42</f>
        <v>76</v>
      </c>
      <c r="C65" s="175"/>
      <c r="D65" s="175"/>
      <c r="E65" s="175">
        <f>'将来負担比率（分子）の構造'!J$42</f>
        <v>42</v>
      </c>
      <c r="F65" s="175"/>
      <c r="G65" s="175"/>
      <c r="H65" s="175">
        <f>'将来負担比率（分子）の構造'!K$42</f>
        <v>15</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51332</v>
      </c>
      <c r="C66" s="175"/>
      <c r="D66" s="175"/>
      <c r="E66" s="175">
        <f>'将来負担比率（分子）の構造'!J$41</f>
        <v>53095</v>
      </c>
      <c r="F66" s="175"/>
      <c r="G66" s="175"/>
      <c r="H66" s="175">
        <f>'将来負担比率（分子）の構造'!K$41</f>
        <v>52746</v>
      </c>
      <c r="I66" s="175"/>
      <c r="J66" s="175"/>
      <c r="K66" s="175">
        <f>'将来負担比率（分子）の構造'!L$41</f>
        <v>51986</v>
      </c>
      <c r="L66" s="175"/>
      <c r="M66" s="175"/>
      <c r="N66" s="175">
        <f>'将来負担比率（分子）の構造'!M$41</f>
        <v>49516</v>
      </c>
      <c r="O66" s="175"/>
      <c r="P66" s="175"/>
    </row>
    <row r="67" spans="1:16" x14ac:dyDescent="0.2">
      <c r="A67" s="175" t="s">
        <v>76</v>
      </c>
      <c r="B67" s="175" t="e">
        <f>NA()</f>
        <v>#N/A</v>
      </c>
      <c r="C67" s="175">
        <f>IF(ISNUMBER('将来負担比率（分子）の構造'!I$53), IF('将来負担比率（分子）の構造'!I$53 &lt; 0, 0, '将来負担比率（分子）の構造'!I$53), NA())</f>
        <v>13694</v>
      </c>
      <c r="D67" s="175" t="e">
        <f>NA()</f>
        <v>#N/A</v>
      </c>
      <c r="E67" s="175" t="e">
        <f>NA()</f>
        <v>#N/A</v>
      </c>
      <c r="F67" s="175">
        <f>IF(ISNUMBER('将来負担比率（分子）の構造'!J$53), IF('将来負担比率（分子）の構造'!J$53 &lt; 0, 0, '将来負担比率（分子）の構造'!J$53), NA())</f>
        <v>13160</v>
      </c>
      <c r="G67" s="175" t="e">
        <f>NA()</f>
        <v>#N/A</v>
      </c>
      <c r="H67" s="175" t="e">
        <f>NA()</f>
        <v>#N/A</v>
      </c>
      <c r="I67" s="175">
        <f>IF(ISNUMBER('将来負担比率（分子）の構造'!K$53), IF('将来負担比率（分子）の構造'!K$53 &lt; 0, 0, '将来負担比率（分子）の構造'!K$53), NA())</f>
        <v>14013</v>
      </c>
      <c r="J67" s="175" t="e">
        <f>NA()</f>
        <v>#N/A</v>
      </c>
      <c r="K67" s="175" t="e">
        <f>NA()</f>
        <v>#N/A</v>
      </c>
      <c r="L67" s="175">
        <f>IF(ISNUMBER('将来負担比率（分子）の構造'!L$53), IF('将来負担比率（分子）の構造'!L$53 &lt; 0, 0, '将来負担比率（分子）の構造'!L$53), NA())</f>
        <v>7441</v>
      </c>
      <c r="M67" s="175" t="e">
        <f>NA()</f>
        <v>#N/A</v>
      </c>
      <c r="N67" s="175" t="e">
        <f>NA()</f>
        <v>#N/A</v>
      </c>
      <c r="O67" s="175">
        <f>IF(ISNUMBER('将来負担比率（分子）の構造'!M$53), IF('将来負担比率（分子）の構造'!M$53 &lt; 0, 0, '将来負担比率（分子）の構造'!M$53), NA())</f>
        <v>4727</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2941</v>
      </c>
      <c r="C72" s="179">
        <f>基金残高に係る経年分析!G55</f>
        <v>7522</v>
      </c>
      <c r="D72" s="179">
        <f>基金残高に係る経年分析!H55</f>
        <v>7327</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221</v>
      </c>
      <c r="C74" s="179">
        <f>基金残高に係る経年分析!G57</f>
        <v>216</v>
      </c>
      <c r="D74" s="179">
        <f>基金残高に係る経年分析!H57</f>
        <v>2342</v>
      </c>
    </row>
  </sheetData>
  <sheetProtection algorithmName="SHA-512" hashValue="kVXFS7MjUk0JdEqZeMYMlhN9+9I0gN02MwFUSD/hPvu53znh7q+Nyd5w24q/2pfQmvqRUU+QXwKwxk03XjCFqw==" saltValue="2xr6xygsdY0a4PeMyUhR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227</v>
      </c>
      <c r="C5" s="610"/>
      <c r="D5" s="610"/>
      <c r="E5" s="610"/>
      <c r="F5" s="610"/>
      <c r="G5" s="610"/>
      <c r="H5" s="610"/>
      <c r="I5" s="610"/>
      <c r="J5" s="610"/>
      <c r="K5" s="610"/>
      <c r="L5" s="610"/>
      <c r="M5" s="610"/>
      <c r="N5" s="610"/>
      <c r="O5" s="610"/>
      <c r="P5" s="610"/>
      <c r="Q5" s="611"/>
      <c r="R5" s="612">
        <v>25611133</v>
      </c>
      <c r="S5" s="613"/>
      <c r="T5" s="613"/>
      <c r="U5" s="613"/>
      <c r="V5" s="613"/>
      <c r="W5" s="613"/>
      <c r="X5" s="613"/>
      <c r="Y5" s="614"/>
      <c r="Z5" s="615">
        <v>39.200000000000003</v>
      </c>
      <c r="AA5" s="615"/>
      <c r="AB5" s="615"/>
      <c r="AC5" s="615"/>
      <c r="AD5" s="616">
        <v>24126529</v>
      </c>
      <c r="AE5" s="616"/>
      <c r="AF5" s="616"/>
      <c r="AG5" s="616"/>
      <c r="AH5" s="616"/>
      <c r="AI5" s="616"/>
      <c r="AJ5" s="616"/>
      <c r="AK5" s="616"/>
      <c r="AL5" s="617">
        <v>74.400000000000006</v>
      </c>
      <c r="AM5" s="618"/>
      <c r="AN5" s="618"/>
      <c r="AO5" s="619"/>
      <c r="AP5" s="609" t="s">
        <v>228</v>
      </c>
      <c r="AQ5" s="610"/>
      <c r="AR5" s="610"/>
      <c r="AS5" s="610"/>
      <c r="AT5" s="610"/>
      <c r="AU5" s="610"/>
      <c r="AV5" s="610"/>
      <c r="AW5" s="610"/>
      <c r="AX5" s="610"/>
      <c r="AY5" s="610"/>
      <c r="AZ5" s="610"/>
      <c r="BA5" s="610"/>
      <c r="BB5" s="610"/>
      <c r="BC5" s="610"/>
      <c r="BD5" s="610"/>
      <c r="BE5" s="610"/>
      <c r="BF5" s="611"/>
      <c r="BG5" s="623">
        <v>24126529</v>
      </c>
      <c r="BH5" s="624"/>
      <c r="BI5" s="624"/>
      <c r="BJ5" s="624"/>
      <c r="BK5" s="624"/>
      <c r="BL5" s="624"/>
      <c r="BM5" s="624"/>
      <c r="BN5" s="625"/>
      <c r="BO5" s="626">
        <v>94.2</v>
      </c>
      <c r="BP5" s="626"/>
      <c r="BQ5" s="626"/>
      <c r="BR5" s="626"/>
      <c r="BS5" s="627">
        <v>207936</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2">
      <c r="B6" s="620" t="s">
        <v>232</v>
      </c>
      <c r="C6" s="621"/>
      <c r="D6" s="621"/>
      <c r="E6" s="621"/>
      <c r="F6" s="621"/>
      <c r="G6" s="621"/>
      <c r="H6" s="621"/>
      <c r="I6" s="621"/>
      <c r="J6" s="621"/>
      <c r="K6" s="621"/>
      <c r="L6" s="621"/>
      <c r="M6" s="621"/>
      <c r="N6" s="621"/>
      <c r="O6" s="621"/>
      <c r="P6" s="621"/>
      <c r="Q6" s="622"/>
      <c r="R6" s="623">
        <v>271030</v>
      </c>
      <c r="S6" s="624"/>
      <c r="T6" s="624"/>
      <c r="U6" s="624"/>
      <c r="V6" s="624"/>
      <c r="W6" s="624"/>
      <c r="X6" s="624"/>
      <c r="Y6" s="625"/>
      <c r="Z6" s="626">
        <v>0.4</v>
      </c>
      <c r="AA6" s="626"/>
      <c r="AB6" s="626"/>
      <c r="AC6" s="626"/>
      <c r="AD6" s="627">
        <v>271030</v>
      </c>
      <c r="AE6" s="627"/>
      <c r="AF6" s="627"/>
      <c r="AG6" s="627"/>
      <c r="AH6" s="627"/>
      <c r="AI6" s="627"/>
      <c r="AJ6" s="627"/>
      <c r="AK6" s="627"/>
      <c r="AL6" s="628">
        <v>0.8</v>
      </c>
      <c r="AM6" s="629"/>
      <c r="AN6" s="629"/>
      <c r="AO6" s="630"/>
      <c r="AP6" s="620" t="s">
        <v>233</v>
      </c>
      <c r="AQ6" s="621"/>
      <c r="AR6" s="621"/>
      <c r="AS6" s="621"/>
      <c r="AT6" s="621"/>
      <c r="AU6" s="621"/>
      <c r="AV6" s="621"/>
      <c r="AW6" s="621"/>
      <c r="AX6" s="621"/>
      <c r="AY6" s="621"/>
      <c r="AZ6" s="621"/>
      <c r="BA6" s="621"/>
      <c r="BB6" s="621"/>
      <c r="BC6" s="621"/>
      <c r="BD6" s="621"/>
      <c r="BE6" s="621"/>
      <c r="BF6" s="622"/>
      <c r="BG6" s="623">
        <v>24126529</v>
      </c>
      <c r="BH6" s="624"/>
      <c r="BI6" s="624"/>
      <c r="BJ6" s="624"/>
      <c r="BK6" s="624"/>
      <c r="BL6" s="624"/>
      <c r="BM6" s="624"/>
      <c r="BN6" s="625"/>
      <c r="BO6" s="626">
        <v>94.2</v>
      </c>
      <c r="BP6" s="626"/>
      <c r="BQ6" s="626"/>
      <c r="BR6" s="626"/>
      <c r="BS6" s="627">
        <v>207936</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301610</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301610</v>
      </c>
      <c r="DR6" s="624"/>
      <c r="DS6" s="624"/>
      <c r="DT6" s="624"/>
      <c r="DU6" s="624"/>
      <c r="DV6" s="624"/>
      <c r="DW6" s="624"/>
      <c r="DX6" s="624"/>
      <c r="DY6" s="624"/>
      <c r="DZ6" s="624"/>
      <c r="EA6" s="624"/>
      <c r="EB6" s="624"/>
      <c r="EC6" s="633"/>
    </row>
    <row r="7" spans="2:143" ht="11.25" customHeight="1" x14ac:dyDescent="0.2">
      <c r="B7" s="620" t="s">
        <v>235</v>
      </c>
      <c r="C7" s="621"/>
      <c r="D7" s="621"/>
      <c r="E7" s="621"/>
      <c r="F7" s="621"/>
      <c r="G7" s="621"/>
      <c r="H7" s="621"/>
      <c r="I7" s="621"/>
      <c r="J7" s="621"/>
      <c r="K7" s="621"/>
      <c r="L7" s="621"/>
      <c r="M7" s="621"/>
      <c r="N7" s="621"/>
      <c r="O7" s="621"/>
      <c r="P7" s="621"/>
      <c r="Q7" s="622"/>
      <c r="R7" s="623">
        <v>10031</v>
      </c>
      <c r="S7" s="624"/>
      <c r="T7" s="624"/>
      <c r="U7" s="624"/>
      <c r="V7" s="624"/>
      <c r="W7" s="624"/>
      <c r="X7" s="624"/>
      <c r="Y7" s="625"/>
      <c r="Z7" s="626">
        <v>0</v>
      </c>
      <c r="AA7" s="626"/>
      <c r="AB7" s="626"/>
      <c r="AC7" s="626"/>
      <c r="AD7" s="627">
        <v>10031</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11999410</v>
      </c>
      <c r="BH7" s="624"/>
      <c r="BI7" s="624"/>
      <c r="BJ7" s="624"/>
      <c r="BK7" s="624"/>
      <c r="BL7" s="624"/>
      <c r="BM7" s="624"/>
      <c r="BN7" s="625"/>
      <c r="BO7" s="626">
        <v>46.9</v>
      </c>
      <c r="BP7" s="626"/>
      <c r="BQ7" s="626"/>
      <c r="BR7" s="626"/>
      <c r="BS7" s="627">
        <v>207936</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9383954</v>
      </c>
      <c r="CS7" s="624"/>
      <c r="CT7" s="624"/>
      <c r="CU7" s="624"/>
      <c r="CV7" s="624"/>
      <c r="CW7" s="624"/>
      <c r="CX7" s="624"/>
      <c r="CY7" s="625"/>
      <c r="CZ7" s="626">
        <v>14.9</v>
      </c>
      <c r="DA7" s="626"/>
      <c r="DB7" s="626"/>
      <c r="DC7" s="626"/>
      <c r="DD7" s="632">
        <v>107592</v>
      </c>
      <c r="DE7" s="624"/>
      <c r="DF7" s="624"/>
      <c r="DG7" s="624"/>
      <c r="DH7" s="624"/>
      <c r="DI7" s="624"/>
      <c r="DJ7" s="624"/>
      <c r="DK7" s="624"/>
      <c r="DL7" s="624"/>
      <c r="DM7" s="624"/>
      <c r="DN7" s="624"/>
      <c r="DO7" s="624"/>
      <c r="DP7" s="625"/>
      <c r="DQ7" s="632">
        <v>8786401</v>
      </c>
      <c r="DR7" s="624"/>
      <c r="DS7" s="624"/>
      <c r="DT7" s="624"/>
      <c r="DU7" s="624"/>
      <c r="DV7" s="624"/>
      <c r="DW7" s="624"/>
      <c r="DX7" s="624"/>
      <c r="DY7" s="624"/>
      <c r="DZ7" s="624"/>
      <c r="EA7" s="624"/>
      <c r="EB7" s="624"/>
      <c r="EC7" s="633"/>
    </row>
    <row r="8" spans="2:143" ht="11.25" customHeight="1" x14ac:dyDescent="0.2">
      <c r="B8" s="620" t="s">
        <v>238</v>
      </c>
      <c r="C8" s="621"/>
      <c r="D8" s="621"/>
      <c r="E8" s="621"/>
      <c r="F8" s="621"/>
      <c r="G8" s="621"/>
      <c r="H8" s="621"/>
      <c r="I8" s="621"/>
      <c r="J8" s="621"/>
      <c r="K8" s="621"/>
      <c r="L8" s="621"/>
      <c r="M8" s="621"/>
      <c r="N8" s="621"/>
      <c r="O8" s="621"/>
      <c r="P8" s="621"/>
      <c r="Q8" s="622"/>
      <c r="R8" s="623">
        <v>144733</v>
      </c>
      <c r="S8" s="624"/>
      <c r="T8" s="624"/>
      <c r="U8" s="624"/>
      <c r="V8" s="624"/>
      <c r="W8" s="624"/>
      <c r="X8" s="624"/>
      <c r="Y8" s="625"/>
      <c r="Z8" s="626">
        <v>0.2</v>
      </c>
      <c r="AA8" s="626"/>
      <c r="AB8" s="626"/>
      <c r="AC8" s="626"/>
      <c r="AD8" s="627">
        <v>144733</v>
      </c>
      <c r="AE8" s="627"/>
      <c r="AF8" s="627"/>
      <c r="AG8" s="627"/>
      <c r="AH8" s="627"/>
      <c r="AI8" s="627"/>
      <c r="AJ8" s="627"/>
      <c r="AK8" s="627"/>
      <c r="AL8" s="628">
        <v>0.4</v>
      </c>
      <c r="AM8" s="629"/>
      <c r="AN8" s="629"/>
      <c r="AO8" s="630"/>
      <c r="AP8" s="620" t="s">
        <v>239</v>
      </c>
      <c r="AQ8" s="621"/>
      <c r="AR8" s="621"/>
      <c r="AS8" s="621"/>
      <c r="AT8" s="621"/>
      <c r="AU8" s="621"/>
      <c r="AV8" s="621"/>
      <c r="AW8" s="621"/>
      <c r="AX8" s="621"/>
      <c r="AY8" s="621"/>
      <c r="AZ8" s="621"/>
      <c r="BA8" s="621"/>
      <c r="BB8" s="621"/>
      <c r="BC8" s="621"/>
      <c r="BD8" s="621"/>
      <c r="BE8" s="621"/>
      <c r="BF8" s="622"/>
      <c r="BG8" s="623">
        <v>298793</v>
      </c>
      <c r="BH8" s="624"/>
      <c r="BI8" s="624"/>
      <c r="BJ8" s="624"/>
      <c r="BK8" s="624"/>
      <c r="BL8" s="624"/>
      <c r="BM8" s="624"/>
      <c r="BN8" s="625"/>
      <c r="BO8" s="626">
        <v>1.2</v>
      </c>
      <c r="BP8" s="626"/>
      <c r="BQ8" s="626"/>
      <c r="BR8" s="626"/>
      <c r="BS8" s="627" t="s">
        <v>130</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29457351</v>
      </c>
      <c r="CS8" s="624"/>
      <c r="CT8" s="624"/>
      <c r="CU8" s="624"/>
      <c r="CV8" s="624"/>
      <c r="CW8" s="624"/>
      <c r="CX8" s="624"/>
      <c r="CY8" s="625"/>
      <c r="CZ8" s="626">
        <v>46.8</v>
      </c>
      <c r="DA8" s="626"/>
      <c r="DB8" s="626"/>
      <c r="DC8" s="626"/>
      <c r="DD8" s="632">
        <v>353092</v>
      </c>
      <c r="DE8" s="624"/>
      <c r="DF8" s="624"/>
      <c r="DG8" s="624"/>
      <c r="DH8" s="624"/>
      <c r="DI8" s="624"/>
      <c r="DJ8" s="624"/>
      <c r="DK8" s="624"/>
      <c r="DL8" s="624"/>
      <c r="DM8" s="624"/>
      <c r="DN8" s="624"/>
      <c r="DO8" s="624"/>
      <c r="DP8" s="625"/>
      <c r="DQ8" s="632">
        <v>13735619</v>
      </c>
      <c r="DR8" s="624"/>
      <c r="DS8" s="624"/>
      <c r="DT8" s="624"/>
      <c r="DU8" s="624"/>
      <c r="DV8" s="624"/>
      <c r="DW8" s="624"/>
      <c r="DX8" s="624"/>
      <c r="DY8" s="624"/>
      <c r="DZ8" s="624"/>
      <c r="EA8" s="624"/>
      <c r="EB8" s="624"/>
      <c r="EC8" s="633"/>
    </row>
    <row r="9" spans="2:143" ht="11.25" customHeight="1" x14ac:dyDescent="0.2">
      <c r="B9" s="620" t="s">
        <v>241</v>
      </c>
      <c r="C9" s="621"/>
      <c r="D9" s="621"/>
      <c r="E9" s="621"/>
      <c r="F9" s="621"/>
      <c r="G9" s="621"/>
      <c r="H9" s="621"/>
      <c r="I9" s="621"/>
      <c r="J9" s="621"/>
      <c r="K9" s="621"/>
      <c r="L9" s="621"/>
      <c r="M9" s="621"/>
      <c r="N9" s="621"/>
      <c r="O9" s="621"/>
      <c r="P9" s="621"/>
      <c r="Q9" s="622"/>
      <c r="R9" s="623">
        <v>112796</v>
      </c>
      <c r="S9" s="624"/>
      <c r="T9" s="624"/>
      <c r="U9" s="624"/>
      <c r="V9" s="624"/>
      <c r="W9" s="624"/>
      <c r="X9" s="624"/>
      <c r="Y9" s="625"/>
      <c r="Z9" s="626">
        <v>0.2</v>
      </c>
      <c r="AA9" s="626"/>
      <c r="AB9" s="626"/>
      <c r="AC9" s="626"/>
      <c r="AD9" s="627">
        <v>112796</v>
      </c>
      <c r="AE9" s="627"/>
      <c r="AF9" s="627"/>
      <c r="AG9" s="627"/>
      <c r="AH9" s="627"/>
      <c r="AI9" s="627"/>
      <c r="AJ9" s="627"/>
      <c r="AK9" s="627"/>
      <c r="AL9" s="628">
        <v>0.3</v>
      </c>
      <c r="AM9" s="629"/>
      <c r="AN9" s="629"/>
      <c r="AO9" s="630"/>
      <c r="AP9" s="620" t="s">
        <v>242</v>
      </c>
      <c r="AQ9" s="621"/>
      <c r="AR9" s="621"/>
      <c r="AS9" s="621"/>
      <c r="AT9" s="621"/>
      <c r="AU9" s="621"/>
      <c r="AV9" s="621"/>
      <c r="AW9" s="621"/>
      <c r="AX9" s="621"/>
      <c r="AY9" s="621"/>
      <c r="AZ9" s="621"/>
      <c r="BA9" s="621"/>
      <c r="BB9" s="621"/>
      <c r="BC9" s="621"/>
      <c r="BD9" s="621"/>
      <c r="BE9" s="621"/>
      <c r="BF9" s="622"/>
      <c r="BG9" s="623">
        <v>10436596</v>
      </c>
      <c r="BH9" s="624"/>
      <c r="BI9" s="624"/>
      <c r="BJ9" s="624"/>
      <c r="BK9" s="624"/>
      <c r="BL9" s="624"/>
      <c r="BM9" s="624"/>
      <c r="BN9" s="625"/>
      <c r="BO9" s="626">
        <v>40.799999999999997</v>
      </c>
      <c r="BP9" s="626"/>
      <c r="BQ9" s="626"/>
      <c r="BR9" s="626"/>
      <c r="BS9" s="627" t="s">
        <v>243</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5082980</v>
      </c>
      <c r="CS9" s="624"/>
      <c r="CT9" s="624"/>
      <c r="CU9" s="624"/>
      <c r="CV9" s="624"/>
      <c r="CW9" s="624"/>
      <c r="CX9" s="624"/>
      <c r="CY9" s="625"/>
      <c r="CZ9" s="626">
        <v>8.1</v>
      </c>
      <c r="DA9" s="626"/>
      <c r="DB9" s="626"/>
      <c r="DC9" s="626"/>
      <c r="DD9" s="632">
        <v>343812</v>
      </c>
      <c r="DE9" s="624"/>
      <c r="DF9" s="624"/>
      <c r="DG9" s="624"/>
      <c r="DH9" s="624"/>
      <c r="DI9" s="624"/>
      <c r="DJ9" s="624"/>
      <c r="DK9" s="624"/>
      <c r="DL9" s="624"/>
      <c r="DM9" s="624"/>
      <c r="DN9" s="624"/>
      <c r="DO9" s="624"/>
      <c r="DP9" s="625"/>
      <c r="DQ9" s="632">
        <v>3451372</v>
      </c>
      <c r="DR9" s="624"/>
      <c r="DS9" s="624"/>
      <c r="DT9" s="624"/>
      <c r="DU9" s="624"/>
      <c r="DV9" s="624"/>
      <c r="DW9" s="624"/>
      <c r="DX9" s="624"/>
      <c r="DY9" s="624"/>
      <c r="DZ9" s="624"/>
      <c r="EA9" s="624"/>
      <c r="EB9" s="624"/>
      <c r="EC9" s="633"/>
    </row>
    <row r="10" spans="2:143" ht="11.25" customHeight="1" x14ac:dyDescent="0.2">
      <c r="B10" s="620" t="s">
        <v>245</v>
      </c>
      <c r="C10" s="621"/>
      <c r="D10" s="621"/>
      <c r="E10" s="621"/>
      <c r="F10" s="621"/>
      <c r="G10" s="621"/>
      <c r="H10" s="621"/>
      <c r="I10" s="621"/>
      <c r="J10" s="621"/>
      <c r="K10" s="621"/>
      <c r="L10" s="621"/>
      <c r="M10" s="621"/>
      <c r="N10" s="621"/>
      <c r="O10" s="621"/>
      <c r="P10" s="621"/>
      <c r="Q10" s="622"/>
      <c r="R10" s="623" t="s">
        <v>246</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180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440848</v>
      </c>
      <c r="BH10" s="624"/>
      <c r="BI10" s="624"/>
      <c r="BJ10" s="624"/>
      <c r="BK10" s="624"/>
      <c r="BL10" s="624"/>
      <c r="BM10" s="624"/>
      <c r="BN10" s="625"/>
      <c r="BO10" s="626">
        <v>1.7</v>
      </c>
      <c r="BP10" s="626"/>
      <c r="BQ10" s="626"/>
      <c r="BR10" s="626"/>
      <c r="BS10" s="627" t="s">
        <v>246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252</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252</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3739936</v>
      </c>
      <c r="S11" s="624"/>
      <c r="T11" s="624"/>
      <c r="U11" s="624"/>
      <c r="V11" s="624"/>
      <c r="W11" s="624"/>
      <c r="X11" s="624"/>
      <c r="Y11" s="625"/>
      <c r="Z11" s="628">
        <v>5.7</v>
      </c>
      <c r="AA11" s="629"/>
      <c r="AB11" s="629"/>
      <c r="AC11" s="635"/>
      <c r="AD11" s="632">
        <v>3739936</v>
      </c>
      <c r="AE11" s="624"/>
      <c r="AF11" s="624"/>
      <c r="AG11" s="624"/>
      <c r="AH11" s="624"/>
      <c r="AI11" s="624"/>
      <c r="AJ11" s="624"/>
      <c r="AK11" s="625"/>
      <c r="AL11" s="628">
        <v>11.5</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823173</v>
      </c>
      <c r="BH11" s="624"/>
      <c r="BI11" s="624"/>
      <c r="BJ11" s="624"/>
      <c r="BK11" s="624"/>
      <c r="BL11" s="624"/>
      <c r="BM11" s="624"/>
      <c r="BN11" s="625"/>
      <c r="BO11" s="626">
        <v>3.2</v>
      </c>
      <c r="BP11" s="626"/>
      <c r="BQ11" s="626"/>
      <c r="BR11" s="626"/>
      <c r="BS11" s="627">
        <v>207936</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78259</v>
      </c>
      <c r="CS11" s="624"/>
      <c r="CT11" s="624"/>
      <c r="CU11" s="624"/>
      <c r="CV11" s="624"/>
      <c r="CW11" s="624"/>
      <c r="CX11" s="624"/>
      <c r="CY11" s="625"/>
      <c r="CZ11" s="626">
        <v>0.1</v>
      </c>
      <c r="DA11" s="626"/>
      <c r="DB11" s="626"/>
      <c r="DC11" s="626"/>
      <c r="DD11" s="632">
        <v>2541</v>
      </c>
      <c r="DE11" s="624"/>
      <c r="DF11" s="624"/>
      <c r="DG11" s="624"/>
      <c r="DH11" s="624"/>
      <c r="DI11" s="624"/>
      <c r="DJ11" s="624"/>
      <c r="DK11" s="624"/>
      <c r="DL11" s="624"/>
      <c r="DM11" s="624"/>
      <c r="DN11" s="624"/>
      <c r="DO11" s="624"/>
      <c r="DP11" s="625"/>
      <c r="DQ11" s="632">
        <v>75746</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246</v>
      </c>
      <c r="S12" s="624"/>
      <c r="T12" s="624"/>
      <c r="U12" s="624"/>
      <c r="V12" s="624"/>
      <c r="W12" s="624"/>
      <c r="X12" s="624"/>
      <c r="Y12" s="625"/>
      <c r="Z12" s="626" t="s">
        <v>130</v>
      </c>
      <c r="AA12" s="626"/>
      <c r="AB12" s="626"/>
      <c r="AC12" s="626"/>
      <c r="AD12" s="627" t="s">
        <v>243</v>
      </c>
      <c r="AE12" s="627"/>
      <c r="AF12" s="627"/>
      <c r="AG12" s="627"/>
      <c r="AH12" s="627"/>
      <c r="AI12" s="627"/>
      <c r="AJ12" s="627"/>
      <c r="AK12" s="627"/>
      <c r="AL12" s="628" t="s">
        <v>130</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10784636</v>
      </c>
      <c r="BH12" s="624"/>
      <c r="BI12" s="624"/>
      <c r="BJ12" s="624"/>
      <c r="BK12" s="624"/>
      <c r="BL12" s="624"/>
      <c r="BM12" s="624"/>
      <c r="BN12" s="625"/>
      <c r="BO12" s="626">
        <v>42.1</v>
      </c>
      <c r="BP12" s="626"/>
      <c r="BQ12" s="626"/>
      <c r="BR12" s="626"/>
      <c r="BS12" s="627" t="s">
        <v>130</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975628</v>
      </c>
      <c r="CS12" s="624"/>
      <c r="CT12" s="624"/>
      <c r="CU12" s="624"/>
      <c r="CV12" s="624"/>
      <c r="CW12" s="624"/>
      <c r="CX12" s="624"/>
      <c r="CY12" s="625"/>
      <c r="CZ12" s="626">
        <v>1.5</v>
      </c>
      <c r="DA12" s="626"/>
      <c r="DB12" s="626"/>
      <c r="DC12" s="626"/>
      <c r="DD12" s="632" t="s">
        <v>130</v>
      </c>
      <c r="DE12" s="624"/>
      <c r="DF12" s="624"/>
      <c r="DG12" s="624"/>
      <c r="DH12" s="624"/>
      <c r="DI12" s="624"/>
      <c r="DJ12" s="624"/>
      <c r="DK12" s="624"/>
      <c r="DL12" s="624"/>
      <c r="DM12" s="624"/>
      <c r="DN12" s="624"/>
      <c r="DO12" s="624"/>
      <c r="DP12" s="625"/>
      <c r="DQ12" s="632">
        <v>958666</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246</v>
      </c>
      <c r="AA13" s="626"/>
      <c r="AB13" s="626"/>
      <c r="AC13" s="626"/>
      <c r="AD13" s="627" t="s">
        <v>180</v>
      </c>
      <c r="AE13" s="627"/>
      <c r="AF13" s="627"/>
      <c r="AG13" s="627"/>
      <c r="AH13" s="627"/>
      <c r="AI13" s="627"/>
      <c r="AJ13" s="627"/>
      <c r="AK13" s="627"/>
      <c r="AL13" s="628" t="s">
        <v>130</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10505981</v>
      </c>
      <c r="BH13" s="624"/>
      <c r="BI13" s="624"/>
      <c r="BJ13" s="624"/>
      <c r="BK13" s="624"/>
      <c r="BL13" s="624"/>
      <c r="BM13" s="624"/>
      <c r="BN13" s="625"/>
      <c r="BO13" s="626">
        <v>41</v>
      </c>
      <c r="BP13" s="626"/>
      <c r="BQ13" s="626"/>
      <c r="BR13" s="626"/>
      <c r="BS13" s="627" t="s">
        <v>130</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3468693</v>
      </c>
      <c r="CS13" s="624"/>
      <c r="CT13" s="624"/>
      <c r="CU13" s="624"/>
      <c r="CV13" s="624"/>
      <c r="CW13" s="624"/>
      <c r="CX13" s="624"/>
      <c r="CY13" s="625"/>
      <c r="CZ13" s="626">
        <v>5.5</v>
      </c>
      <c r="DA13" s="626"/>
      <c r="DB13" s="626"/>
      <c r="DC13" s="626"/>
      <c r="DD13" s="632">
        <v>1272568</v>
      </c>
      <c r="DE13" s="624"/>
      <c r="DF13" s="624"/>
      <c r="DG13" s="624"/>
      <c r="DH13" s="624"/>
      <c r="DI13" s="624"/>
      <c r="DJ13" s="624"/>
      <c r="DK13" s="624"/>
      <c r="DL13" s="624"/>
      <c r="DM13" s="624"/>
      <c r="DN13" s="624"/>
      <c r="DO13" s="624"/>
      <c r="DP13" s="625"/>
      <c r="DQ13" s="632">
        <v>2247968</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678</v>
      </c>
      <c r="S14" s="624"/>
      <c r="T14" s="624"/>
      <c r="U14" s="624"/>
      <c r="V14" s="624"/>
      <c r="W14" s="624"/>
      <c r="X14" s="624"/>
      <c r="Y14" s="625"/>
      <c r="Z14" s="626">
        <v>0</v>
      </c>
      <c r="AA14" s="626"/>
      <c r="AB14" s="626"/>
      <c r="AC14" s="626"/>
      <c r="AD14" s="627">
        <v>678</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235187</v>
      </c>
      <c r="BH14" s="624"/>
      <c r="BI14" s="624"/>
      <c r="BJ14" s="624"/>
      <c r="BK14" s="624"/>
      <c r="BL14" s="624"/>
      <c r="BM14" s="624"/>
      <c r="BN14" s="625"/>
      <c r="BO14" s="626">
        <v>0.9</v>
      </c>
      <c r="BP14" s="626"/>
      <c r="BQ14" s="626"/>
      <c r="BR14" s="626"/>
      <c r="BS14" s="627" t="s">
        <v>243</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1669360</v>
      </c>
      <c r="CS14" s="624"/>
      <c r="CT14" s="624"/>
      <c r="CU14" s="624"/>
      <c r="CV14" s="624"/>
      <c r="CW14" s="624"/>
      <c r="CX14" s="624"/>
      <c r="CY14" s="625"/>
      <c r="CZ14" s="626">
        <v>2.7</v>
      </c>
      <c r="DA14" s="626"/>
      <c r="DB14" s="626"/>
      <c r="DC14" s="626"/>
      <c r="DD14" s="632">
        <v>721</v>
      </c>
      <c r="DE14" s="624"/>
      <c r="DF14" s="624"/>
      <c r="DG14" s="624"/>
      <c r="DH14" s="624"/>
      <c r="DI14" s="624"/>
      <c r="DJ14" s="624"/>
      <c r="DK14" s="624"/>
      <c r="DL14" s="624"/>
      <c r="DM14" s="624"/>
      <c r="DN14" s="624"/>
      <c r="DO14" s="624"/>
      <c r="DP14" s="625"/>
      <c r="DQ14" s="632">
        <v>1665753</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246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1107296</v>
      </c>
      <c r="BH15" s="624"/>
      <c r="BI15" s="624"/>
      <c r="BJ15" s="624"/>
      <c r="BK15" s="624"/>
      <c r="BL15" s="624"/>
      <c r="BM15" s="624"/>
      <c r="BN15" s="625"/>
      <c r="BO15" s="626">
        <v>4.3</v>
      </c>
      <c r="BP15" s="626"/>
      <c r="BQ15" s="626"/>
      <c r="BR15" s="626"/>
      <c r="BS15" s="627" t="s">
        <v>246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7695511</v>
      </c>
      <c r="CS15" s="624"/>
      <c r="CT15" s="624"/>
      <c r="CU15" s="624"/>
      <c r="CV15" s="624"/>
      <c r="CW15" s="624"/>
      <c r="CX15" s="624"/>
      <c r="CY15" s="625"/>
      <c r="CZ15" s="626">
        <v>12.2</v>
      </c>
      <c r="DA15" s="626"/>
      <c r="DB15" s="626"/>
      <c r="DC15" s="626"/>
      <c r="DD15" s="632">
        <v>815915</v>
      </c>
      <c r="DE15" s="624"/>
      <c r="DF15" s="624"/>
      <c r="DG15" s="624"/>
      <c r="DH15" s="624"/>
      <c r="DI15" s="624"/>
      <c r="DJ15" s="624"/>
      <c r="DK15" s="624"/>
      <c r="DL15" s="624"/>
      <c r="DM15" s="624"/>
      <c r="DN15" s="624"/>
      <c r="DO15" s="624"/>
      <c r="DP15" s="625"/>
      <c r="DQ15" s="632">
        <v>6452590</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44753</v>
      </c>
      <c r="S16" s="624"/>
      <c r="T16" s="624"/>
      <c r="U16" s="624"/>
      <c r="V16" s="624"/>
      <c r="W16" s="624"/>
      <c r="X16" s="624"/>
      <c r="Y16" s="625"/>
      <c r="Z16" s="626">
        <v>0.1</v>
      </c>
      <c r="AA16" s="626"/>
      <c r="AB16" s="626"/>
      <c r="AC16" s="626"/>
      <c r="AD16" s="627">
        <v>44753</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246</v>
      </c>
      <c r="BP16" s="626"/>
      <c r="BQ16" s="626"/>
      <c r="BR16" s="626"/>
      <c r="BS16" s="627" t="s">
        <v>246</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t="s">
        <v>243</v>
      </c>
      <c r="CS16" s="624"/>
      <c r="CT16" s="624"/>
      <c r="CU16" s="624"/>
      <c r="CV16" s="624"/>
      <c r="CW16" s="624"/>
      <c r="CX16" s="624"/>
      <c r="CY16" s="625"/>
      <c r="CZ16" s="626" t="s">
        <v>243</v>
      </c>
      <c r="DA16" s="626"/>
      <c r="DB16" s="626"/>
      <c r="DC16" s="626"/>
      <c r="DD16" s="632" t="s">
        <v>243</v>
      </c>
      <c r="DE16" s="624"/>
      <c r="DF16" s="624"/>
      <c r="DG16" s="624"/>
      <c r="DH16" s="624"/>
      <c r="DI16" s="624"/>
      <c r="DJ16" s="624"/>
      <c r="DK16" s="624"/>
      <c r="DL16" s="624"/>
      <c r="DM16" s="624"/>
      <c r="DN16" s="624"/>
      <c r="DO16" s="624"/>
      <c r="DP16" s="625"/>
      <c r="DQ16" s="632" t="s">
        <v>180</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238945</v>
      </c>
      <c r="S17" s="624"/>
      <c r="T17" s="624"/>
      <c r="U17" s="624"/>
      <c r="V17" s="624"/>
      <c r="W17" s="624"/>
      <c r="X17" s="624"/>
      <c r="Y17" s="625"/>
      <c r="Z17" s="626">
        <v>0.4</v>
      </c>
      <c r="AA17" s="626"/>
      <c r="AB17" s="626"/>
      <c r="AC17" s="626"/>
      <c r="AD17" s="627">
        <v>238945</v>
      </c>
      <c r="AE17" s="627"/>
      <c r="AF17" s="627"/>
      <c r="AG17" s="627"/>
      <c r="AH17" s="627"/>
      <c r="AI17" s="627"/>
      <c r="AJ17" s="627"/>
      <c r="AK17" s="627"/>
      <c r="AL17" s="628">
        <v>0.7</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4837217</v>
      </c>
      <c r="CS17" s="624"/>
      <c r="CT17" s="624"/>
      <c r="CU17" s="624"/>
      <c r="CV17" s="624"/>
      <c r="CW17" s="624"/>
      <c r="CX17" s="624"/>
      <c r="CY17" s="625"/>
      <c r="CZ17" s="626">
        <v>7.7</v>
      </c>
      <c r="DA17" s="626"/>
      <c r="DB17" s="626"/>
      <c r="DC17" s="626"/>
      <c r="DD17" s="632" t="s">
        <v>130</v>
      </c>
      <c r="DE17" s="624"/>
      <c r="DF17" s="624"/>
      <c r="DG17" s="624"/>
      <c r="DH17" s="624"/>
      <c r="DI17" s="624"/>
      <c r="DJ17" s="624"/>
      <c r="DK17" s="624"/>
      <c r="DL17" s="624"/>
      <c r="DM17" s="624"/>
      <c r="DN17" s="624"/>
      <c r="DO17" s="624"/>
      <c r="DP17" s="625"/>
      <c r="DQ17" s="632">
        <v>4770712</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233696</v>
      </c>
      <c r="S18" s="624"/>
      <c r="T18" s="624"/>
      <c r="U18" s="624"/>
      <c r="V18" s="624"/>
      <c r="W18" s="624"/>
      <c r="X18" s="624"/>
      <c r="Y18" s="625"/>
      <c r="Z18" s="626">
        <v>0.4</v>
      </c>
      <c r="AA18" s="626"/>
      <c r="AB18" s="626"/>
      <c r="AC18" s="626"/>
      <c r="AD18" s="627">
        <v>233696</v>
      </c>
      <c r="AE18" s="627"/>
      <c r="AF18" s="627"/>
      <c r="AG18" s="627"/>
      <c r="AH18" s="627"/>
      <c r="AI18" s="627"/>
      <c r="AJ18" s="627"/>
      <c r="AK18" s="627"/>
      <c r="AL18" s="628">
        <v>0.7</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180</v>
      </c>
      <c r="BH18" s="624"/>
      <c r="BI18" s="624"/>
      <c r="BJ18" s="624"/>
      <c r="BK18" s="624"/>
      <c r="BL18" s="624"/>
      <c r="BM18" s="624"/>
      <c r="BN18" s="625"/>
      <c r="BO18" s="626" t="s">
        <v>130</v>
      </c>
      <c r="BP18" s="626"/>
      <c r="BQ18" s="626"/>
      <c r="BR18" s="626"/>
      <c r="BS18" s="627" t="s">
        <v>130</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232825</v>
      </c>
      <c r="S19" s="624"/>
      <c r="T19" s="624"/>
      <c r="U19" s="624"/>
      <c r="V19" s="624"/>
      <c r="W19" s="624"/>
      <c r="X19" s="624"/>
      <c r="Y19" s="625"/>
      <c r="Z19" s="626">
        <v>0.4</v>
      </c>
      <c r="AA19" s="626"/>
      <c r="AB19" s="626"/>
      <c r="AC19" s="626"/>
      <c r="AD19" s="627">
        <v>232825</v>
      </c>
      <c r="AE19" s="627"/>
      <c r="AF19" s="627"/>
      <c r="AG19" s="627"/>
      <c r="AH19" s="627"/>
      <c r="AI19" s="627"/>
      <c r="AJ19" s="627"/>
      <c r="AK19" s="627"/>
      <c r="AL19" s="628">
        <v>0.7</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1484604</v>
      </c>
      <c r="BH19" s="624"/>
      <c r="BI19" s="624"/>
      <c r="BJ19" s="624"/>
      <c r="BK19" s="624"/>
      <c r="BL19" s="624"/>
      <c r="BM19" s="624"/>
      <c r="BN19" s="625"/>
      <c r="BO19" s="626">
        <v>5.8</v>
      </c>
      <c r="BP19" s="626"/>
      <c r="BQ19" s="626"/>
      <c r="BR19" s="626"/>
      <c r="BS19" s="627" t="s">
        <v>243</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180</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130</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871</v>
      </c>
      <c r="S20" s="624"/>
      <c r="T20" s="624"/>
      <c r="U20" s="624"/>
      <c r="V20" s="624"/>
      <c r="W20" s="624"/>
      <c r="X20" s="624"/>
      <c r="Y20" s="625"/>
      <c r="Z20" s="626">
        <v>0</v>
      </c>
      <c r="AA20" s="626"/>
      <c r="AB20" s="626"/>
      <c r="AC20" s="626"/>
      <c r="AD20" s="627">
        <v>871</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1484604</v>
      </c>
      <c r="BH20" s="624"/>
      <c r="BI20" s="624"/>
      <c r="BJ20" s="624"/>
      <c r="BK20" s="624"/>
      <c r="BL20" s="624"/>
      <c r="BM20" s="624"/>
      <c r="BN20" s="625"/>
      <c r="BO20" s="626">
        <v>5.8</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62950815</v>
      </c>
      <c r="CS20" s="624"/>
      <c r="CT20" s="624"/>
      <c r="CU20" s="624"/>
      <c r="CV20" s="624"/>
      <c r="CW20" s="624"/>
      <c r="CX20" s="624"/>
      <c r="CY20" s="625"/>
      <c r="CZ20" s="626">
        <v>100</v>
      </c>
      <c r="DA20" s="626"/>
      <c r="DB20" s="626"/>
      <c r="DC20" s="626"/>
      <c r="DD20" s="632">
        <v>2896241</v>
      </c>
      <c r="DE20" s="624"/>
      <c r="DF20" s="624"/>
      <c r="DG20" s="624"/>
      <c r="DH20" s="624"/>
      <c r="DI20" s="624"/>
      <c r="DJ20" s="624"/>
      <c r="DK20" s="624"/>
      <c r="DL20" s="624"/>
      <c r="DM20" s="624"/>
      <c r="DN20" s="624"/>
      <c r="DO20" s="624"/>
      <c r="DP20" s="625"/>
      <c r="DQ20" s="632">
        <v>42446689</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3233357</v>
      </c>
      <c r="S21" s="624"/>
      <c r="T21" s="624"/>
      <c r="U21" s="624"/>
      <c r="V21" s="624"/>
      <c r="W21" s="624"/>
      <c r="X21" s="624"/>
      <c r="Y21" s="625"/>
      <c r="Z21" s="626">
        <v>4.9000000000000004</v>
      </c>
      <c r="AA21" s="626"/>
      <c r="AB21" s="626"/>
      <c r="AC21" s="626"/>
      <c r="AD21" s="627">
        <v>3014457</v>
      </c>
      <c r="AE21" s="627"/>
      <c r="AF21" s="627"/>
      <c r="AG21" s="627"/>
      <c r="AH21" s="627"/>
      <c r="AI21" s="627"/>
      <c r="AJ21" s="627"/>
      <c r="AK21" s="627"/>
      <c r="AL21" s="628">
        <v>9.3000000000000007</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180</v>
      </c>
      <c r="BP21" s="626"/>
      <c r="BQ21" s="626"/>
      <c r="BR21" s="626"/>
      <c r="BS21" s="627" t="s">
        <v>243</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3014457</v>
      </c>
      <c r="S22" s="624"/>
      <c r="T22" s="624"/>
      <c r="U22" s="624"/>
      <c r="V22" s="624"/>
      <c r="W22" s="624"/>
      <c r="X22" s="624"/>
      <c r="Y22" s="625"/>
      <c r="Z22" s="626">
        <v>4.5999999999999996</v>
      </c>
      <c r="AA22" s="626"/>
      <c r="AB22" s="626"/>
      <c r="AC22" s="626"/>
      <c r="AD22" s="627">
        <v>3014457</v>
      </c>
      <c r="AE22" s="627"/>
      <c r="AF22" s="627"/>
      <c r="AG22" s="627"/>
      <c r="AH22" s="627"/>
      <c r="AI22" s="627"/>
      <c r="AJ22" s="627"/>
      <c r="AK22" s="627"/>
      <c r="AL22" s="628">
        <v>9.3000000000000007</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246</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218900</v>
      </c>
      <c r="S23" s="624"/>
      <c r="T23" s="624"/>
      <c r="U23" s="624"/>
      <c r="V23" s="624"/>
      <c r="W23" s="624"/>
      <c r="X23" s="624"/>
      <c r="Y23" s="625"/>
      <c r="Z23" s="626">
        <v>0.3</v>
      </c>
      <c r="AA23" s="626"/>
      <c r="AB23" s="626"/>
      <c r="AC23" s="626"/>
      <c r="AD23" s="627" t="s">
        <v>130</v>
      </c>
      <c r="AE23" s="627"/>
      <c r="AF23" s="627"/>
      <c r="AG23" s="627"/>
      <c r="AH23" s="627"/>
      <c r="AI23" s="627"/>
      <c r="AJ23" s="627"/>
      <c r="AK23" s="627"/>
      <c r="AL23" s="628" t="s">
        <v>243</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1484604</v>
      </c>
      <c r="BH23" s="624"/>
      <c r="BI23" s="624"/>
      <c r="BJ23" s="624"/>
      <c r="BK23" s="624"/>
      <c r="BL23" s="624"/>
      <c r="BM23" s="624"/>
      <c r="BN23" s="625"/>
      <c r="BO23" s="626">
        <v>5.8</v>
      </c>
      <c r="BP23" s="626"/>
      <c r="BQ23" s="626"/>
      <c r="BR23" s="626"/>
      <c r="BS23" s="627" t="s">
        <v>130</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26" t="s">
        <v>243</v>
      </c>
      <c r="AA24" s="626"/>
      <c r="AB24" s="626"/>
      <c r="AC24" s="626"/>
      <c r="AD24" s="627" t="s">
        <v>130</v>
      </c>
      <c r="AE24" s="627"/>
      <c r="AF24" s="627"/>
      <c r="AG24" s="627"/>
      <c r="AH24" s="627"/>
      <c r="AI24" s="627"/>
      <c r="AJ24" s="627"/>
      <c r="AK24" s="627"/>
      <c r="AL24" s="628" t="s">
        <v>180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31032718</v>
      </c>
      <c r="CS24" s="613"/>
      <c r="CT24" s="613"/>
      <c r="CU24" s="613"/>
      <c r="CV24" s="613"/>
      <c r="CW24" s="613"/>
      <c r="CX24" s="613"/>
      <c r="CY24" s="614"/>
      <c r="CZ24" s="617">
        <v>49.3</v>
      </c>
      <c r="DA24" s="618"/>
      <c r="DB24" s="618"/>
      <c r="DC24" s="634"/>
      <c r="DD24" s="653">
        <v>16907411</v>
      </c>
      <c r="DE24" s="613"/>
      <c r="DF24" s="613"/>
      <c r="DG24" s="613"/>
      <c r="DH24" s="613"/>
      <c r="DI24" s="613"/>
      <c r="DJ24" s="613"/>
      <c r="DK24" s="614"/>
      <c r="DL24" s="653">
        <v>16871043</v>
      </c>
      <c r="DM24" s="613"/>
      <c r="DN24" s="613"/>
      <c r="DO24" s="613"/>
      <c r="DP24" s="613"/>
      <c r="DQ24" s="613"/>
      <c r="DR24" s="613"/>
      <c r="DS24" s="613"/>
      <c r="DT24" s="613"/>
      <c r="DU24" s="613"/>
      <c r="DV24" s="614"/>
      <c r="DW24" s="617">
        <v>51.1</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33641088</v>
      </c>
      <c r="S25" s="624"/>
      <c r="T25" s="624"/>
      <c r="U25" s="624"/>
      <c r="V25" s="624"/>
      <c r="W25" s="624"/>
      <c r="X25" s="624"/>
      <c r="Y25" s="625"/>
      <c r="Z25" s="626">
        <v>51.5</v>
      </c>
      <c r="AA25" s="626"/>
      <c r="AB25" s="626"/>
      <c r="AC25" s="626"/>
      <c r="AD25" s="627">
        <v>31937584</v>
      </c>
      <c r="AE25" s="627"/>
      <c r="AF25" s="627"/>
      <c r="AG25" s="627"/>
      <c r="AH25" s="627"/>
      <c r="AI25" s="627"/>
      <c r="AJ25" s="627"/>
      <c r="AK25" s="627"/>
      <c r="AL25" s="628">
        <v>98.5</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246</v>
      </c>
      <c r="BP25" s="626"/>
      <c r="BQ25" s="626"/>
      <c r="BR25" s="626"/>
      <c r="BS25" s="627" t="s">
        <v>130</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7563651</v>
      </c>
      <c r="CS25" s="654"/>
      <c r="CT25" s="654"/>
      <c r="CU25" s="654"/>
      <c r="CV25" s="654"/>
      <c r="CW25" s="654"/>
      <c r="CX25" s="654"/>
      <c r="CY25" s="655"/>
      <c r="CZ25" s="628">
        <v>12</v>
      </c>
      <c r="DA25" s="656"/>
      <c r="DB25" s="656"/>
      <c r="DC25" s="658"/>
      <c r="DD25" s="632">
        <v>7037097</v>
      </c>
      <c r="DE25" s="654"/>
      <c r="DF25" s="654"/>
      <c r="DG25" s="654"/>
      <c r="DH25" s="654"/>
      <c r="DI25" s="654"/>
      <c r="DJ25" s="654"/>
      <c r="DK25" s="655"/>
      <c r="DL25" s="632">
        <v>7026993</v>
      </c>
      <c r="DM25" s="654"/>
      <c r="DN25" s="654"/>
      <c r="DO25" s="654"/>
      <c r="DP25" s="654"/>
      <c r="DQ25" s="654"/>
      <c r="DR25" s="654"/>
      <c r="DS25" s="654"/>
      <c r="DT25" s="654"/>
      <c r="DU25" s="654"/>
      <c r="DV25" s="655"/>
      <c r="DW25" s="628">
        <v>21.3</v>
      </c>
      <c r="DX25" s="656"/>
      <c r="DY25" s="656"/>
      <c r="DZ25" s="656"/>
      <c r="EA25" s="656"/>
      <c r="EB25" s="656"/>
      <c r="EC25" s="657"/>
    </row>
    <row r="26" spans="2:133" ht="11.25" customHeight="1" x14ac:dyDescent="0.2">
      <c r="B26" s="620" t="s">
        <v>297</v>
      </c>
      <c r="C26" s="621"/>
      <c r="D26" s="621"/>
      <c r="E26" s="621"/>
      <c r="F26" s="621"/>
      <c r="G26" s="621"/>
      <c r="H26" s="621"/>
      <c r="I26" s="621"/>
      <c r="J26" s="621"/>
      <c r="K26" s="621"/>
      <c r="L26" s="621"/>
      <c r="M26" s="621"/>
      <c r="N26" s="621"/>
      <c r="O26" s="621"/>
      <c r="P26" s="621"/>
      <c r="Q26" s="622"/>
      <c r="R26" s="623">
        <v>15122</v>
      </c>
      <c r="S26" s="624"/>
      <c r="T26" s="624"/>
      <c r="U26" s="624"/>
      <c r="V26" s="624"/>
      <c r="W26" s="624"/>
      <c r="X26" s="624"/>
      <c r="Y26" s="625"/>
      <c r="Z26" s="626">
        <v>0</v>
      </c>
      <c r="AA26" s="626"/>
      <c r="AB26" s="626"/>
      <c r="AC26" s="626"/>
      <c r="AD26" s="627">
        <v>15122</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4664285</v>
      </c>
      <c r="CS26" s="624"/>
      <c r="CT26" s="624"/>
      <c r="CU26" s="624"/>
      <c r="CV26" s="624"/>
      <c r="CW26" s="624"/>
      <c r="CX26" s="624"/>
      <c r="CY26" s="625"/>
      <c r="CZ26" s="628">
        <v>7.4</v>
      </c>
      <c r="DA26" s="656"/>
      <c r="DB26" s="656"/>
      <c r="DC26" s="658"/>
      <c r="DD26" s="632">
        <v>4298289</v>
      </c>
      <c r="DE26" s="624"/>
      <c r="DF26" s="624"/>
      <c r="DG26" s="624"/>
      <c r="DH26" s="624"/>
      <c r="DI26" s="624"/>
      <c r="DJ26" s="624"/>
      <c r="DK26" s="625"/>
      <c r="DL26" s="632" t="s">
        <v>243</v>
      </c>
      <c r="DM26" s="624"/>
      <c r="DN26" s="624"/>
      <c r="DO26" s="624"/>
      <c r="DP26" s="624"/>
      <c r="DQ26" s="624"/>
      <c r="DR26" s="624"/>
      <c r="DS26" s="624"/>
      <c r="DT26" s="624"/>
      <c r="DU26" s="624"/>
      <c r="DV26" s="625"/>
      <c r="DW26" s="628" t="s">
        <v>130</v>
      </c>
      <c r="DX26" s="656"/>
      <c r="DY26" s="656"/>
      <c r="DZ26" s="656"/>
      <c r="EA26" s="656"/>
      <c r="EB26" s="656"/>
      <c r="EC26" s="657"/>
    </row>
    <row r="27" spans="2:133" ht="11.25" customHeight="1" x14ac:dyDescent="0.2">
      <c r="B27" s="620" t="s">
        <v>300</v>
      </c>
      <c r="C27" s="621"/>
      <c r="D27" s="621"/>
      <c r="E27" s="621"/>
      <c r="F27" s="621"/>
      <c r="G27" s="621"/>
      <c r="H27" s="621"/>
      <c r="I27" s="621"/>
      <c r="J27" s="621"/>
      <c r="K27" s="621"/>
      <c r="L27" s="621"/>
      <c r="M27" s="621"/>
      <c r="N27" s="621"/>
      <c r="O27" s="621"/>
      <c r="P27" s="621"/>
      <c r="Q27" s="622"/>
      <c r="R27" s="623">
        <v>300257</v>
      </c>
      <c r="S27" s="624"/>
      <c r="T27" s="624"/>
      <c r="U27" s="624"/>
      <c r="V27" s="624"/>
      <c r="W27" s="624"/>
      <c r="X27" s="624"/>
      <c r="Y27" s="625"/>
      <c r="Z27" s="626">
        <v>0.5</v>
      </c>
      <c r="AA27" s="626"/>
      <c r="AB27" s="626"/>
      <c r="AC27" s="626"/>
      <c r="AD27" s="627" t="s">
        <v>130</v>
      </c>
      <c r="AE27" s="627"/>
      <c r="AF27" s="627"/>
      <c r="AG27" s="627"/>
      <c r="AH27" s="627"/>
      <c r="AI27" s="627"/>
      <c r="AJ27" s="627"/>
      <c r="AK27" s="627"/>
      <c r="AL27" s="628" t="s">
        <v>246</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25611133</v>
      </c>
      <c r="BH27" s="624"/>
      <c r="BI27" s="624"/>
      <c r="BJ27" s="624"/>
      <c r="BK27" s="624"/>
      <c r="BL27" s="624"/>
      <c r="BM27" s="624"/>
      <c r="BN27" s="625"/>
      <c r="BO27" s="626">
        <v>100</v>
      </c>
      <c r="BP27" s="626"/>
      <c r="BQ27" s="626"/>
      <c r="BR27" s="626"/>
      <c r="BS27" s="627">
        <v>207936</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18631850</v>
      </c>
      <c r="CS27" s="654"/>
      <c r="CT27" s="654"/>
      <c r="CU27" s="654"/>
      <c r="CV27" s="654"/>
      <c r="CW27" s="654"/>
      <c r="CX27" s="654"/>
      <c r="CY27" s="655"/>
      <c r="CZ27" s="628">
        <v>29.6</v>
      </c>
      <c r="DA27" s="656"/>
      <c r="DB27" s="656"/>
      <c r="DC27" s="658"/>
      <c r="DD27" s="632">
        <v>5099602</v>
      </c>
      <c r="DE27" s="654"/>
      <c r="DF27" s="654"/>
      <c r="DG27" s="654"/>
      <c r="DH27" s="654"/>
      <c r="DI27" s="654"/>
      <c r="DJ27" s="654"/>
      <c r="DK27" s="655"/>
      <c r="DL27" s="632">
        <v>5073338</v>
      </c>
      <c r="DM27" s="654"/>
      <c r="DN27" s="654"/>
      <c r="DO27" s="654"/>
      <c r="DP27" s="654"/>
      <c r="DQ27" s="654"/>
      <c r="DR27" s="654"/>
      <c r="DS27" s="654"/>
      <c r="DT27" s="654"/>
      <c r="DU27" s="654"/>
      <c r="DV27" s="655"/>
      <c r="DW27" s="628">
        <v>15.4</v>
      </c>
      <c r="DX27" s="656"/>
      <c r="DY27" s="656"/>
      <c r="DZ27" s="656"/>
      <c r="EA27" s="656"/>
      <c r="EB27" s="656"/>
      <c r="EC27" s="657"/>
    </row>
    <row r="28" spans="2:133" ht="11.25" customHeight="1" x14ac:dyDescent="0.2">
      <c r="B28" s="620" t="s">
        <v>303</v>
      </c>
      <c r="C28" s="621"/>
      <c r="D28" s="621"/>
      <c r="E28" s="621"/>
      <c r="F28" s="621"/>
      <c r="G28" s="621"/>
      <c r="H28" s="621"/>
      <c r="I28" s="621"/>
      <c r="J28" s="621"/>
      <c r="K28" s="621"/>
      <c r="L28" s="621"/>
      <c r="M28" s="621"/>
      <c r="N28" s="621"/>
      <c r="O28" s="621"/>
      <c r="P28" s="621"/>
      <c r="Q28" s="622"/>
      <c r="R28" s="623">
        <v>439732</v>
      </c>
      <c r="S28" s="624"/>
      <c r="T28" s="624"/>
      <c r="U28" s="624"/>
      <c r="V28" s="624"/>
      <c r="W28" s="624"/>
      <c r="X28" s="624"/>
      <c r="Y28" s="625"/>
      <c r="Z28" s="626">
        <v>0.7</v>
      </c>
      <c r="AA28" s="626"/>
      <c r="AB28" s="626"/>
      <c r="AC28" s="626"/>
      <c r="AD28" s="627">
        <v>144027</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4837217</v>
      </c>
      <c r="CS28" s="624"/>
      <c r="CT28" s="624"/>
      <c r="CU28" s="624"/>
      <c r="CV28" s="624"/>
      <c r="CW28" s="624"/>
      <c r="CX28" s="624"/>
      <c r="CY28" s="625"/>
      <c r="CZ28" s="628">
        <v>7.7</v>
      </c>
      <c r="DA28" s="656"/>
      <c r="DB28" s="656"/>
      <c r="DC28" s="658"/>
      <c r="DD28" s="632">
        <v>4770712</v>
      </c>
      <c r="DE28" s="624"/>
      <c r="DF28" s="624"/>
      <c r="DG28" s="624"/>
      <c r="DH28" s="624"/>
      <c r="DI28" s="624"/>
      <c r="DJ28" s="624"/>
      <c r="DK28" s="625"/>
      <c r="DL28" s="632">
        <v>4770712</v>
      </c>
      <c r="DM28" s="624"/>
      <c r="DN28" s="624"/>
      <c r="DO28" s="624"/>
      <c r="DP28" s="624"/>
      <c r="DQ28" s="624"/>
      <c r="DR28" s="624"/>
      <c r="DS28" s="624"/>
      <c r="DT28" s="624"/>
      <c r="DU28" s="624"/>
      <c r="DV28" s="625"/>
      <c r="DW28" s="628">
        <v>14.4</v>
      </c>
      <c r="DX28" s="656"/>
      <c r="DY28" s="656"/>
      <c r="DZ28" s="656"/>
      <c r="EA28" s="656"/>
      <c r="EB28" s="656"/>
      <c r="EC28" s="657"/>
    </row>
    <row r="29" spans="2:133" ht="11.25" customHeight="1" x14ac:dyDescent="0.2">
      <c r="B29" s="620" t="s">
        <v>305</v>
      </c>
      <c r="C29" s="621"/>
      <c r="D29" s="621"/>
      <c r="E29" s="621"/>
      <c r="F29" s="621"/>
      <c r="G29" s="621"/>
      <c r="H29" s="621"/>
      <c r="I29" s="621"/>
      <c r="J29" s="621"/>
      <c r="K29" s="621"/>
      <c r="L29" s="621"/>
      <c r="M29" s="621"/>
      <c r="N29" s="621"/>
      <c r="O29" s="621"/>
      <c r="P29" s="621"/>
      <c r="Q29" s="622"/>
      <c r="R29" s="623">
        <v>87112</v>
      </c>
      <c r="S29" s="624"/>
      <c r="T29" s="624"/>
      <c r="U29" s="624"/>
      <c r="V29" s="624"/>
      <c r="W29" s="624"/>
      <c r="X29" s="624"/>
      <c r="Y29" s="625"/>
      <c r="Z29" s="626">
        <v>0.1</v>
      </c>
      <c r="AA29" s="626"/>
      <c r="AB29" s="626"/>
      <c r="AC29" s="626"/>
      <c r="AD29" s="627" t="s">
        <v>180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71</v>
      </c>
      <c r="CG29" s="621"/>
      <c r="CH29" s="621"/>
      <c r="CI29" s="621"/>
      <c r="CJ29" s="621"/>
      <c r="CK29" s="621"/>
      <c r="CL29" s="621"/>
      <c r="CM29" s="621"/>
      <c r="CN29" s="621"/>
      <c r="CO29" s="621"/>
      <c r="CP29" s="621"/>
      <c r="CQ29" s="622"/>
      <c r="CR29" s="623">
        <v>4837217</v>
      </c>
      <c r="CS29" s="654"/>
      <c r="CT29" s="654"/>
      <c r="CU29" s="654"/>
      <c r="CV29" s="654"/>
      <c r="CW29" s="654"/>
      <c r="CX29" s="654"/>
      <c r="CY29" s="655"/>
      <c r="CZ29" s="628">
        <v>7.7</v>
      </c>
      <c r="DA29" s="656"/>
      <c r="DB29" s="656"/>
      <c r="DC29" s="658"/>
      <c r="DD29" s="632">
        <v>4770712</v>
      </c>
      <c r="DE29" s="654"/>
      <c r="DF29" s="654"/>
      <c r="DG29" s="654"/>
      <c r="DH29" s="654"/>
      <c r="DI29" s="654"/>
      <c r="DJ29" s="654"/>
      <c r="DK29" s="655"/>
      <c r="DL29" s="632">
        <v>4770712</v>
      </c>
      <c r="DM29" s="654"/>
      <c r="DN29" s="654"/>
      <c r="DO29" s="654"/>
      <c r="DP29" s="654"/>
      <c r="DQ29" s="654"/>
      <c r="DR29" s="654"/>
      <c r="DS29" s="654"/>
      <c r="DT29" s="654"/>
      <c r="DU29" s="654"/>
      <c r="DV29" s="655"/>
      <c r="DW29" s="628">
        <v>14.4</v>
      </c>
      <c r="DX29" s="656"/>
      <c r="DY29" s="656"/>
      <c r="DZ29" s="656"/>
      <c r="EA29" s="656"/>
      <c r="EB29" s="656"/>
      <c r="EC29" s="657"/>
    </row>
    <row r="30" spans="2:133" ht="11.25" customHeight="1" x14ac:dyDescent="0.2">
      <c r="B30" s="620" t="s">
        <v>307</v>
      </c>
      <c r="C30" s="621"/>
      <c r="D30" s="621"/>
      <c r="E30" s="621"/>
      <c r="F30" s="621"/>
      <c r="G30" s="621"/>
      <c r="H30" s="621"/>
      <c r="I30" s="621"/>
      <c r="J30" s="621"/>
      <c r="K30" s="621"/>
      <c r="L30" s="621"/>
      <c r="M30" s="621"/>
      <c r="N30" s="621"/>
      <c r="O30" s="621"/>
      <c r="P30" s="621"/>
      <c r="Q30" s="622"/>
      <c r="R30" s="623">
        <v>14836883</v>
      </c>
      <c r="S30" s="624"/>
      <c r="T30" s="624"/>
      <c r="U30" s="624"/>
      <c r="V30" s="624"/>
      <c r="W30" s="624"/>
      <c r="X30" s="624"/>
      <c r="Y30" s="625"/>
      <c r="Z30" s="626">
        <v>22.7</v>
      </c>
      <c r="AA30" s="626"/>
      <c r="AB30" s="626"/>
      <c r="AC30" s="626"/>
      <c r="AD30" s="627" t="s">
        <v>243</v>
      </c>
      <c r="AE30" s="627"/>
      <c r="AF30" s="627"/>
      <c r="AG30" s="627"/>
      <c r="AH30" s="627"/>
      <c r="AI30" s="627"/>
      <c r="AJ30" s="627"/>
      <c r="AK30" s="627"/>
      <c r="AL30" s="628" t="s">
        <v>246</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4665564</v>
      </c>
      <c r="CS30" s="624"/>
      <c r="CT30" s="624"/>
      <c r="CU30" s="624"/>
      <c r="CV30" s="624"/>
      <c r="CW30" s="624"/>
      <c r="CX30" s="624"/>
      <c r="CY30" s="625"/>
      <c r="CZ30" s="628">
        <v>7.4</v>
      </c>
      <c r="DA30" s="656"/>
      <c r="DB30" s="656"/>
      <c r="DC30" s="658"/>
      <c r="DD30" s="632">
        <v>4609829</v>
      </c>
      <c r="DE30" s="624"/>
      <c r="DF30" s="624"/>
      <c r="DG30" s="624"/>
      <c r="DH30" s="624"/>
      <c r="DI30" s="624"/>
      <c r="DJ30" s="624"/>
      <c r="DK30" s="625"/>
      <c r="DL30" s="632">
        <v>4609829</v>
      </c>
      <c r="DM30" s="624"/>
      <c r="DN30" s="624"/>
      <c r="DO30" s="624"/>
      <c r="DP30" s="624"/>
      <c r="DQ30" s="624"/>
      <c r="DR30" s="624"/>
      <c r="DS30" s="624"/>
      <c r="DT30" s="624"/>
      <c r="DU30" s="624"/>
      <c r="DV30" s="625"/>
      <c r="DW30" s="628">
        <v>14</v>
      </c>
      <c r="DX30" s="656"/>
      <c r="DY30" s="656"/>
      <c r="DZ30" s="656"/>
      <c r="EA30" s="656"/>
      <c r="EB30" s="656"/>
      <c r="EC30" s="657"/>
    </row>
    <row r="31" spans="2:133" ht="11.25" customHeight="1" x14ac:dyDescent="0.2">
      <c r="B31" s="636" t="s">
        <v>311</v>
      </c>
      <c r="C31" s="637"/>
      <c r="D31" s="637"/>
      <c r="E31" s="637"/>
      <c r="F31" s="637"/>
      <c r="G31" s="637"/>
      <c r="H31" s="637"/>
      <c r="I31" s="637"/>
      <c r="J31" s="637"/>
      <c r="K31" s="637"/>
      <c r="L31" s="637"/>
      <c r="M31" s="637"/>
      <c r="N31" s="637"/>
      <c r="O31" s="637"/>
      <c r="P31" s="637"/>
      <c r="Q31" s="638"/>
      <c r="R31" s="623">
        <v>230935</v>
      </c>
      <c r="S31" s="624"/>
      <c r="T31" s="624"/>
      <c r="U31" s="624"/>
      <c r="V31" s="624"/>
      <c r="W31" s="624"/>
      <c r="X31" s="624"/>
      <c r="Y31" s="625"/>
      <c r="Z31" s="626">
        <v>0.4</v>
      </c>
      <c r="AA31" s="626"/>
      <c r="AB31" s="626"/>
      <c r="AC31" s="626"/>
      <c r="AD31" s="627">
        <v>230935</v>
      </c>
      <c r="AE31" s="627"/>
      <c r="AF31" s="627"/>
      <c r="AG31" s="627"/>
      <c r="AH31" s="627"/>
      <c r="AI31" s="627"/>
      <c r="AJ31" s="627"/>
      <c r="AK31" s="627"/>
      <c r="AL31" s="628">
        <v>0.7</v>
      </c>
      <c r="AM31" s="629"/>
      <c r="AN31" s="629"/>
      <c r="AO31" s="630"/>
      <c r="AP31" s="667" t="s">
        <v>312</v>
      </c>
      <c r="AQ31" s="668"/>
      <c r="AR31" s="668"/>
      <c r="AS31" s="668"/>
      <c r="AT31" s="673" t="s">
        <v>313</v>
      </c>
      <c r="AU31" s="218"/>
      <c r="AV31" s="218"/>
      <c r="AW31" s="218"/>
      <c r="AX31" s="609" t="s">
        <v>188</v>
      </c>
      <c r="AY31" s="610"/>
      <c r="AZ31" s="610"/>
      <c r="BA31" s="610"/>
      <c r="BB31" s="610"/>
      <c r="BC31" s="610"/>
      <c r="BD31" s="610"/>
      <c r="BE31" s="610"/>
      <c r="BF31" s="611"/>
      <c r="BG31" s="676">
        <v>99.2</v>
      </c>
      <c r="BH31" s="677"/>
      <c r="BI31" s="677"/>
      <c r="BJ31" s="677"/>
      <c r="BK31" s="677"/>
      <c r="BL31" s="677"/>
      <c r="BM31" s="618">
        <v>98.2</v>
      </c>
      <c r="BN31" s="677"/>
      <c r="BO31" s="677"/>
      <c r="BP31" s="677"/>
      <c r="BQ31" s="678"/>
      <c r="BR31" s="676">
        <v>99.2</v>
      </c>
      <c r="BS31" s="677"/>
      <c r="BT31" s="677"/>
      <c r="BU31" s="677"/>
      <c r="BV31" s="677"/>
      <c r="BW31" s="677"/>
      <c r="BX31" s="618">
        <v>97.7</v>
      </c>
      <c r="BY31" s="677"/>
      <c r="BZ31" s="677"/>
      <c r="CA31" s="677"/>
      <c r="CB31" s="678"/>
      <c r="CD31" s="663"/>
      <c r="CE31" s="664"/>
      <c r="CF31" s="620" t="s">
        <v>314</v>
      </c>
      <c r="CG31" s="621"/>
      <c r="CH31" s="621"/>
      <c r="CI31" s="621"/>
      <c r="CJ31" s="621"/>
      <c r="CK31" s="621"/>
      <c r="CL31" s="621"/>
      <c r="CM31" s="621"/>
      <c r="CN31" s="621"/>
      <c r="CO31" s="621"/>
      <c r="CP31" s="621"/>
      <c r="CQ31" s="622"/>
      <c r="CR31" s="623">
        <v>171653</v>
      </c>
      <c r="CS31" s="654"/>
      <c r="CT31" s="654"/>
      <c r="CU31" s="654"/>
      <c r="CV31" s="654"/>
      <c r="CW31" s="654"/>
      <c r="CX31" s="654"/>
      <c r="CY31" s="655"/>
      <c r="CZ31" s="628">
        <v>0.3</v>
      </c>
      <c r="DA31" s="656"/>
      <c r="DB31" s="656"/>
      <c r="DC31" s="658"/>
      <c r="DD31" s="632">
        <v>160883</v>
      </c>
      <c r="DE31" s="654"/>
      <c r="DF31" s="654"/>
      <c r="DG31" s="654"/>
      <c r="DH31" s="654"/>
      <c r="DI31" s="654"/>
      <c r="DJ31" s="654"/>
      <c r="DK31" s="655"/>
      <c r="DL31" s="632">
        <v>160883</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2">
      <c r="B32" s="620" t="s">
        <v>315</v>
      </c>
      <c r="C32" s="621"/>
      <c r="D32" s="621"/>
      <c r="E32" s="621"/>
      <c r="F32" s="621"/>
      <c r="G32" s="621"/>
      <c r="H32" s="621"/>
      <c r="I32" s="621"/>
      <c r="J32" s="621"/>
      <c r="K32" s="621"/>
      <c r="L32" s="621"/>
      <c r="M32" s="621"/>
      <c r="N32" s="621"/>
      <c r="O32" s="621"/>
      <c r="P32" s="621"/>
      <c r="Q32" s="622"/>
      <c r="R32" s="623">
        <v>4057200</v>
      </c>
      <c r="S32" s="624"/>
      <c r="T32" s="624"/>
      <c r="U32" s="624"/>
      <c r="V32" s="624"/>
      <c r="W32" s="624"/>
      <c r="X32" s="624"/>
      <c r="Y32" s="625"/>
      <c r="Z32" s="626">
        <v>6.2</v>
      </c>
      <c r="AA32" s="626"/>
      <c r="AB32" s="626"/>
      <c r="AC32" s="626"/>
      <c r="AD32" s="627" t="s">
        <v>130</v>
      </c>
      <c r="AE32" s="627"/>
      <c r="AF32" s="627"/>
      <c r="AG32" s="627"/>
      <c r="AH32" s="627"/>
      <c r="AI32" s="627"/>
      <c r="AJ32" s="627"/>
      <c r="AK32" s="627"/>
      <c r="AL32" s="628" t="s">
        <v>180</v>
      </c>
      <c r="AM32" s="629"/>
      <c r="AN32" s="629"/>
      <c r="AO32" s="630"/>
      <c r="AP32" s="669"/>
      <c r="AQ32" s="670"/>
      <c r="AR32" s="670"/>
      <c r="AS32" s="670"/>
      <c r="AT32" s="674"/>
      <c r="AU32" s="214" t="s">
        <v>316</v>
      </c>
      <c r="AX32" s="620" t="s">
        <v>317</v>
      </c>
      <c r="AY32" s="621"/>
      <c r="AZ32" s="621"/>
      <c r="BA32" s="621"/>
      <c r="BB32" s="621"/>
      <c r="BC32" s="621"/>
      <c r="BD32" s="621"/>
      <c r="BE32" s="621"/>
      <c r="BF32" s="622"/>
      <c r="BG32" s="679">
        <v>98.8</v>
      </c>
      <c r="BH32" s="654"/>
      <c r="BI32" s="654"/>
      <c r="BJ32" s="654"/>
      <c r="BK32" s="654"/>
      <c r="BL32" s="654"/>
      <c r="BM32" s="629">
        <v>97.3</v>
      </c>
      <c r="BN32" s="654"/>
      <c r="BO32" s="654"/>
      <c r="BP32" s="654"/>
      <c r="BQ32" s="680"/>
      <c r="BR32" s="679">
        <v>98.8</v>
      </c>
      <c r="BS32" s="654"/>
      <c r="BT32" s="654"/>
      <c r="BU32" s="654"/>
      <c r="BV32" s="654"/>
      <c r="BW32" s="654"/>
      <c r="BX32" s="629">
        <v>96.9</v>
      </c>
      <c r="BY32" s="654"/>
      <c r="BZ32" s="654"/>
      <c r="CA32" s="654"/>
      <c r="CB32" s="680"/>
      <c r="CD32" s="665"/>
      <c r="CE32" s="666"/>
      <c r="CF32" s="620" t="s">
        <v>318</v>
      </c>
      <c r="CG32" s="621"/>
      <c r="CH32" s="621"/>
      <c r="CI32" s="621"/>
      <c r="CJ32" s="621"/>
      <c r="CK32" s="621"/>
      <c r="CL32" s="621"/>
      <c r="CM32" s="621"/>
      <c r="CN32" s="621"/>
      <c r="CO32" s="621"/>
      <c r="CP32" s="621"/>
      <c r="CQ32" s="622"/>
      <c r="CR32" s="623" t="s">
        <v>246</v>
      </c>
      <c r="CS32" s="624"/>
      <c r="CT32" s="624"/>
      <c r="CU32" s="624"/>
      <c r="CV32" s="624"/>
      <c r="CW32" s="624"/>
      <c r="CX32" s="624"/>
      <c r="CY32" s="625"/>
      <c r="CZ32" s="628" t="s">
        <v>130</v>
      </c>
      <c r="DA32" s="656"/>
      <c r="DB32" s="656"/>
      <c r="DC32" s="658"/>
      <c r="DD32" s="632" t="s">
        <v>130</v>
      </c>
      <c r="DE32" s="624"/>
      <c r="DF32" s="624"/>
      <c r="DG32" s="624"/>
      <c r="DH32" s="624"/>
      <c r="DI32" s="624"/>
      <c r="DJ32" s="624"/>
      <c r="DK32" s="625"/>
      <c r="DL32" s="632" t="s">
        <v>180</v>
      </c>
      <c r="DM32" s="624"/>
      <c r="DN32" s="624"/>
      <c r="DO32" s="624"/>
      <c r="DP32" s="624"/>
      <c r="DQ32" s="624"/>
      <c r="DR32" s="624"/>
      <c r="DS32" s="624"/>
      <c r="DT32" s="624"/>
      <c r="DU32" s="624"/>
      <c r="DV32" s="625"/>
      <c r="DW32" s="628" t="s">
        <v>243</v>
      </c>
      <c r="DX32" s="656"/>
      <c r="DY32" s="656"/>
      <c r="DZ32" s="656"/>
      <c r="EA32" s="656"/>
      <c r="EB32" s="656"/>
      <c r="EC32" s="657"/>
    </row>
    <row r="33" spans="2:133" ht="11.25" customHeight="1" x14ac:dyDescent="0.2">
      <c r="B33" s="620" t="s">
        <v>319</v>
      </c>
      <c r="C33" s="621"/>
      <c r="D33" s="621"/>
      <c r="E33" s="621"/>
      <c r="F33" s="621"/>
      <c r="G33" s="621"/>
      <c r="H33" s="621"/>
      <c r="I33" s="621"/>
      <c r="J33" s="621"/>
      <c r="K33" s="621"/>
      <c r="L33" s="621"/>
      <c r="M33" s="621"/>
      <c r="N33" s="621"/>
      <c r="O33" s="621"/>
      <c r="P33" s="621"/>
      <c r="Q33" s="622"/>
      <c r="R33" s="623">
        <v>64863</v>
      </c>
      <c r="S33" s="624"/>
      <c r="T33" s="624"/>
      <c r="U33" s="624"/>
      <c r="V33" s="624"/>
      <c r="W33" s="624"/>
      <c r="X33" s="624"/>
      <c r="Y33" s="625"/>
      <c r="Z33" s="626">
        <v>0.1</v>
      </c>
      <c r="AA33" s="626"/>
      <c r="AB33" s="626"/>
      <c r="AC33" s="626"/>
      <c r="AD33" s="627">
        <v>63217</v>
      </c>
      <c r="AE33" s="627"/>
      <c r="AF33" s="627"/>
      <c r="AG33" s="627"/>
      <c r="AH33" s="627"/>
      <c r="AI33" s="627"/>
      <c r="AJ33" s="627"/>
      <c r="AK33" s="627"/>
      <c r="AL33" s="628">
        <v>0.2</v>
      </c>
      <c r="AM33" s="629"/>
      <c r="AN33" s="629"/>
      <c r="AO33" s="630"/>
      <c r="AP33" s="671"/>
      <c r="AQ33" s="672"/>
      <c r="AR33" s="672"/>
      <c r="AS33" s="672"/>
      <c r="AT33" s="675"/>
      <c r="AU33" s="219"/>
      <c r="AV33" s="219"/>
      <c r="AW33" s="219"/>
      <c r="AX33" s="644" t="s">
        <v>320</v>
      </c>
      <c r="AY33" s="645"/>
      <c r="AZ33" s="645"/>
      <c r="BA33" s="645"/>
      <c r="BB33" s="645"/>
      <c r="BC33" s="645"/>
      <c r="BD33" s="645"/>
      <c r="BE33" s="645"/>
      <c r="BF33" s="646"/>
      <c r="BG33" s="681">
        <v>99.5</v>
      </c>
      <c r="BH33" s="682"/>
      <c r="BI33" s="682"/>
      <c r="BJ33" s="682"/>
      <c r="BK33" s="682"/>
      <c r="BL33" s="682"/>
      <c r="BM33" s="683">
        <v>98.8</v>
      </c>
      <c r="BN33" s="682"/>
      <c r="BO33" s="682"/>
      <c r="BP33" s="682"/>
      <c r="BQ33" s="684"/>
      <c r="BR33" s="681">
        <v>99.4</v>
      </c>
      <c r="BS33" s="682"/>
      <c r="BT33" s="682"/>
      <c r="BU33" s="682"/>
      <c r="BV33" s="682"/>
      <c r="BW33" s="682"/>
      <c r="BX33" s="683">
        <v>98.5</v>
      </c>
      <c r="BY33" s="682"/>
      <c r="BZ33" s="682"/>
      <c r="CA33" s="682"/>
      <c r="CB33" s="684"/>
      <c r="CD33" s="620" t="s">
        <v>321</v>
      </c>
      <c r="CE33" s="621"/>
      <c r="CF33" s="621"/>
      <c r="CG33" s="621"/>
      <c r="CH33" s="621"/>
      <c r="CI33" s="621"/>
      <c r="CJ33" s="621"/>
      <c r="CK33" s="621"/>
      <c r="CL33" s="621"/>
      <c r="CM33" s="621"/>
      <c r="CN33" s="621"/>
      <c r="CO33" s="621"/>
      <c r="CP33" s="621"/>
      <c r="CQ33" s="622"/>
      <c r="CR33" s="623">
        <v>29021856</v>
      </c>
      <c r="CS33" s="654"/>
      <c r="CT33" s="654"/>
      <c r="CU33" s="654"/>
      <c r="CV33" s="654"/>
      <c r="CW33" s="654"/>
      <c r="CX33" s="654"/>
      <c r="CY33" s="655"/>
      <c r="CZ33" s="628">
        <v>46.1</v>
      </c>
      <c r="DA33" s="656"/>
      <c r="DB33" s="656"/>
      <c r="DC33" s="658"/>
      <c r="DD33" s="632">
        <v>24833023</v>
      </c>
      <c r="DE33" s="654"/>
      <c r="DF33" s="654"/>
      <c r="DG33" s="654"/>
      <c r="DH33" s="654"/>
      <c r="DI33" s="654"/>
      <c r="DJ33" s="654"/>
      <c r="DK33" s="655"/>
      <c r="DL33" s="632">
        <v>14704445</v>
      </c>
      <c r="DM33" s="654"/>
      <c r="DN33" s="654"/>
      <c r="DO33" s="654"/>
      <c r="DP33" s="654"/>
      <c r="DQ33" s="654"/>
      <c r="DR33" s="654"/>
      <c r="DS33" s="654"/>
      <c r="DT33" s="654"/>
      <c r="DU33" s="654"/>
      <c r="DV33" s="655"/>
      <c r="DW33" s="628">
        <v>44.5</v>
      </c>
      <c r="DX33" s="656"/>
      <c r="DY33" s="656"/>
      <c r="DZ33" s="656"/>
      <c r="EA33" s="656"/>
      <c r="EB33" s="656"/>
      <c r="EC33" s="657"/>
    </row>
    <row r="34" spans="2:133" ht="11.25" customHeight="1" x14ac:dyDescent="0.2">
      <c r="B34" s="620" t="s">
        <v>322</v>
      </c>
      <c r="C34" s="621"/>
      <c r="D34" s="621"/>
      <c r="E34" s="621"/>
      <c r="F34" s="621"/>
      <c r="G34" s="621"/>
      <c r="H34" s="621"/>
      <c r="I34" s="621"/>
      <c r="J34" s="621"/>
      <c r="K34" s="621"/>
      <c r="L34" s="621"/>
      <c r="M34" s="621"/>
      <c r="N34" s="621"/>
      <c r="O34" s="621"/>
      <c r="P34" s="621"/>
      <c r="Q34" s="622"/>
      <c r="R34" s="623">
        <v>70754</v>
      </c>
      <c r="S34" s="624"/>
      <c r="T34" s="624"/>
      <c r="U34" s="624"/>
      <c r="V34" s="624"/>
      <c r="W34" s="624"/>
      <c r="X34" s="624"/>
      <c r="Y34" s="625"/>
      <c r="Z34" s="626">
        <v>0.1</v>
      </c>
      <c r="AA34" s="626"/>
      <c r="AB34" s="626"/>
      <c r="AC34" s="626"/>
      <c r="AD34" s="627" t="s">
        <v>130</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8266010</v>
      </c>
      <c r="CS34" s="624"/>
      <c r="CT34" s="624"/>
      <c r="CU34" s="624"/>
      <c r="CV34" s="624"/>
      <c r="CW34" s="624"/>
      <c r="CX34" s="624"/>
      <c r="CY34" s="625"/>
      <c r="CZ34" s="628">
        <v>13.1</v>
      </c>
      <c r="DA34" s="656"/>
      <c r="DB34" s="656"/>
      <c r="DC34" s="658"/>
      <c r="DD34" s="632">
        <v>5849786</v>
      </c>
      <c r="DE34" s="624"/>
      <c r="DF34" s="624"/>
      <c r="DG34" s="624"/>
      <c r="DH34" s="624"/>
      <c r="DI34" s="624"/>
      <c r="DJ34" s="624"/>
      <c r="DK34" s="625"/>
      <c r="DL34" s="632">
        <v>4933595</v>
      </c>
      <c r="DM34" s="624"/>
      <c r="DN34" s="624"/>
      <c r="DO34" s="624"/>
      <c r="DP34" s="624"/>
      <c r="DQ34" s="624"/>
      <c r="DR34" s="624"/>
      <c r="DS34" s="624"/>
      <c r="DT34" s="624"/>
      <c r="DU34" s="624"/>
      <c r="DV34" s="625"/>
      <c r="DW34" s="628">
        <v>14.9</v>
      </c>
      <c r="DX34" s="656"/>
      <c r="DY34" s="656"/>
      <c r="DZ34" s="656"/>
      <c r="EA34" s="656"/>
      <c r="EB34" s="656"/>
      <c r="EC34" s="657"/>
    </row>
    <row r="35" spans="2:133" ht="11.25" customHeight="1" x14ac:dyDescent="0.2">
      <c r="B35" s="620" t="s">
        <v>324</v>
      </c>
      <c r="C35" s="621"/>
      <c r="D35" s="621"/>
      <c r="E35" s="621"/>
      <c r="F35" s="621"/>
      <c r="G35" s="621"/>
      <c r="H35" s="621"/>
      <c r="I35" s="621"/>
      <c r="J35" s="621"/>
      <c r="K35" s="621"/>
      <c r="L35" s="621"/>
      <c r="M35" s="621"/>
      <c r="N35" s="621"/>
      <c r="O35" s="621"/>
      <c r="P35" s="621"/>
      <c r="Q35" s="622"/>
      <c r="R35" s="623">
        <v>5368803</v>
      </c>
      <c r="S35" s="624"/>
      <c r="T35" s="624"/>
      <c r="U35" s="624"/>
      <c r="V35" s="624"/>
      <c r="W35" s="624"/>
      <c r="X35" s="624"/>
      <c r="Y35" s="625"/>
      <c r="Z35" s="626">
        <v>8.1999999999999993</v>
      </c>
      <c r="AA35" s="626"/>
      <c r="AB35" s="626"/>
      <c r="AC35" s="626"/>
      <c r="AD35" s="627" t="s">
        <v>243</v>
      </c>
      <c r="AE35" s="627"/>
      <c r="AF35" s="627"/>
      <c r="AG35" s="627"/>
      <c r="AH35" s="627"/>
      <c r="AI35" s="627"/>
      <c r="AJ35" s="627"/>
      <c r="AK35" s="627"/>
      <c r="AL35" s="628" t="s">
        <v>243</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311629</v>
      </c>
      <c r="CS35" s="654"/>
      <c r="CT35" s="654"/>
      <c r="CU35" s="654"/>
      <c r="CV35" s="654"/>
      <c r="CW35" s="654"/>
      <c r="CX35" s="654"/>
      <c r="CY35" s="655"/>
      <c r="CZ35" s="628">
        <v>0.5</v>
      </c>
      <c r="DA35" s="656"/>
      <c r="DB35" s="656"/>
      <c r="DC35" s="658"/>
      <c r="DD35" s="632">
        <v>277183</v>
      </c>
      <c r="DE35" s="654"/>
      <c r="DF35" s="654"/>
      <c r="DG35" s="654"/>
      <c r="DH35" s="654"/>
      <c r="DI35" s="654"/>
      <c r="DJ35" s="654"/>
      <c r="DK35" s="655"/>
      <c r="DL35" s="632">
        <v>258721</v>
      </c>
      <c r="DM35" s="654"/>
      <c r="DN35" s="654"/>
      <c r="DO35" s="654"/>
      <c r="DP35" s="654"/>
      <c r="DQ35" s="654"/>
      <c r="DR35" s="654"/>
      <c r="DS35" s="654"/>
      <c r="DT35" s="654"/>
      <c r="DU35" s="654"/>
      <c r="DV35" s="655"/>
      <c r="DW35" s="628">
        <v>0.8</v>
      </c>
      <c r="DX35" s="656"/>
      <c r="DY35" s="656"/>
      <c r="DZ35" s="656"/>
      <c r="EA35" s="656"/>
      <c r="EB35" s="656"/>
      <c r="EC35" s="657"/>
    </row>
    <row r="36" spans="2:133" ht="11.25" customHeight="1" x14ac:dyDescent="0.2">
      <c r="B36" s="620" t="s">
        <v>328</v>
      </c>
      <c r="C36" s="621"/>
      <c r="D36" s="621"/>
      <c r="E36" s="621"/>
      <c r="F36" s="621"/>
      <c r="G36" s="621"/>
      <c r="H36" s="621"/>
      <c r="I36" s="621"/>
      <c r="J36" s="621"/>
      <c r="K36" s="621"/>
      <c r="L36" s="621"/>
      <c r="M36" s="621"/>
      <c r="N36" s="621"/>
      <c r="O36" s="621"/>
      <c r="P36" s="621"/>
      <c r="Q36" s="622"/>
      <c r="R36" s="623">
        <v>3437467</v>
      </c>
      <c r="S36" s="624"/>
      <c r="T36" s="624"/>
      <c r="U36" s="624"/>
      <c r="V36" s="624"/>
      <c r="W36" s="624"/>
      <c r="X36" s="624"/>
      <c r="Y36" s="625"/>
      <c r="Z36" s="626">
        <v>5.3</v>
      </c>
      <c r="AA36" s="626"/>
      <c r="AB36" s="626"/>
      <c r="AC36" s="626"/>
      <c r="AD36" s="627" t="s">
        <v>180</v>
      </c>
      <c r="AE36" s="627"/>
      <c r="AF36" s="627"/>
      <c r="AG36" s="627"/>
      <c r="AH36" s="627"/>
      <c r="AI36" s="627"/>
      <c r="AJ36" s="627"/>
      <c r="AK36" s="627"/>
      <c r="AL36" s="628" t="s">
        <v>130</v>
      </c>
      <c r="AM36" s="629"/>
      <c r="AN36" s="629"/>
      <c r="AO36" s="630"/>
      <c r="AP36" s="222"/>
      <c r="AQ36" s="685" t="s">
        <v>329</v>
      </c>
      <c r="AR36" s="686"/>
      <c r="AS36" s="686"/>
      <c r="AT36" s="686"/>
      <c r="AU36" s="686"/>
      <c r="AV36" s="686"/>
      <c r="AW36" s="686"/>
      <c r="AX36" s="686"/>
      <c r="AY36" s="687"/>
      <c r="AZ36" s="612">
        <v>6189453</v>
      </c>
      <c r="BA36" s="613"/>
      <c r="BB36" s="613"/>
      <c r="BC36" s="613"/>
      <c r="BD36" s="613"/>
      <c r="BE36" s="613"/>
      <c r="BF36" s="688"/>
      <c r="BG36" s="609" t="s">
        <v>330</v>
      </c>
      <c r="BH36" s="610"/>
      <c r="BI36" s="610"/>
      <c r="BJ36" s="610"/>
      <c r="BK36" s="610"/>
      <c r="BL36" s="610"/>
      <c r="BM36" s="610"/>
      <c r="BN36" s="610"/>
      <c r="BO36" s="610"/>
      <c r="BP36" s="610"/>
      <c r="BQ36" s="610"/>
      <c r="BR36" s="610"/>
      <c r="BS36" s="610"/>
      <c r="BT36" s="610"/>
      <c r="BU36" s="611"/>
      <c r="BV36" s="612">
        <v>268661</v>
      </c>
      <c r="BW36" s="613"/>
      <c r="BX36" s="613"/>
      <c r="BY36" s="613"/>
      <c r="BZ36" s="613"/>
      <c r="CA36" s="613"/>
      <c r="CB36" s="688"/>
      <c r="CD36" s="620" t="s">
        <v>331</v>
      </c>
      <c r="CE36" s="621"/>
      <c r="CF36" s="621"/>
      <c r="CG36" s="621"/>
      <c r="CH36" s="621"/>
      <c r="CI36" s="621"/>
      <c r="CJ36" s="621"/>
      <c r="CK36" s="621"/>
      <c r="CL36" s="621"/>
      <c r="CM36" s="621"/>
      <c r="CN36" s="621"/>
      <c r="CO36" s="621"/>
      <c r="CP36" s="621"/>
      <c r="CQ36" s="622"/>
      <c r="CR36" s="623">
        <v>8356072</v>
      </c>
      <c r="CS36" s="624"/>
      <c r="CT36" s="624"/>
      <c r="CU36" s="624"/>
      <c r="CV36" s="624"/>
      <c r="CW36" s="624"/>
      <c r="CX36" s="624"/>
      <c r="CY36" s="625"/>
      <c r="CZ36" s="628">
        <v>13.3</v>
      </c>
      <c r="DA36" s="656"/>
      <c r="DB36" s="656"/>
      <c r="DC36" s="658"/>
      <c r="DD36" s="632">
        <v>7563914</v>
      </c>
      <c r="DE36" s="624"/>
      <c r="DF36" s="624"/>
      <c r="DG36" s="624"/>
      <c r="DH36" s="624"/>
      <c r="DI36" s="624"/>
      <c r="DJ36" s="624"/>
      <c r="DK36" s="625"/>
      <c r="DL36" s="632">
        <v>5657202</v>
      </c>
      <c r="DM36" s="624"/>
      <c r="DN36" s="624"/>
      <c r="DO36" s="624"/>
      <c r="DP36" s="624"/>
      <c r="DQ36" s="624"/>
      <c r="DR36" s="624"/>
      <c r="DS36" s="624"/>
      <c r="DT36" s="624"/>
      <c r="DU36" s="624"/>
      <c r="DV36" s="625"/>
      <c r="DW36" s="628">
        <v>17.100000000000001</v>
      </c>
      <c r="DX36" s="656"/>
      <c r="DY36" s="656"/>
      <c r="DZ36" s="656"/>
      <c r="EA36" s="656"/>
      <c r="EB36" s="656"/>
      <c r="EC36" s="657"/>
    </row>
    <row r="37" spans="2:133" ht="11.25" customHeight="1" x14ac:dyDescent="0.2">
      <c r="B37" s="620" t="s">
        <v>332</v>
      </c>
      <c r="C37" s="621"/>
      <c r="D37" s="621"/>
      <c r="E37" s="621"/>
      <c r="F37" s="621"/>
      <c r="G37" s="621"/>
      <c r="H37" s="621"/>
      <c r="I37" s="621"/>
      <c r="J37" s="621"/>
      <c r="K37" s="621"/>
      <c r="L37" s="621"/>
      <c r="M37" s="621"/>
      <c r="N37" s="621"/>
      <c r="O37" s="621"/>
      <c r="P37" s="621"/>
      <c r="Q37" s="622"/>
      <c r="R37" s="623">
        <v>607067</v>
      </c>
      <c r="S37" s="624"/>
      <c r="T37" s="624"/>
      <c r="U37" s="624"/>
      <c r="V37" s="624"/>
      <c r="W37" s="624"/>
      <c r="X37" s="624"/>
      <c r="Y37" s="625"/>
      <c r="Z37" s="626">
        <v>0.9</v>
      </c>
      <c r="AA37" s="626"/>
      <c r="AB37" s="626"/>
      <c r="AC37" s="626"/>
      <c r="AD37" s="627">
        <v>42817</v>
      </c>
      <c r="AE37" s="627"/>
      <c r="AF37" s="627"/>
      <c r="AG37" s="627"/>
      <c r="AH37" s="627"/>
      <c r="AI37" s="627"/>
      <c r="AJ37" s="627"/>
      <c r="AK37" s="627"/>
      <c r="AL37" s="628">
        <v>0.1</v>
      </c>
      <c r="AM37" s="629"/>
      <c r="AN37" s="629"/>
      <c r="AO37" s="630"/>
      <c r="AQ37" s="689" t="s">
        <v>333</v>
      </c>
      <c r="AR37" s="690"/>
      <c r="AS37" s="690"/>
      <c r="AT37" s="690"/>
      <c r="AU37" s="690"/>
      <c r="AV37" s="690"/>
      <c r="AW37" s="690"/>
      <c r="AX37" s="690"/>
      <c r="AY37" s="691"/>
      <c r="AZ37" s="623">
        <v>878354</v>
      </c>
      <c r="BA37" s="624"/>
      <c r="BB37" s="624"/>
      <c r="BC37" s="624"/>
      <c r="BD37" s="654"/>
      <c r="BE37" s="654"/>
      <c r="BF37" s="680"/>
      <c r="BG37" s="620" t="s">
        <v>334</v>
      </c>
      <c r="BH37" s="621"/>
      <c r="BI37" s="621"/>
      <c r="BJ37" s="621"/>
      <c r="BK37" s="621"/>
      <c r="BL37" s="621"/>
      <c r="BM37" s="621"/>
      <c r="BN37" s="621"/>
      <c r="BO37" s="621"/>
      <c r="BP37" s="621"/>
      <c r="BQ37" s="621"/>
      <c r="BR37" s="621"/>
      <c r="BS37" s="621"/>
      <c r="BT37" s="621"/>
      <c r="BU37" s="622"/>
      <c r="BV37" s="623">
        <v>256834</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2870636</v>
      </c>
      <c r="CS37" s="654"/>
      <c r="CT37" s="654"/>
      <c r="CU37" s="654"/>
      <c r="CV37" s="654"/>
      <c r="CW37" s="654"/>
      <c r="CX37" s="654"/>
      <c r="CY37" s="655"/>
      <c r="CZ37" s="628">
        <v>4.5999999999999996</v>
      </c>
      <c r="DA37" s="656"/>
      <c r="DB37" s="656"/>
      <c r="DC37" s="658"/>
      <c r="DD37" s="632">
        <v>2870524</v>
      </c>
      <c r="DE37" s="654"/>
      <c r="DF37" s="654"/>
      <c r="DG37" s="654"/>
      <c r="DH37" s="654"/>
      <c r="DI37" s="654"/>
      <c r="DJ37" s="654"/>
      <c r="DK37" s="655"/>
      <c r="DL37" s="632">
        <v>2870524</v>
      </c>
      <c r="DM37" s="654"/>
      <c r="DN37" s="654"/>
      <c r="DO37" s="654"/>
      <c r="DP37" s="654"/>
      <c r="DQ37" s="654"/>
      <c r="DR37" s="654"/>
      <c r="DS37" s="654"/>
      <c r="DT37" s="654"/>
      <c r="DU37" s="654"/>
      <c r="DV37" s="655"/>
      <c r="DW37" s="628">
        <v>8.6999999999999993</v>
      </c>
      <c r="DX37" s="656"/>
      <c r="DY37" s="656"/>
      <c r="DZ37" s="656"/>
      <c r="EA37" s="656"/>
      <c r="EB37" s="656"/>
      <c r="EC37" s="657"/>
    </row>
    <row r="38" spans="2:133" ht="11.25" customHeight="1" x14ac:dyDescent="0.2">
      <c r="B38" s="620" t="s">
        <v>336</v>
      </c>
      <c r="C38" s="621"/>
      <c r="D38" s="621"/>
      <c r="E38" s="621"/>
      <c r="F38" s="621"/>
      <c r="G38" s="621"/>
      <c r="H38" s="621"/>
      <c r="I38" s="621"/>
      <c r="J38" s="621"/>
      <c r="K38" s="621"/>
      <c r="L38" s="621"/>
      <c r="M38" s="621"/>
      <c r="N38" s="621"/>
      <c r="O38" s="621"/>
      <c r="P38" s="621"/>
      <c r="Q38" s="622"/>
      <c r="R38" s="623">
        <v>2195600</v>
      </c>
      <c r="S38" s="624"/>
      <c r="T38" s="624"/>
      <c r="U38" s="624"/>
      <c r="V38" s="624"/>
      <c r="W38" s="624"/>
      <c r="X38" s="624"/>
      <c r="Y38" s="625"/>
      <c r="Z38" s="626">
        <v>3.4</v>
      </c>
      <c r="AA38" s="626"/>
      <c r="AB38" s="626"/>
      <c r="AC38" s="626"/>
      <c r="AD38" s="627" t="s">
        <v>130</v>
      </c>
      <c r="AE38" s="627"/>
      <c r="AF38" s="627"/>
      <c r="AG38" s="627"/>
      <c r="AH38" s="627"/>
      <c r="AI38" s="627"/>
      <c r="AJ38" s="627"/>
      <c r="AK38" s="627"/>
      <c r="AL38" s="628" t="s">
        <v>130</v>
      </c>
      <c r="AM38" s="629"/>
      <c r="AN38" s="629"/>
      <c r="AO38" s="630"/>
      <c r="AQ38" s="689" t="s">
        <v>337</v>
      </c>
      <c r="AR38" s="690"/>
      <c r="AS38" s="690"/>
      <c r="AT38" s="690"/>
      <c r="AU38" s="690"/>
      <c r="AV38" s="690"/>
      <c r="AW38" s="690"/>
      <c r="AX38" s="690"/>
      <c r="AY38" s="691"/>
      <c r="AZ38" s="623">
        <v>251189</v>
      </c>
      <c r="BA38" s="624"/>
      <c r="BB38" s="624"/>
      <c r="BC38" s="624"/>
      <c r="BD38" s="654"/>
      <c r="BE38" s="654"/>
      <c r="BF38" s="680"/>
      <c r="BG38" s="620" t="s">
        <v>338</v>
      </c>
      <c r="BH38" s="621"/>
      <c r="BI38" s="621"/>
      <c r="BJ38" s="621"/>
      <c r="BK38" s="621"/>
      <c r="BL38" s="621"/>
      <c r="BM38" s="621"/>
      <c r="BN38" s="621"/>
      <c r="BO38" s="621"/>
      <c r="BP38" s="621"/>
      <c r="BQ38" s="621"/>
      <c r="BR38" s="621"/>
      <c r="BS38" s="621"/>
      <c r="BT38" s="621"/>
      <c r="BU38" s="622"/>
      <c r="BV38" s="623">
        <v>21243</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5059910</v>
      </c>
      <c r="CS38" s="624"/>
      <c r="CT38" s="624"/>
      <c r="CU38" s="624"/>
      <c r="CV38" s="624"/>
      <c r="CW38" s="624"/>
      <c r="CX38" s="624"/>
      <c r="CY38" s="625"/>
      <c r="CZ38" s="628">
        <v>8</v>
      </c>
      <c r="DA38" s="656"/>
      <c r="DB38" s="656"/>
      <c r="DC38" s="658"/>
      <c r="DD38" s="632">
        <v>4150170</v>
      </c>
      <c r="DE38" s="624"/>
      <c r="DF38" s="624"/>
      <c r="DG38" s="624"/>
      <c r="DH38" s="624"/>
      <c r="DI38" s="624"/>
      <c r="DJ38" s="624"/>
      <c r="DK38" s="625"/>
      <c r="DL38" s="632">
        <v>3813286</v>
      </c>
      <c r="DM38" s="624"/>
      <c r="DN38" s="624"/>
      <c r="DO38" s="624"/>
      <c r="DP38" s="624"/>
      <c r="DQ38" s="624"/>
      <c r="DR38" s="624"/>
      <c r="DS38" s="624"/>
      <c r="DT38" s="624"/>
      <c r="DU38" s="624"/>
      <c r="DV38" s="625"/>
      <c r="DW38" s="628">
        <v>11.5</v>
      </c>
      <c r="DX38" s="656"/>
      <c r="DY38" s="656"/>
      <c r="DZ38" s="656"/>
      <c r="EA38" s="656"/>
      <c r="EB38" s="656"/>
      <c r="EC38" s="657"/>
    </row>
    <row r="39" spans="2:133" ht="11.25" customHeight="1" x14ac:dyDescent="0.2">
      <c r="B39" s="620" t="s">
        <v>340</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243</v>
      </c>
      <c r="AA39" s="626"/>
      <c r="AB39" s="626"/>
      <c r="AC39" s="626"/>
      <c r="AD39" s="627" t="s">
        <v>246</v>
      </c>
      <c r="AE39" s="627"/>
      <c r="AF39" s="627"/>
      <c r="AG39" s="627"/>
      <c r="AH39" s="627"/>
      <c r="AI39" s="627"/>
      <c r="AJ39" s="627"/>
      <c r="AK39" s="627"/>
      <c r="AL39" s="628" t="s">
        <v>130</v>
      </c>
      <c r="AM39" s="629"/>
      <c r="AN39" s="629"/>
      <c r="AO39" s="630"/>
      <c r="AQ39" s="689" t="s">
        <v>341</v>
      </c>
      <c r="AR39" s="690"/>
      <c r="AS39" s="690"/>
      <c r="AT39" s="690"/>
      <c r="AU39" s="690"/>
      <c r="AV39" s="690"/>
      <c r="AW39" s="690"/>
      <c r="AX39" s="690"/>
      <c r="AY39" s="691"/>
      <c r="AZ39" s="623">
        <v>97289</v>
      </c>
      <c r="BA39" s="624"/>
      <c r="BB39" s="624"/>
      <c r="BC39" s="624"/>
      <c r="BD39" s="654"/>
      <c r="BE39" s="654"/>
      <c r="BF39" s="680"/>
      <c r="BG39" s="620" t="s">
        <v>342</v>
      </c>
      <c r="BH39" s="621"/>
      <c r="BI39" s="621"/>
      <c r="BJ39" s="621"/>
      <c r="BK39" s="621"/>
      <c r="BL39" s="621"/>
      <c r="BM39" s="621"/>
      <c r="BN39" s="621"/>
      <c r="BO39" s="621"/>
      <c r="BP39" s="621"/>
      <c r="BQ39" s="621"/>
      <c r="BR39" s="621"/>
      <c r="BS39" s="621"/>
      <c r="BT39" s="621"/>
      <c r="BU39" s="622"/>
      <c r="BV39" s="623">
        <v>30835</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6986594</v>
      </c>
      <c r="CS39" s="654"/>
      <c r="CT39" s="654"/>
      <c r="CU39" s="654"/>
      <c r="CV39" s="654"/>
      <c r="CW39" s="654"/>
      <c r="CX39" s="654"/>
      <c r="CY39" s="655"/>
      <c r="CZ39" s="628">
        <v>11.1</v>
      </c>
      <c r="DA39" s="656"/>
      <c r="DB39" s="656"/>
      <c r="DC39" s="658"/>
      <c r="DD39" s="632">
        <v>6950329</v>
      </c>
      <c r="DE39" s="654"/>
      <c r="DF39" s="654"/>
      <c r="DG39" s="654"/>
      <c r="DH39" s="654"/>
      <c r="DI39" s="654"/>
      <c r="DJ39" s="654"/>
      <c r="DK39" s="655"/>
      <c r="DL39" s="632" t="s">
        <v>243</v>
      </c>
      <c r="DM39" s="654"/>
      <c r="DN39" s="654"/>
      <c r="DO39" s="654"/>
      <c r="DP39" s="654"/>
      <c r="DQ39" s="654"/>
      <c r="DR39" s="654"/>
      <c r="DS39" s="654"/>
      <c r="DT39" s="654"/>
      <c r="DU39" s="654"/>
      <c r="DV39" s="655"/>
      <c r="DW39" s="628" t="s">
        <v>130</v>
      </c>
      <c r="DX39" s="656"/>
      <c r="DY39" s="656"/>
      <c r="DZ39" s="656"/>
      <c r="EA39" s="656"/>
      <c r="EB39" s="656"/>
      <c r="EC39" s="657"/>
    </row>
    <row r="40" spans="2:133" ht="11.25" customHeight="1" x14ac:dyDescent="0.2">
      <c r="B40" s="620" t="s">
        <v>344</v>
      </c>
      <c r="C40" s="621"/>
      <c r="D40" s="621"/>
      <c r="E40" s="621"/>
      <c r="F40" s="621"/>
      <c r="G40" s="621"/>
      <c r="H40" s="621"/>
      <c r="I40" s="621"/>
      <c r="J40" s="621"/>
      <c r="K40" s="621"/>
      <c r="L40" s="621"/>
      <c r="M40" s="621"/>
      <c r="N40" s="621"/>
      <c r="O40" s="621"/>
      <c r="P40" s="621"/>
      <c r="Q40" s="622"/>
      <c r="R40" s="623">
        <v>597500</v>
      </c>
      <c r="S40" s="624"/>
      <c r="T40" s="624"/>
      <c r="U40" s="624"/>
      <c r="V40" s="624"/>
      <c r="W40" s="624"/>
      <c r="X40" s="624"/>
      <c r="Y40" s="625"/>
      <c r="Z40" s="626">
        <v>0.9</v>
      </c>
      <c r="AA40" s="626"/>
      <c r="AB40" s="626"/>
      <c r="AC40" s="626"/>
      <c r="AD40" s="627" t="s">
        <v>246</v>
      </c>
      <c r="AE40" s="627"/>
      <c r="AF40" s="627"/>
      <c r="AG40" s="627"/>
      <c r="AH40" s="627"/>
      <c r="AI40" s="627"/>
      <c r="AJ40" s="627"/>
      <c r="AK40" s="627"/>
      <c r="AL40" s="628" t="s">
        <v>243</v>
      </c>
      <c r="AM40" s="629"/>
      <c r="AN40" s="629"/>
      <c r="AO40" s="630"/>
      <c r="AQ40" s="689" t="s">
        <v>345</v>
      </c>
      <c r="AR40" s="690"/>
      <c r="AS40" s="690"/>
      <c r="AT40" s="690"/>
      <c r="AU40" s="690"/>
      <c r="AV40" s="690"/>
      <c r="AW40" s="690"/>
      <c r="AX40" s="690"/>
      <c r="AY40" s="691"/>
      <c r="AZ40" s="623">
        <v>14797</v>
      </c>
      <c r="BA40" s="624"/>
      <c r="BB40" s="624"/>
      <c r="BC40" s="624"/>
      <c r="BD40" s="654"/>
      <c r="BE40" s="654"/>
      <c r="BF40" s="680"/>
      <c r="BG40" s="669" t="s">
        <v>346</v>
      </c>
      <c r="BH40" s="670"/>
      <c r="BI40" s="670"/>
      <c r="BJ40" s="670"/>
      <c r="BK40" s="670"/>
      <c r="BL40" s="223"/>
      <c r="BM40" s="621" t="s">
        <v>347</v>
      </c>
      <c r="BN40" s="621"/>
      <c r="BO40" s="621"/>
      <c r="BP40" s="621"/>
      <c r="BQ40" s="621"/>
      <c r="BR40" s="621"/>
      <c r="BS40" s="621"/>
      <c r="BT40" s="621"/>
      <c r="BU40" s="622"/>
      <c r="BV40" s="623">
        <v>102</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41641</v>
      </c>
      <c r="CS40" s="624"/>
      <c r="CT40" s="624"/>
      <c r="CU40" s="624"/>
      <c r="CV40" s="624"/>
      <c r="CW40" s="624"/>
      <c r="CX40" s="624"/>
      <c r="CY40" s="625"/>
      <c r="CZ40" s="628">
        <v>0.1</v>
      </c>
      <c r="DA40" s="656"/>
      <c r="DB40" s="656"/>
      <c r="DC40" s="658"/>
      <c r="DD40" s="632">
        <v>41641</v>
      </c>
      <c r="DE40" s="624"/>
      <c r="DF40" s="624"/>
      <c r="DG40" s="624"/>
      <c r="DH40" s="624"/>
      <c r="DI40" s="624"/>
      <c r="DJ40" s="624"/>
      <c r="DK40" s="625"/>
      <c r="DL40" s="632">
        <v>41641</v>
      </c>
      <c r="DM40" s="624"/>
      <c r="DN40" s="624"/>
      <c r="DO40" s="624"/>
      <c r="DP40" s="624"/>
      <c r="DQ40" s="624"/>
      <c r="DR40" s="624"/>
      <c r="DS40" s="624"/>
      <c r="DT40" s="624"/>
      <c r="DU40" s="624"/>
      <c r="DV40" s="625"/>
      <c r="DW40" s="628">
        <v>0.1</v>
      </c>
      <c r="DX40" s="656"/>
      <c r="DY40" s="656"/>
      <c r="DZ40" s="656"/>
      <c r="EA40" s="656"/>
      <c r="EB40" s="656"/>
      <c r="EC40" s="657"/>
    </row>
    <row r="41" spans="2:133" ht="11.25" customHeight="1" x14ac:dyDescent="0.2">
      <c r="B41" s="644" t="s">
        <v>349</v>
      </c>
      <c r="C41" s="645"/>
      <c r="D41" s="645"/>
      <c r="E41" s="645"/>
      <c r="F41" s="645"/>
      <c r="G41" s="645"/>
      <c r="H41" s="645"/>
      <c r="I41" s="645"/>
      <c r="J41" s="645"/>
      <c r="K41" s="645"/>
      <c r="L41" s="645"/>
      <c r="M41" s="645"/>
      <c r="N41" s="645"/>
      <c r="O41" s="645"/>
      <c r="P41" s="645"/>
      <c r="Q41" s="646"/>
      <c r="R41" s="698">
        <v>65352883</v>
      </c>
      <c r="S41" s="699"/>
      <c r="T41" s="699"/>
      <c r="U41" s="699"/>
      <c r="V41" s="699"/>
      <c r="W41" s="699"/>
      <c r="X41" s="699"/>
      <c r="Y41" s="700"/>
      <c r="Z41" s="701">
        <v>100</v>
      </c>
      <c r="AA41" s="701"/>
      <c r="AB41" s="701"/>
      <c r="AC41" s="701"/>
      <c r="AD41" s="702">
        <v>32433702</v>
      </c>
      <c r="AE41" s="702"/>
      <c r="AF41" s="702"/>
      <c r="AG41" s="702"/>
      <c r="AH41" s="702"/>
      <c r="AI41" s="702"/>
      <c r="AJ41" s="702"/>
      <c r="AK41" s="702"/>
      <c r="AL41" s="703">
        <v>100</v>
      </c>
      <c r="AM41" s="683"/>
      <c r="AN41" s="683"/>
      <c r="AO41" s="704"/>
      <c r="AQ41" s="689" t="s">
        <v>350</v>
      </c>
      <c r="AR41" s="690"/>
      <c r="AS41" s="690"/>
      <c r="AT41" s="690"/>
      <c r="AU41" s="690"/>
      <c r="AV41" s="690"/>
      <c r="AW41" s="690"/>
      <c r="AX41" s="690"/>
      <c r="AY41" s="691"/>
      <c r="AZ41" s="623">
        <v>983993</v>
      </c>
      <c r="BA41" s="624"/>
      <c r="BB41" s="624"/>
      <c r="BC41" s="624"/>
      <c r="BD41" s="654"/>
      <c r="BE41" s="654"/>
      <c r="BF41" s="680"/>
      <c r="BG41" s="669"/>
      <c r="BH41" s="670"/>
      <c r="BI41" s="670"/>
      <c r="BJ41" s="670"/>
      <c r="BK41" s="670"/>
      <c r="BL41" s="223"/>
      <c r="BM41" s="621" t="s">
        <v>351</v>
      </c>
      <c r="BN41" s="621"/>
      <c r="BO41" s="621"/>
      <c r="BP41" s="621"/>
      <c r="BQ41" s="621"/>
      <c r="BR41" s="621"/>
      <c r="BS41" s="621"/>
      <c r="BT41" s="621"/>
      <c r="BU41" s="622"/>
      <c r="BV41" s="623" t="s">
        <v>130</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130</v>
      </c>
      <c r="CS41" s="654"/>
      <c r="CT41" s="654"/>
      <c r="CU41" s="654"/>
      <c r="CV41" s="654"/>
      <c r="CW41" s="654"/>
      <c r="CX41" s="654"/>
      <c r="CY41" s="655"/>
      <c r="CZ41" s="628" t="s">
        <v>130</v>
      </c>
      <c r="DA41" s="656"/>
      <c r="DB41" s="656"/>
      <c r="DC41" s="658"/>
      <c r="DD41" s="632" t="s">
        <v>243</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353</v>
      </c>
      <c r="AR42" s="706"/>
      <c r="AS42" s="706"/>
      <c r="AT42" s="706"/>
      <c r="AU42" s="706"/>
      <c r="AV42" s="706"/>
      <c r="AW42" s="706"/>
      <c r="AX42" s="706"/>
      <c r="AY42" s="707"/>
      <c r="AZ42" s="698">
        <v>3963831</v>
      </c>
      <c r="BA42" s="699"/>
      <c r="BB42" s="699"/>
      <c r="BC42" s="699"/>
      <c r="BD42" s="682"/>
      <c r="BE42" s="682"/>
      <c r="BF42" s="684"/>
      <c r="BG42" s="671"/>
      <c r="BH42" s="672"/>
      <c r="BI42" s="672"/>
      <c r="BJ42" s="672"/>
      <c r="BK42" s="672"/>
      <c r="BL42" s="224"/>
      <c r="BM42" s="645" t="s">
        <v>354</v>
      </c>
      <c r="BN42" s="645"/>
      <c r="BO42" s="645"/>
      <c r="BP42" s="645"/>
      <c r="BQ42" s="645"/>
      <c r="BR42" s="645"/>
      <c r="BS42" s="645"/>
      <c r="BT42" s="645"/>
      <c r="BU42" s="646"/>
      <c r="BV42" s="698">
        <v>324</v>
      </c>
      <c r="BW42" s="699"/>
      <c r="BX42" s="699"/>
      <c r="BY42" s="699"/>
      <c r="BZ42" s="699"/>
      <c r="CA42" s="699"/>
      <c r="CB42" s="708"/>
      <c r="CD42" s="620" t="s">
        <v>355</v>
      </c>
      <c r="CE42" s="621"/>
      <c r="CF42" s="621"/>
      <c r="CG42" s="621"/>
      <c r="CH42" s="621"/>
      <c r="CI42" s="621"/>
      <c r="CJ42" s="621"/>
      <c r="CK42" s="621"/>
      <c r="CL42" s="621"/>
      <c r="CM42" s="621"/>
      <c r="CN42" s="621"/>
      <c r="CO42" s="621"/>
      <c r="CP42" s="621"/>
      <c r="CQ42" s="622"/>
      <c r="CR42" s="623">
        <v>2896241</v>
      </c>
      <c r="CS42" s="654"/>
      <c r="CT42" s="654"/>
      <c r="CU42" s="654"/>
      <c r="CV42" s="654"/>
      <c r="CW42" s="654"/>
      <c r="CX42" s="654"/>
      <c r="CY42" s="655"/>
      <c r="CZ42" s="628">
        <v>4.5999999999999996</v>
      </c>
      <c r="DA42" s="656"/>
      <c r="DB42" s="656"/>
      <c r="DC42" s="658"/>
      <c r="DD42" s="632">
        <v>706255</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356</v>
      </c>
      <c r="CD43" s="620" t="s">
        <v>357</v>
      </c>
      <c r="CE43" s="621"/>
      <c r="CF43" s="621"/>
      <c r="CG43" s="621"/>
      <c r="CH43" s="621"/>
      <c r="CI43" s="621"/>
      <c r="CJ43" s="621"/>
      <c r="CK43" s="621"/>
      <c r="CL43" s="621"/>
      <c r="CM43" s="621"/>
      <c r="CN43" s="621"/>
      <c r="CO43" s="621"/>
      <c r="CP43" s="621"/>
      <c r="CQ43" s="622"/>
      <c r="CR43" s="623">
        <v>76203</v>
      </c>
      <c r="CS43" s="654"/>
      <c r="CT43" s="654"/>
      <c r="CU43" s="654"/>
      <c r="CV43" s="654"/>
      <c r="CW43" s="654"/>
      <c r="CX43" s="654"/>
      <c r="CY43" s="655"/>
      <c r="CZ43" s="628">
        <v>0.1</v>
      </c>
      <c r="DA43" s="656"/>
      <c r="DB43" s="656"/>
      <c r="DC43" s="658"/>
      <c r="DD43" s="632">
        <v>76203</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2896241</v>
      </c>
      <c r="CS44" s="624"/>
      <c r="CT44" s="624"/>
      <c r="CU44" s="624"/>
      <c r="CV44" s="624"/>
      <c r="CW44" s="624"/>
      <c r="CX44" s="624"/>
      <c r="CY44" s="625"/>
      <c r="CZ44" s="628">
        <v>4.5999999999999996</v>
      </c>
      <c r="DA44" s="629"/>
      <c r="DB44" s="629"/>
      <c r="DC44" s="635"/>
      <c r="DD44" s="632">
        <v>706255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656326</v>
      </c>
      <c r="CS45" s="654"/>
      <c r="CT45" s="654"/>
      <c r="CU45" s="654"/>
      <c r="CV45" s="654"/>
      <c r="CW45" s="654"/>
      <c r="CX45" s="654"/>
      <c r="CY45" s="655"/>
      <c r="CZ45" s="628">
        <v>1</v>
      </c>
      <c r="DA45" s="656"/>
      <c r="DB45" s="656"/>
      <c r="DC45" s="658"/>
      <c r="DD45" s="632">
        <v>26900</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362</v>
      </c>
      <c r="CG46" s="621"/>
      <c r="CH46" s="621"/>
      <c r="CI46" s="621"/>
      <c r="CJ46" s="621"/>
      <c r="CK46" s="621"/>
      <c r="CL46" s="621"/>
      <c r="CM46" s="621"/>
      <c r="CN46" s="621"/>
      <c r="CO46" s="621"/>
      <c r="CP46" s="621"/>
      <c r="CQ46" s="622"/>
      <c r="CR46" s="623">
        <v>1972133</v>
      </c>
      <c r="CS46" s="624"/>
      <c r="CT46" s="624"/>
      <c r="CU46" s="624"/>
      <c r="CV46" s="624"/>
      <c r="CW46" s="624"/>
      <c r="CX46" s="624"/>
      <c r="CY46" s="625"/>
      <c r="CZ46" s="628">
        <v>3.1</v>
      </c>
      <c r="DA46" s="629"/>
      <c r="DB46" s="629"/>
      <c r="DC46" s="635"/>
      <c r="DD46" s="632">
        <v>656073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363</v>
      </c>
      <c r="CG47" s="621"/>
      <c r="CH47" s="621"/>
      <c r="CI47" s="621"/>
      <c r="CJ47" s="621"/>
      <c r="CK47" s="621"/>
      <c r="CL47" s="621"/>
      <c r="CM47" s="621"/>
      <c r="CN47" s="621"/>
      <c r="CO47" s="621"/>
      <c r="CP47" s="621"/>
      <c r="CQ47" s="622"/>
      <c r="CR47" s="623" t="s">
        <v>130</v>
      </c>
      <c r="CS47" s="654"/>
      <c r="CT47" s="654"/>
      <c r="CU47" s="654"/>
      <c r="CV47" s="654"/>
      <c r="CW47" s="654"/>
      <c r="CX47" s="654"/>
      <c r="CY47" s="655"/>
      <c r="CZ47" s="628" t="s">
        <v>130</v>
      </c>
      <c r="DA47" s="656"/>
      <c r="DB47" s="656"/>
      <c r="DC47" s="658"/>
      <c r="DD47" s="632" t="s">
        <v>130</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364</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365</v>
      </c>
      <c r="CE49" s="645"/>
      <c r="CF49" s="645"/>
      <c r="CG49" s="645"/>
      <c r="CH49" s="645"/>
      <c r="CI49" s="645"/>
      <c r="CJ49" s="645"/>
      <c r="CK49" s="645"/>
      <c r="CL49" s="645"/>
      <c r="CM49" s="645"/>
      <c r="CN49" s="645"/>
      <c r="CO49" s="645"/>
      <c r="CP49" s="645"/>
      <c r="CQ49" s="646"/>
      <c r="CR49" s="698">
        <v>62950815</v>
      </c>
      <c r="CS49" s="682"/>
      <c r="CT49" s="682"/>
      <c r="CU49" s="682"/>
      <c r="CV49" s="682"/>
      <c r="CW49" s="682"/>
      <c r="CX49" s="682"/>
      <c r="CY49" s="711"/>
      <c r="CZ49" s="703">
        <v>100</v>
      </c>
      <c r="DA49" s="712"/>
      <c r="DB49" s="712"/>
      <c r="DC49" s="713"/>
      <c r="DD49" s="714">
        <v>42446689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J2w9WL9gC2XcUQ1/dfxeuyy0cGhelIE5oDTO3V7HMod4Tv+rr3sVZk2WR2NcUmtuOFQlDaIWSKNhOLSu/cBFg==" saltValue="FShUzdkLpoC08oh3Rrb4+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366</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367</v>
      </c>
      <c r="DK2" s="737"/>
      <c r="DL2" s="737"/>
      <c r="DM2" s="737"/>
      <c r="DN2" s="737"/>
      <c r="DO2" s="738"/>
      <c r="DP2" s="228"/>
      <c r="DQ2" s="736" t="s">
        <v>368</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369</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370</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371</v>
      </c>
      <c r="B5" s="730"/>
      <c r="C5" s="730"/>
      <c r="D5" s="730"/>
      <c r="E5" s="730"/>
      <c r="F5" s="730"/>
      <c r="G5" s="730"/>
      <c r="H5" s="730"/>
      <c r="I5" s="730"/>
      <c r="J5" s="730"/>
      <c r="K5" s="730"/>
      <c r="L5" s="730"/>
      <c r="M5" s="730"/>
      <c r="N5" s="730"/>
      <c r="O5" s="730"/>
      <c r="P5" s="731"/>
      <c r="Q5" s="725" t="s">
        <v>372</v>
      </c>
      <c r="R5" s="721"/>
      <c r="S5" s="721"/>
      <c r="T5" s="721"/>
      <c r="U5" s="722"/>
      <c r="V5" s="725" t="s">
        <v>373</v>
      </c>
      <c r="W5" s="721"/>
      <c r="X5" s="721"/>
      <c r="Y5" s="721"/>
      <c r="Z5" s="722"/>
      <c r="AA5" s="725" t="s">
        <v>374</v>
      </c>
      <c r="AB5" s="721"/>
      <c r="AC5" s="721"/>
      <c r="AD5" s="721"/>
      <c r="AE5" s="721"/>
      <c r="AF5" s="741" t="s">
        <v>375</v>
      </c>
      <c r="AG5" s="721"/>
      <c r="AH5" s="721"/>
      <c r="AI5" s="721"/>
      <c r="AJ5" s="727"/>
      <c r="AK5" s="721" t="s">
        <v>376</v>
      </c>
      <c r="AL5" s="721"/>
      <c r="AM5" s="721"/>
      <c r="AN5" s="721"/>
      <c r="AO5" s="722"/>
      <c r="AP5" s="725" t="s">
        <v>377</v>
      </c>
      <c r="AQ5" s="721"/>
      <c r="AR5" s="721"/>
      <c r="AS5" s="721"/>
      <c r="AT5" s="722"/>
      <c r="AU5" s="725" t="s">
        <v>378</v>
      </c>
      <c r="AV5" s="721"/>
      <c r="AW5" s="721"/>
      <c r="AX5" s="721"/>
      <c r="AY5" s="727"/>
      <c r="AZ5" s="232"/>
      <c r="BA5" s="232"/>
      <c r="BB5" s="232"/>
      <c r="BC5" s="232"/>
      <c r="BD5" s="232"/>
      <c r="BE5" s="233"/>
      <c r="BF5" s="233"/>
      <c r="BG5" s="233"/>
      <c r="BH5" s="233"/>
      <c r="BI5" s="233"/>
      <c r="BJ5" s="233"/>
      <c r="BK5" s="233"/>
      <c r="BL5" s="233"/>
      <c r="BM5" s="233"/>
      <c r="BN5" s="233"/>
      <c r="BO5" s="233"/>
      <c r="BP5" s="233"/>
      <c r="BQ5" s="729" t="s">
        <v>379</v>
      </c>
      <c r="BR5" s="730"/>
      <c r="BS5" s="730"/>
      <c r="BT5" s="730"/>
      <c r="BU5" s="730"/>
      <c r="BV5" s="730"/>
      <c r="BW5" s="730"/>
      <c r="BX5" s="730"/>
      <c r="BY5" s="730"/>
      <c r="BZ5" s="730"/>
      <c r="CA5" s="730"/>
      <c r="CB5" s="730"/>
      <c r="CC5" s="730"/>
      <c r="CD5" s="730"/>
      <c r="CE5" s="730"/>
      <c r="CF5" s="730"/>
      <c r="CG5" s="731"/>
      <c r="CH5" s="725" t="s">
        <v>380</v>
      </c>
      <c r="CI5" s="721"/>
      <c r="CJ5" s="721"/>
      <c r="CK5" s="721"/>
      <c r="CL5" s="722"/>
      <c r="CM5" s="725" t="s">
        <v>381</v>
      </c>
      <c r="CN5" s="721"/>
      <c r="CO5" s="721"/>
      <c r="CP5" s="721"/>
      <c r="CQ5" s="722"/>
      <c r="CR5" s="725" t="s">
        <v>382</v>
      </c>
      <c r="CS5" s="721"/>
      <c r="CT5" s="721"/>
      <c r="CU5" s="721"/>
      <c r="CV5" s="722"/>
      <c r="CW5" s="725" t="s">
        <v>383</v>
      </c>
      <c r="CX5" s="721"/>
      <c r="CY5" s="721"/>
      <c r="CZ5" s="721"/>
      <c r="DA5" s="722"/>
      <c r="DB5" s="725" t="s">
        <v>384</v>
      </c>
      <c r="DC5" s="721"/>
      <c r="DD5" s="721"/>
      <c r="DE5" s="721"/>
      <c r="DF5" s="722"/>
      <c r="DG5" s="774" t="s">
        <v>385</v>
      </c>
      <c r="DH5" s="775"/>
      <c r="DI5" s="775"/>
      <c r="DJ5" s="775"/>
      <c r="DK5" s="776"/>
      <c r="DL5" s="774" t="s">
        <v>386</v>
      </c>
      <c r="DM5" s="775"/>
      <c r="DN5" s="775"/>
      <c r="DO5" s="775"/>
      <c r="DP5" s="776"/>
      <c r="DQ5" s="725" t="s">
        <v>387</v>
      </c>
      <c r="DR5" s="721"/>
      <c r="DS5" s="721"/>
      <c r="DT5" s="721"/>
      <c r="DU5" s="722"/>
      <c r="DV5" s="725" t="s">
        <v>378</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388</v>
      </c>
      <c r="C7" s="761"/>
      <c r="D7" s="761"/>
      <c r="E7" s="761"/>
      <c r="F7" s="761"/>
      <c r="G7" s="761"/>
      <c r="H7" s="761"/>
      <c r="I7" s="761"/>
      <c r="J7" s="761"/>
      <c r="K7" s="761"/>
      <c r="L7" s="761"/>
      <c r="M7" s="761"/>
      <c r="N7" s="761"/>
      <c r="O7" s="761"/>
      <c r="P7" s="762"/>
      <c r="Q7" s="763">
        <v>64847</v>
      </c>
      <c r="R7" s="764"/>
      <c r="S7" s="764"/>
      <c r="T7" s="764"/>
      <c r="U7" s="764"/>
      <c r="V7" s="764">
        <v>62573</v>
      </c>
      <c r="W7" s="764"/>
      <c r="X7" s="764"/>
      <c r="Y7" s="764"/>
      <c r="Z7" s="764"/>
      <c r="AA7" s="764">
        <v>2274</v>
      </c>
      <c r="AB7" s="764"/>
      <c r="AC7" s="764"/>
      <c r="AD7" s="764"/>
      <c r="AE7" s="765"/>
      <c r="AF7" s="766">
        <v>2171</v>
      </c>
      <c r="AG7" s="767"/>
      <c r="AH7" s="767"/>
      <c r="AI7" s="767"/>
      <c r="AJ7" s="768"/>
      <c r="AK7" s="769">
        <v>5164</v>
      </c>
      <c r="AL7" s="770"/>
      <c r="AM7" s="770"/>
      <c r="AN7" s="770"/>
      <c r="AO7" s="770"/>
      <c r="AP7" s="770">
        <v>42420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576</v>
      </c>
      <c r="BT7" s="747"/>
      <c r="BU7" s="747"/>
      <c r="BV7" s="747"/>
      <c r="BW7" s="747"/>
      <c r="BX7" s="747"/>
      <c r="BY7" s="747"/>
      <c r="BZ7" s="747"/>
      <c r="CA7" s="747"/>
      <c r="CB7" s="747"/>
      <c r="CC7" s="747"/>
      <c r="CD7" s="747"/>
      <c r="CE7" s="747"/>
      <c r="CF7" s="747"/>
      <c r="CG7" s="773"/>
      <c r="CH7" s="743">
        <v>2</v>
      </c>
      <c r="CI7" s="744"/>
      <c r="CJ7" s="744"/>
      <c r="CK7" s="744"/>
      <c r="CL7" s="745"/>
      <c r="CM7" s="743">
        <v>113</v>
      </c>
      <c r="CN7" s="744"/>
      <c r="CO7" s="744"/>
      <c r="CP7" s="744"/>
      <c r="CQ7" s="745"/>
      <c r="CR7" s="743">
        <v>25</v>
      </c>
      <c r="CS7" s="744"/>
      <c r="CT7" s="744"/>
      <c r="CU7" s="744"/>
      <c r="CV7" s="745"/>
      <c r="CW7" s="743">
        <v>21</v>
      </c>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t="s">
        <v>389</v>
      </c>
      <c r="C8" s="750"/>
      <c r="D8" s="750"/>
      <c r="E8" s="750"/>
      <c r="F8" s="750"/>
      <c r="G8" s="750"/>
      <c r="H8" s="750"/>
      <c r="I8" s="750"/>
      <c r="J8" s="750"/>
      <c r="K8" s="750"/>
      <c r="L8" s="750"/>
      <c r="M8" s="750"/>
      <c r="N8" s="750"/>
      <c r="O8" s="750"/>
      <c r="P8" s="751"/>
      <c r="Q8" s="752">
        <v>810</v>
      </c>
      <c r="R8" s="753"/>
      <c r="S8" s="753"/>
      <c r="T8" s="753"/>
      <c r="U8" s="753"/>
      <c r="V8" s="753">
        <v>712</v>
      </c>
      <c r="W8" s="753"/>
      <c r="X8" s="753"/>
      <c r="Y8" s="753"/>
      <c r="Z8" s="753"/>
      <c r="AA8" s="753">
        <v>98</v>
      </c>
      <c r="AB8" s="753"/>
      <c r="AC8" s="753"/>
      <c r="AD8" s="753"/>
      <c r="AE8" s="754"/>
      <c r="AF8" s="755">
        <v>87</v>
      </c>
      <c r="AG8" s="756"/>
      <c r="AH8" s="756"/>
      <c r="AI8" s="756"/>
      <c r="AJ8" s="757"/>
      <c r="AK8" s="758">
        <v>402</v>
      </c>
      <c r="AL8" s="759"/>
      <c r="AM8" s="759"/>
      <c r="AN8" s="759"/>
      <c r="AO8" s="759"/>
      <c r="AP8" s="759">
        <v>2907</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t="s">
        <v>390</v>
      </c>
      <c r="C9" s="750"/>
      <c r="D9" s="750"/>
      <c r="E9" s="750"/>
      <c r="F9" s="750"/>
      <c r="G9" s="750"/>
      <c r="H9" s="750"/>
      <c r="I9" s="750"/>
      <c r="J9" s="750"/>
      <c r="K9" s="750"/>
      <c r="L9" s="750"/>
      <c r="M9" s="750"/>
      <c r="N9" s="750"/>
      <c r="O9" s="750"/>
      <c r="P9" s="751"/>
      <c r="Q9" s="752">
        <v>401</v>
      </c>
      <c r="R9" s="753"/>
      <c r="S9" s="753"/>
      <c r="T9" s="753"/>
      <c r="U9" s="753"/>
      <c r="V9" s="753">
        <v>370</v>
      </c>
      <c r="W9" s="753"/>
      <c r="X9" s="753"/>
      <c r="Y9" s="753"/>
      <c r="Z9" s="753"/>
      <c r="AA9" s="753">
        <v>31</v>
      </c>
      <c r="AB9" s="753"/>
      <c r="AC9" s="753"/>
      <c r="AD9" s="753"/>
      <c r="AE9" s="754"/>
      <c r="AF9" s="755">
        <v>31</v>
      </c>
      <c r="AG9" s="756"/>
      <c r="AH9" s="756"/>
      <c r="AI9" s="756"/>
      <c r="AJ9" s="757"/>
      <c r="AK9" s="758">
        <v>41</v>
      </c>
      <c r="AL9" s="759"/>
      <c r="AM9" s="759"/>
      <c r="AN9" s="759"/>
      <c r="AO9" s="759"/>
      <c r="AP9" s="759">
        <v>4189</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65624</v>
      </c>
      <c r="R23" s="793"/>
      <c r="S23" s="793"/>
      <c r="T23" s="793"/>
      <c r="U23" s="793"/>
      <c r="V23" s="793">
        <v>63222</v>
      </c>
      <c r="W23" s="793"/>
      <c r="X23" s="793"/>
      <c r="Y23" s="793"/>
      <c r="Z23" s="793"/>
      <c r="AA23" s="793">
        <v>2402</v>
      </c>
      <c r="AB23" s="793"/>
      <c r="AC23" s="793"/>
      <c r="AD23" s="793"/>
      <c r="AE23" s="794"/>
      <c r="AF23" s="795">
        <v>2288</v>
      </c>
      <c r="AG23" s="793"/>
      <c r="AH23" s="793"/>
      <c r="AI23" s="793"/>
      <c r="AJ23" s="796"/>
      <c r="AK23" s="797"/>
      <c r="AL23" s="798"/>
      <c r="AM23" s="798"/>
      <c r="AN23" s="798"/>
      <c r="AO23" s="798"/>
      <c r="AP23" s="793">
        <v>49516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395</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371</v>
      </c>
      <c r="B26" s="730"/>
      <c r="C26" s="730"/>
      <c r="D26" s="730"/>
      <c r="E26" s="730"/>
      <c r="F26" s="730"/>
      <c r="G26" s="730"/>
      <c r="H26" s="730"/>
      <c r="I26" s="730"/>
      <c r="J26" s="730"/>
      <c r="K26" s="730"/>
      <c r="L26" s="730"/>
      <c r="M26" s="730"/>
      <c r="N26" s="730"/>
      <c r="O26" s="730"/>
      <c r="P26" s="731"/>
      <c r="Q26" s="725" t="s">
        <v>396</v>
      </c>
      <c r="R26" s="721"/>
      <c r="S26" s="721"/>
      <c r="T26" s="721"/>
      <c r="U26" s="722"/>
      <c r="V26" s="725" t="s">
        <v>397</v>
      </c>
      <c r="W26" s="721"/>
      <c r="X26" s="721"/>
      <c r="Y26" s="721"/>
      <c r="Z26" s="722"/>
      <c r="AA26" s="725" t="s">
        <v>398</v>
      </c>
      <c r="AB26" s="721"/>
      <c r="AC26" s="721"/>
      <c r="AD26" s="721"/>
      <c r="AE26" s="721"/>
      <c r="AF26" s="814" t="s">
        <v>399</v>
      </c>
      <c r="AG26" s="815"/>
      <c r="AH26" s="815"/>
      <c r="AI26" s="815"/>
      <c r="AJ26" s="816"/>
      <c r="AK26" s="721" t="s">
        <v>400</v>
      </c>
      <c r="AL26" s="721"/>
      <c r="AM26" s="721"/>
      <c r="AN26" s="721"/>
      <c r="AO26" s="722"/>
      <c r="AP26" s="725" t="s">
        <v>401</v>
      </c>
      <c r="AQ26" s="721"/>
      <c r="AR26" s="721"/>
      <c r="AS26" s="721"/>
      <c r="AT26" s="722"/>
      <c r="AU26" s="725" t="s">
        <v>402</v>
      </c>
      <c r="AV26" s="721"/>
      <c r="AW26" s="721"/>
      <c r="AX26" s="721"/>
      <c r="AY26" s="722"/>
      <c r="AZ26" s="725" t="s">
        <v>403</v>
      </c>
      <c r="BA26" s="721"/>
      <c r="BB26" s="721"/>
      <c r="BC26" s="721"/>
      <c r="BD26" s="722"/>
      <c r="BE26" s="725" t="s">
        <v>378</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404</v>
      </c>
      <c r="C28" s="761"/>
      <c r="D28" s="761"/>
      <c r="E28" s="761"/>
      <c r="F28" s="761"/>
      <c r="G28" s="761"/>
      <c r="H28" s="761"/>
      <c r="I28" s="761"/>
      <c r="J28" s="761"/>
      <c r="K28" s="761"/>
      <c r="L28" s="761"/>
      <c r="M28" s="761"/>
      <c r="N28" s="761"/>
      <c r="O28" s="761"/>
      <c r="P28" s="762"/>
      <c r="Q28" s="822">
        <v>15284</v>
      </c>
      <c r="R28" s="823"/>
      <c r="S28" s="823"/>
      <c r="T28" s="823"/>
      <c r="U28" s="823"/>
      <c r="V28" s="823">
        <v>15015</v>
      </c>
      <c r="W28" s="823"/>
      <c r="X28" s="823"/>
      <c r="Y28" s="823"/>
      <c r="Z28" s="823"/>
      <c r="AA28" s="823">
        <v>269</v>
      </c>
      <c r="AB28" s="823"/>
      <c r="AC28" s="823"/>
      <c r="AD28" s="823"/>
      <c r="AE28" s="824"/>
      <c r="AF28" s="825">
        <v>269</v>
      </c>
      <c r="AG28" s="823"/>
      <c r="AH28" s="823"/>
      <c r="AI28" s="823"/>
      <c r="AJ28" s="826"/>
      <c r="AK28" s="827">
        <v>1545</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405</v>
      </c>
      <c r="C29" s="750"/>
      <c r="D29" s="750"/>
      <c r="E29" s="750"/>
      <c r="F29" s="750"/>
      <c r="G29" s="750"/>
      <c r="H29" s="750"/>
      <c r="I29" s="750"/>
      <c r="J29" s="750"/>
      <c r="K29" s="750"/>
      <c r="L29" s="750"/>
      <c r="M29" s="750"/>
      <c r="N29" s="750"/>
      <c r="O29" s="750"/>
      <c r="P29" s="751"/>
      <c r="Q29" s="752">
        <v>11961</v>
      </c>
      <c r="R29" s="753"/>
      <c r="S29" s="753"/>
      <c r="T29" s="753"/>
      <c r="U29" s="753"/>
      <c r="V29" s="753">
        <v>11504</v>
      </c>
      <c r="W29" s="753"/>
      <c r="X29" s="753"/>
      <c r="Y29" s="753"/>
      <c r="Z29" s="753"/>
      <c r="AA29" s="753">
        <v>457</v>
      </c>
      <c r="AB29" s="753"/>
      <c r="AC29" s="753"/>
      <c r="AD29" s="753"/>
      <c r="AE29" s="754"/>
      <c r="AF29" s="755">
        <v>457</v>
      </c>
      <c r="AG29" s="756"/>
      <c r="AH29" s="756"/>
      <c r="AI29" s="756"/>
      <c r="AJ29" s="757"/>
      <c r="AK29" s="834">
        <v>2043</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406</v>
      </c>
      <c r="C30" s="750"/>
      <c r="D30" s="750"/>
      <c r="E30" s="750"/>
      <c r="F30" s="750"/>
      <c r="G30" s="750"/>
      <c r="H30" s="750"/>
      <c r="I30" s="750"/>
      <c r="J30" s="750"/>
      <c r="K30" s="750"/>
      <c r="L30" s="750"/>
      <c r="M30" s="750"/>
      <c r="N30" s="750"/>
      <c r="O30" s="750"/>
      <c r="P30" s="751"/>
      <c r="Q30" s="752">
        <v>2257</v>
      </c>
      <c r="R30" s="753"/>
      <c r="S30" s="753"/>
      <c r="T30" s="753"/>
      <c r="U30" s="753"/>
      <c r="V30" s="753">
        <v>2179</v>
      </c>
      <c r="W30" s="753"/>
      <c r="X30" s="753"/>
      <c r="Y30" s="753"/>
      <c r="Z30" s="753"/>
      <c r="AA30" s="753">
        <v>78</v>
      </c>
      <c r="AB30" s="753"/>
      <c r="AC30" s="753"/>
      <c r="AD30" s="753"/>
      <c r="AE30" s="754"/>
      <c r="AF30" s="755">
        <v>78</v>
      </c>
      <c r="AG30" s="756"/>
      <c r="AH30" s="756"/>
      <c r="AI30" s="756"/>
      <c r="AJ30" s="757"/>
      <c r="AK30" s="834">
        <v>354</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407</v>
      </c>
      <c r="C31" s="750"/>
      <c r="D31" s="750"/>
      <c r="E31" s="750"/>
      <c r="F31" s="750"/>
      <c r="G31" s="750"/>
      <c r="H31" s="750"/>
      <c r="I31" s="750"/>
      <c r="J31" s="750"/>
      <c r="K31" s="750"/>
      <c r="L31" s="750"/>
      <c r="M31" s="750"/>
      <c r="N31" s="750"/>
      <c r="O31" s="750"/>
      <c r="P31" s="751"/>
      <c r="Q31" s="752">
        <v>2518</v>
      </c>
      <c r="R31" s="753"/>
      <c r="S31" s="753"/>
      <c r="T31" s="753"/>
      <c r="U31" s="753"/>
      <c r="V31" s="753">
        <v>2475</v>
      </c>
      <c r="W31" s="753"/>
      <c r="X31" s="753"/>
      <c r="Y31" s="753"/>
      <c r="Z31" s="753"/>
      <c r="AA31" s="753">
        <v>44</v>
      </c>
      <c r="AB31" s="753"/>
      <c r="AC31" s="753"/>
      <c r="AD31" s="753"/>
      <c r="AE31" s="754"/>
      <c r="AF31" s="755">
        <v>2395</v>
      </c>
      <c r="AG31" s="756"/>
      <c r="AH31" s="756"/>
      <c r="AI31" s="756"/>
      <c r="AJ31" s="757"/>
      <c r="AK31" s="834">
        <v>31014</v>
      </c>
      <c r="AL31" s="830"/>
      <c r="AM31" s="830"/>
      <c r="AN31" s="830"/>
      <c r="AO31" s="830"/>
      <c r="AP31" s="830">
        <v>2614</v>
      </c>
      <c r="AQ31" s="830"/>
      <c r="AR31" s="830"/>
      <c r="AS31" s="830"/>
      <c r="AT31" s="830"/>
      <c r="AU31" s="830">
        <v>29</v>
      </c>
      <c r="AV31" s="830"/>
      <c r="AW31" s="830"/>
      <c r="AX31" s="830"/>
      <c r="AY31" s="830"/>
      <c r="AZ31" s="831"/>
      <c r="BA31" s="831"/>
      <c r="BB31" s="831"/>
      <c r="BC31" s="831"/>
      <c r="BD31" s="831"/>
      <c r="BE31" s="832" t="s">
        <v>408</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409</v>
      </c>
      <c r="C32" s="750"/>
      <c r="D32" s="750"/>
      <c r="E32" s="750"/>
      <c r="F32" s="750"/>
      <c r="G32" s="750"/>
      <c r="H32" s="750"/>
      <c r="I32" s="750"/>
      <c r="J32" s="750"/>
      <c r="K32" s="750"/>
      <c r="L32" s="750"/>
      <c r="M32" s="750"/>
      <c r="N32" s="750"/>
      <c r="O32" s="750"/>
      <c r="P32" s="751"/>
      <c r="Q32" s="752">
        <v>3506</v>
      </c>
      <c r="R32" s="753"/>
      <c r="S32" s="753"/>
      <c r="T32" s="753"/>
      <c r="U32" s="753"/>
      <c r="V32" s="753">
        <v>3092</v>
      </c>
      <c r="W32" s="753"/>
      <c r="X32" s="753"/>
      <c r="Y32" s="753"/>
      <c r="Z32" s="753"/>
      <c r="AA32" s="753">
        <v>414</v>
      </c>
      <c r="AB32" s="753"/>
      <c r="AC32" s="753"/>
      <c r="AD32" s="753"/>
      <c r="AE32" s="754"/>
      <c r="AF32" s="755">
        <v>914</v>
      </c>
      <c r="AG32" s="756"/>
      <c r="AH32" s="756"/>
      <c r="AI32" s="756"/>
      <c r="AJ32" s="757"/>
      <c r="AK32" s="834">
        <v>842392</v>
      </c>
      <c r="AL32" s="830"/>
      <c r="AM32" s="830"/>
      <c r="AN32" s="830"/>
      <c r="AO32" s="830"/>
      <c r="AP32" s="830">
        <v>12076</v>
      </c>
      <c r="AQ32" s="830"/>
      <c r="AR32" s="830"/>
      <c r="AS32" s="830"/>
      <c r="AT32" s="830"/>
      <c r="AU32" s="830">
        <v>6231</v>
      </c>
      <c r="AV32" s="830"/>
      <c r="AW32" s="830"/>
      <c r="AX32" s="830"/>
      <c r="AY32" s="830"/>
      <c r="AZ32" s="831"/>
      <c r="BA32" s="831"/>
      <c r="BB32" s="831"/>
      <c r="BC32" s="831"/>
      <c r="BD32" s="831"/>
      <c r="BE32" s="832" t="s">
        <v>408</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4112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413</v>
      </c>
      <c r="B66" s="730"/>
      <c r="C66" s="730"/>
      <c r="D66" s="730"/>
      <c r="E66" s="730"/>
      <c r="F66" s="730"/>
      <c r="G66" s="730"/>
      <c r="H66" s="730"/>
      <c r="I66" s="730"/>
      <c r="J66" s="730"/>
      <c r="K66" s="730"/>
      <c r="L66" s="730"/>
      <c r="M66" s="730"/>
      <c r="N66" s="730"/>
      <c r="O66" s="730"/>
      <c r="P66" s="731"/>
      <c r="Q66" s="725" t="s">
        <v>414</v>
      </c>
      <c r="R66" s="721"/>
      <c r="S66" s="721"/>
      <c r="T66" s="721"/>
      <c r="U66" s="722"/>
      <c r="V66" s="725" t="s">
        <v>397</v>
      </c>
      <c r="W66" s="721"/>
      <c r="X66" s="721"/>
      <c r="Y66" s="721"/>
      <c r="Z66" s="722"/>
      <c r="AA66" s="725" t="s">
        <v>398</v>
      </c>
      <c r="AB66" s="721"/>
      <c r="AC66" s="721"/>
      <c r="AD66" s="721"/>
      <c r="AE66" s="722"/>
      <c r="AF66" s="854" t="s">
        <v>399</v>
      </c>
      <c r="AG66" s="815"/>
      <c r="AH66" s="815"/>
      <c r="AI66" s="815"/>
      <c r="AJ66" s="855"/>
      <c r="AK66" s="725" t="s">
        <v>415</v>
      </c>
      <c r="AL66" s="730"/>
      <c r="AM66" s="730"/>
      <c r="AN66" s="730"/>
      <c r="AO66" s="731"/>
      <c r="AP66" s="725" t="s">
        <v>401</v>
      </c>
      <c r="AQ66" s="721"/>
      <c r="AR66" s="721"/>
      <c r="AS66" s="721"/>
      <c r="AT66" s="722"/>
      <c r="AU66" s="725" t="s">
        <v>416</v>
      </c>
      <c r="AV66" s="721"/>
      <c r="AW66" s="721"/>
      <c r="AX66" s="721"/>
      <c r="AY66" s="722"/>
      <c r="AZ66" s="725" t="s">
        <v>378</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569</v>
      </c>
      <c r="C68" s="870"/>
      <c r="D68" s="870"/>
      <c r="E68" s="870"/>
      <c r="F68" s="870"/>
      <c r="G68" s="870"/>
      <c r="H68" s="870"/>
      <c r="I68" s="870"/>
      <c r="J68" s="870"/>
      <c r="K68" s="870"/>
      <c r="L68" s="870"/>
      <c r="M68" s="870"/>
      <c r="N68" s="870"/>
      <c r="O68" s="870"/>
      <c r="P68" s="871"/>
      <c r="Q68" s="872">
        <v>5402</v>
      </c>
      <c r="R68" s="866"/>
      <c r="S68" s="866"/>
      <c r="T68" s="866"/>
      <c r="U68" s="866"/>
      <c r="V68" s="866">
        <v>5225</v>
      </c>
      <c r="W68" s="866"/>
      <c r="X68" s="866"/>
      <c r="Y68" s="866"/>
      <c r="Z68" s="866"/>
      <c r="AA68" s="866">
        <v>177</v>
      </c>
      <c r="AB68" s="866"/>
      <c r="AC68" s="866"/>
      <c r="AD68" s="866"/>
      <c r="AE68" s="866"/>
      <c r="AF68" s="866">
        <v>177</v>
      </c>
      <c r="AG68" s="866"/>
      <c r="AH68" s="866"/>
      <c r="AI68" s="866"/>
      <c r="AJ68" s="866"/>
      <c r="AK68" s="866"/>
      <c r="AL68" s="866"/>
      <c r="AM68" s="866"/>
      <c r="AN68" s="866"/>
      <c r="AO68" s="866"/>
      <c r="AP68" s="866">
        <v>474</v>
      </c>
      <c r="AQ68" s="866"/>
      <c r="AR68" s="866"/>
      <c r="AS68" s="866"/>
      <c r="AT68" s="866"/>
      <c r="AU68" s="866">
        <v>160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570</v>
      </c>
      <c r="C69" s="874"/>
      <c r="D69" s="874"/>
      <c r="E69" s="874"/>
      <c r="F69" s="874"/>
      <c r="G69" s="874"/>
      <c r="H69" s="874"/>
      <c r="I69" s="874"/>
      <c r="J69" s="874"/>
      <c r="K69" s="874"/>
      <c r="L69" s="874"/>
      <c r="M69" s="874"/>
      <c r="N69" s="874"/>
      <c r="O69" s="874"/>
      <c r="P69" s="875"/>
      <c r="Q69" s="876">
        <v>6012</v>
      </c>
      <c r="R69" s="830"/>
      <c r="S69" s="830"/>
      <c r="T69" s="830"/>
      <c r="U69" s="830"/>
      <c r="V69" s="830">
        <v>5849</v>
      </c>
      <c r="W69" s="830"/>
      <c r="X69" s="830"/>
      <c r="Y69" s="830"/>
      <c r="Z69" s="830"/>
      <c r="AA69" s="830">
        <v>163</v>
      </c>
      <c r="AB69" s="830"/>
      <c r="AC69" s="830"/>
      <c r="AD69" s="830"/>
      <c r="AE69" s="830"/>
      <c r="AF69" s="830">
        <v>163</v>
      </c>
      <c r="AG69" s="830"/>
      <c r="AH69" s="830"/>
      <c r="AI69" s="830"/>
      <c r="AJ69" s="830"/>
      <c r="AK69" s="830"/>
      <c r="AL69" s="830"/>
      <c r="AM69" s="830"/>
      <c r="AN69" s="830"/>
      <c r="AO69" s="830"/>
      <c r="AP69" s="830">
        <v>4007</v>
      </c>
      <c r="AQ69" s="830"/>
      <c r="AR69" s="830"/>
      <c r="AS69" s="830"/>
      <c r="AT69" s="830"/>
      <c r="AU69" s="830">
        <v>1791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571</v>
      </c>
      <c r="C70" s="874"/>
      <c r="D70" s="874"/>
      <c r="E70" s="874"/>
      <c r="F70" s="874"/>
      <c r="G70" s="874"/>
      <c r="H70" s="874"/>
      <c r="I70" s="874"/>
      <c r="J70" s="874"/>
      <c r="K70" s="874"/>
      <c r="L70" s="874"/>
      <c r="M70" s="874"/>
      <c r="N70" s="874"/>
      <c r="O70" s="874"/>
      <c r="P70" s="875"/>
      <c r="Q70" s="876">
        <v>1645</v>
      </c>
      <c r="R70" s="830"/>
      <c r="S70" s="830"/>
      <c r="T70" s="830"/>
      <c r="U70" s="830"/>
      <c r="V70" s="830">
        <v>1604</v>
      </c>
      <c r="W70" s="830"/>
      <c r="X70" s="830"/>
      <c r="Y70" s="830"/>
      <c r="Z70" s="830"/>
      <c r="AA70" s="830">
        <v>40</v>
      </c>
      <c r="AB70" s="830"/>
      <c r="AC70" s="830"/>
      <c r="AD70" s="830"/>
      <c r="AE70" s="830"/>
      <c r="AF70" s="830">
        <v>40</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572</v>
      </c>
      <c r="C71" s="874"/>
      <c r="D71" s="874"/>
      <c r="E71" s="874"/>
      <c r="F71" s="874"/>
      <c r="G71" s="874"/>
      <c r="H71" s="874"/>
      <c r="I71" s="874"/>
      <c r="J71" s="874"/>
      <c r="K71" s="874"/>
      <c r="L71" s="874"/>
      <c r="M71" s="874"/>
      <c r="N71" s="874"/>
      <c r="O71" s="874"/>
      <c r="P71" s="875"/>
      <c r="Q71" s="876">
        <v>847072</v>
      </c>
      <c r="R71" s="830"/>
      <c r="S71" s="830"/>
      <c r="T71" s="830"/>
      <c r="U71" s="830"/>
      <c r="V71" s="830">
        <v>828353</v>
      </c>
      <c r="W71" s="830"/>
      <c r="X71" s="830"/>
      <c r="Y71" s="830"/>
      <c r="Z71" s="830"/>
      <c r="AA71" s="830">
        <v>18719</v>
      </c>
      <c r="AB71" s="830"/>
      <c r="AC71" s="830"/>
      <c r="AD71" s="830"/>
      <c r="AE71" s="830"/>
      <c r="AF71" s="830">
        <v>18719</v>
      </c>
      <c r="AG71" s="830"/>
      <c r="AH71" s="830"/>
      <c r="AI71" s="830"/>
      <c r="AJ71" s="830"/>
      <c r="AK71" s="830">
        <v>7694</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573</v>
      </c>
      <c r="C72" s="874"/>
      <c r="D72" s="874"/>
      <c r="E72" s="874"/>
      <c r="F72" s="874"/>
      <c r="G72" s="874"/>
      <c r="H72" s="874"/>
      <c r="I72" s="874"/>
      <c r="J72" s="874"/>
      <c r="K72" s="874"/>
      <c r="L72" s="874"/>
      <c r="M72" s="874"/>
      <c r="N72" s="874"/>
      <c r="O72" s="874"/>
      <c r="P72" s="875"/>
      <c r="Q72" s="876">
        <v>23479</v>
      </c>
      <c r="R72" s="830"/>
      <c r="S72" s="830"/>
      <c r="T72" s="830"/>
      <c r="U72" s="830"/>
      <c r="V72" s="830">
        <v>22911</v>
      </c>
      <c r="W72" s="830"/>
      <c r="X72" s="830"/>
      <c r="Y72" s="830"/>
      <c r="Z72" s="830"/>
      <c r="AA72" s="830">
        <v>568</v>
      </c>
      <c r="AB72" s="830"/>
      <c r="AC72" s="830"/>
      <c r="AD72" s="830"/>
      <c r="AE72" s="830"/>
      <c r="AF72" s="830">
        <v>568</v>
      </c>
      <c r="AG72" s="830"/>
      <c r="AH72" s="830"/>
      <c r="AI72" s="830"/>
      <c r="AJ72" s="830"/>
      <c r="AK72" s="830">
        <v>21</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574</v>
      </c>
      <c r="C73" s="874"/>
      <c r="D73" s="874"/>
      <c r="E73" s="874"/>
      <c r="F73" s="874"/>
      <c r="G73" s="874"/>
      <c r="H73" s="874"/>
      <c r="I73" s="874"/>
      <c r="J73" s="874"/>
      <c r="K73" s="874"/>
      <c r="L73" s="874"/>
      <c r="M73" s="874"/>
      <c r="N73" s="874"/>
      <c r="O73" s="874"/>
      <c r="P73" s="875"/>
      <c r="Q73" s="876">
        <v>205</v>
      </c>
      <c r="R73" s="830"/>
      <c r="S73" s="830"/>
      <c r="T73" s="830"/>
      <c r="U73" s="830"/>
      <c r="V73" s="830">
        <v>97</v>
      </c>
      <c r="W73" s="830"/>
      <c r="X73" s="830"/>
      <c r="Y73" s="830"/>
      <c r="Z73" s="830"/>
      <c r="AA73" s="830">
        <v>108</v>
      </c>
      <c r="AB73" s="830"/>
      <c r="AC73" s="830"/>
      <c r="AD73" s="830"/>
      <c r="AE73" s="830"/>
      <c r="AF73" s="830">
        <v>108</v>
      </c>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575</v>
      </c>
      <c r="C74" s="874"/>
      <c r="D74" s="874"/>
      <c r="E74" s="874"/>
      <c r="F74" s="874"/>
      <c r="G74" s="874"/>
      <c r="H74" s="874"/>
      <c r="I74" s="874"/>
      <c r="J74" s="874"/>
      <c r="K74" s="874"/>
      <c r="L74" s="874"/>
      <c r="M74" s="874"/>
      <c r="N74" s="874"/>
      <c r="O74" s="874"/>
      <c r="P74" s="875"/>
      <c r="Q74" s="876">
        <v>321</v>
      </c>
      <c r="R74" s="830"/>
      <c r="S74" s="830"/>
      <c r="T74" s="830"/>
      <c r="U74" s="830"/>
      <c r="V74" s="830">
        <v>310</v>
      </c>
      <c r="W74" s="830"/>
      <c r="X74" s="830"/>
      <c r="Y74" s="830"/>
      <c r="Z74" s="830"/>
      <c r="AA74" s="830">
        <v>11</v>
      </c>
      <c r="AB74" s="830"/>
      <c r="AC74" s="830"/>
      <c r="AD74" s="830"/>
      <c r="AE74" s="830"/>
      <c r="AF74" s="830">
        <v>11</v>
      </c>
      <c r="AG74" s="830"/>
      <c r="AH74" s="830"/>
      <c r="AI74" s="830"/>
      <c r="AJ74" s="830"/>
      <c r="AK74" s="830">
        <v>3</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392</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v>4481</v>
      </c>
      <c r="AQ88" s="844"/>
      <c r="AR88" s="844"/>
      <c r="AS88" s="844"/>
      <c r="AT88" s="844"/>
      <c r="AU88" s="844">
        <v>1951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308</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308</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308</v>
      </c>
      <c r="DR109" s="893"/>
      <c r="DS109" s="893"/>
      <c r="DT109" s="893"/>
      <c r="DU109" s="894"/>
      <c r="DV109" s="892" t="s">
        <v>428</v>
      </c>
      <c r="DW109" s="893"/>
      <c r="DX109" s="893"/>
      <c r="DY109" s="893"/>
      <c r="DZ109" s="895"/>
    </row>
    <row r="110" spans="1:131" s="230" customFormat="1" ht="26.25" customHeight="1" x14ac:dyDescent="0.2">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4418550</v>
      </c>
      <c r="AB110" s="900"/>
      <c r="AC110" s="900"/>
      <c r="AD110" s="900"/>
      <c r="AE110" s="901"/>
      <c r="AF110" s="902">
        <v>4678891</v>
      </c>
      <c r="AG110" s="900"/>
      <c r="AH110" s="900"/>
      <c r="AI110" s="900"/>
      <c r="AJ110" s="901"/>
      <c r="AK110" s="902">
        <v>4837217</v>
      </c>
      <c r="AL110" s="900"/>
      <c r="AM110" s="900"/>
      <c r="AN110" s="900"/>
      <c r="AO110" s="901"/>
      <c r="AP110" s="903">
        <v>16.7</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52746392</v>
      </c>
      <c r="BR110" s="931"/>
      <c r="BS110" s="931"/>
      <c r="BT110" s="931"/>
      <c r="BU110" s="931"/>
      <c r="BV110" s="931">
        <v>51985537</v>
      </c>
      <c r="BW110" s="931"/>
      <c r="BX110" s="931"/>
      <c r="BY110" s="931"/>
      <c r="BZ110" s="931"/>
      <c r="CA110" s="931">
        <v>49515572</v>
      </c>
      <c r="CB110" s="931"/>
      <c r="CC110" s="931"/>
      <c r="CD110" s="931"/>
      <c r="CE110" s="931"/>
      <c r="CF110" s="944">
        <v>171.2</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2">
      <c r="A111" s="934" t="s">
        <v>434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435</v>
      </c>
      <c r="BA111" s="923"/>
      <c r="BB111" s="923"/>
      <c r="BC111" s="923"/>
      <c r="BD111" s="923"/>
      <c r="BE111" s="923"/>
      <c r="BF111" s="923"/>
      <c r="BG111" s="923"/>
      <c r="BH111" s="923"/>
      <c r="BI111" s="923"/>
      <c r="BJ111" s="923"/>
      <c r="BK111" s="923"/>
      <c r="BL111" s="923"/>
      <c r="BM111" s="923"/>
      <c r="BN111" s="923"/>
      <c r="BO111" s="923"/>
      <c r="BP111" s="924"/>
      <c r="BQ111" s="925">
        <v>15387</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436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x14ac:dyDescent="0.2">
      <c r="A112" s="952" t="s">
        <v>437</v>
      </c>
      <c r="B112" s="953"/>
      <c r="C112" s="923" t="s">
        <v>438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439</v>
      </c>
      <c r="BA112" s="923"/>
      <c r="BB112" s="923"/>
      <c r="BC112" s="923"/>
      <c r="BD112" s="923"/>
      <c r="BE112" s="923"/>
      <c r="BF112" s="923"/>
      <c r="BG112" s="923"/>
      <c r="BH112" s="923"/>
      <c r="BI112" s="923"/>
      <c r="BJ112" s="923"/>
      <c r="BK112" s="923"/>
      <c r="BL112" s="923"/>
      <c r="BM112" s="923"/>
      <c r="BN112" s="923"/>
      <c r="BO112" s="923"/>
      <c r="BP112" s="924"/>
      <c r="BQ112" s="925">
        <v>5939164</v>
      </c>
      <c r="BR112" s="926"/>
      <c r="BS112" s="926"/>
      <c r="BT112" s="926"/>
      <c r="BU112" s="926"/>
      <c r="BV112" s="926">
        <v>6008661</v>
      </c>
      <c r="BW112" s="926"/>
      <c r="BX112" s="926"/>
      <c r="BY112" s="926"/>
      <c r="BZ112" s="926"/>
      <c r="CA112" s="926">
        <v>6259896</v>
      </c>
      <c r="CB112" s="926"/>
      <c r="CC112" s="926"/>
      <c r="CD112" s="926"/>
      <c r="CE112" s="926"/>
      <c r="CF112" s="920">
        <v>21.6</v>
      </c>
      <c r="CG112" s="921"/>
      <c r="CH112" s="921"/>
      <c r="CI112" s="921"/>
      <c r="CJ112" s="921"/>
      <c r="CK112" s="948"/>
      <c r="CL112" s="949"/>
      <c r="CM112" s="922" t="s">
        <v>440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130</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x14ac:dyDescent="0.2">
      <c r="A113" s="954"/>
      <c r="B113" s="955"/>
      <c r="C113" s="923" t="s">
        <v>441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831320</v>
      </c>
      <c r="AB113" s="938"/>
      <c r="AC113" s="938"/>
      <c r="AD113" s="938"/>
      <c r="AE113" s="939"/>
      <c r="AF113" s="940">
        <v>645504</v>
      </c>
      <c r="AG113" s="938"/>
      <c r="AH113" s="938"/>
      <c r="AI113" s="938"/>
      <c r="AJ113" s="939"/>
      <c r="AK113" s="940">
        <v>641329</v>
      </c>
      <c r="AL113" s="938"/>
      <c r="AM113" s="938"/>
      <c r="AN113" s="938"/>
      <c r="AO113" s="939"/>
      <c r="AP113" s="941">
        <v>2.2000000000000002</v>
      </c>
      <c r="AQ113" s="942"/>
      <c r="AR113" s="942"/>
      <c r="AS113" s="942"/>
      <c r="AT113" s="943"/>
      <c r="AU113" s="908"/>
      <c r="AV113" s="909"/>
      <c r="AW113" s="909"/>
      <c r="AX113" s="909"/>
      <c r="AY113" s="909"/>
      <c r="AZ113" s="922" t="s">
        <v>442</v>
      </c>
      <c r="BA113" s="923"/>
      <c r="BB113" s="923"/>
      <c r="BC113" s="923"/>
      <c r="BD113" s="923"/>
      <c r="BE113" s="923"/>
      <c r="BF113" s="923"/>
      <c r="BG113" s="923"/>
      <c r="BH113" s="923"/>
      <c r="BI113" s="923"/>
      <c r="BJ113" s="923"/>
      <c r="BK113" s="923"/>
      <c r="BL113" s="923"/>
      <c r="BM113" s="923"/>
      <c r="BN113" s="923"/>
      <c r="BO113" s="923"/>
      <c r="BP113" s="924"/>
      <c r="BQ113" s="925">
        <v>476658</v>
      </c>
      <c r="BR113" s="926"/>
      <c r="BS113" s="926"/>
      <c r="BT113" s="926"/>
      <c r="BU113" s="926"/>
      <c r="BV113" s="926">
        <v>1176468</v>
      </c>
      <c r="BW113" s="926"/>
      <c r="BX113" s="926"/>
      <c r="BY113" s="926"/>
      <c r="BZ113" s="926"/>
      <c r="CA113" s="926">
        <v>1950881</v>
      </c>
      <c r="CB113" s="926"/>
      <c r="CC113" s="926"/>
      <c r="CD113" s="926"/>
      <c r="CE113" s="926"/>
      <c r="CF113" s="920">
        <v>6.7</v>
      </c>
      <c r="CG113" s="921"/>
      <c r="CH113" s="921"/>
      <c r="CI113" s="921"/>
      <c r="CJ113" s="921"/>
      <c r="CK113" s="948"/>
      <c r="CL113" s="949"/>
      <c r="CM113" s="922" t="s">
        <v>443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2">
      <c r="A114" s="954"/>
      <c r="B114" s="955"/>
      <c r="C114" s="923" t="s">
        <v>444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56620</v>
      </c>
      <c r="AB114" s="959"/>
      <c r="AC114" s="959"/>
      <c r="AD114" s="959"/>
      <c r="AE114" s="960"/>
      <c r="AF114" s="961">
        <v>59014</v>
      </c>
      <c r="AG114" s="959"/>
      <c r="AH114" s="959"/>
      <c r="AI114" s="959"/>
      <c r="AJ114" s="960"/>
      <c r="AK114" s="961">
        <v>66607</v>
      </c>
      <c r="AL114" s="959"/>
      <c r="AM114" s="959"/>
      <c r="AN114" s="959"/>
      <c r="AO114" s="960"/>
      <c r="AP114" s="962">
        <v>0.2</v>
      </c>
      <c r="AQ114" s="963"/>
      <c r="AR114" s="963"/>
      <c r="AS114" s="963"/>
      <c r="AT114" s="964"/>
      <c r="AU114" s="908"/>
      <c r="AV114" s="909"/>
      <c r="AW114" s="909"/>
      <c r="AX114" s="909"/>
      <c r="AY114" s="909"/>
      <c r="AZ114" s="922" t="s">
        <v>445</v>
      </c>
      <c r="BA114" s="923"/>
      <c r="BB114" s="923"/>
      <c r="BC114" s="923"/>
      <c r="BD114" s="923"/>
      <c r="BE114" s="923"/>
      <c r="BF114" s="923"/>
      <c r="BG114" s="923"/>
      <c r="BH114" s="923"/>
      <c r="BI114" s="923"/>
      <c r="BJ114" s="923"/>
      <c r="BK114" s="923"/>
      <c r="BL114" s="923"/>
      <c r="BM114" s="923"/>
      <c r="BN114" s="923"/>
      <c r="BO114" s="923"/>
      <c r="BP114" s="924"/>
      <c r="BQ114" s="925">
        <v>3599487</v>
      </c>
      <c r="BR114" s="926"/>
      <c r="BS114" s="926"/>
      <c r="BT114" s="926"/>
      <c r="BU114" s="926"/>
      <c r="BV114" s="926">
        <v>3404272</v>
      </c>
      <c r="BW114" s="926"/>
      <c r="BX114" s="926"/>
      <c r="BY114" s="926"/>
      <c r="BZ114" s="926"/>
      <c r="CA114" s="926">
        <v>3315313</v>
      </c>
      <c r="CB114" s="926"/>
      <c r="CC114" s="926"/>
      <c r="CD114" s="926"/>
      <c r="CE114" s="926"/>
      <c r="CF114" s="920">
        <v>11.5</v>
      </c>
      <c r="CG114" s="921"/>
      <c r="CH114" s="921"/>
      <c r="CI114" s="921"/>
      <c r="CJ114" s="921"/>
      <c r="CK114" s="948"/>
      <c r="CL114" s="949"/>
      <c r="CM114" s="922" t="s">
        <v>446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x14ac:dyDescent="0.2">
      <c r="A115" s="954"/>
      <c r="B115" s="955"/>
      <c r="C115" s="923" t="s">
        <v>447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27045</v>
      </c>
      <c r="AB115" s="938"/>
      <c r="AC115" s="938"/>
      <c r="AD115" s="938"/>
      <c r="AE115" s="939"/>
      <c r="AF115" s="940">
        <v>15387</v>
      </c>
      <c r="AG115" s="938"/>
      <c r="AH115" s="938"/>
      <c r="AI115" s="938"/>
      <c r="AJ115" s="939"/>
      <c r="AK115" s="940" t="s">
        <v>130</v>
      </c>
      <c r="AL115" s="938"/>
      <c r="AM115" s="938"/>
      <c r="AN115" s="938"/>
      <c r="AO115" s="939"/>
      <c r="AP115" s="941" t="s">
        <v>130</v>
      </c>
      <c r="AQ115" s="942"/>
      <c r="AR115" s="942"/>
      <c r="AS115" s="942"/>
      <c r="AT115" s="943"/>
      <c r="AU115" s="908"/>
      <c r="AV115" s="909"/>
      <c r="AW115" s="909"/>
      <c r="AX115" s="909"/>
      <c r="AY115" s="909"/>
      <c r="AZ115" s="922" t="s">
        <v>448</v>
      </c>
      <c r="BA115" s="923"/>
      <c r="BB115" s="923"/>
      <c r="BC115" s="923"/>
      <c r="BD115" s="923"/>
      <c r="BE115" s="923"/>
      <c r="BF115" s="923"/>
      <c r="BG115" s="923"/>
      <c r="BH115" s="923"/>
      <c r="BI115" s="923"/>
      <c r="BJ115" s="923"/>
      <c r="BK115" s="923"/>
      <c r="BL115" s="923"/>
      <c r="BM115" s="923"/>
      <c r="BN115" s="923"/>
      <c r="BO115" s="923"/>
      <c r="BP115" s="924"/>
      <c r="BQ115" s="925">
        <v>2001</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449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130</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x14ac:dyDescent="0.2">
      <c r="A116" s="956"/>
      <c r="B116" s="957"/>
      <c r="C116" s="965" t="s">
        <v>450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130</v>
      </c>
      <c r="AB116" s="959"/>
      <c r="AC116" s="959"/>
      <c r="AD116" s="959"/>
      <c r="AE116" s="960"/>
      <c r="AF116" s="961" t="s">
        <v>130</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451</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15387</v>
      </c>
      <c r="DH116" s="959"/>
      <c r="DI116" s="959"/>
      <c r="DJ116" s="959"/>
      <c r="DK116" s="960"/>
      <c r="DL116" s="961" t="s">
        <v>130</v>
      </c>
      <c r="DM116" s="959"/>
      <c r="DN116" s="959"/>
      <c r="DO116" s="959"/>
      <c r="DP116" s="960"/>
      <c r="DQ116" s="961" t="s">
        <v>130</v>
      </c>
      <c r="DR116" s="959"/>
      <c r="DS116" s="959"/>
      <c r="DT116" s="959"/>
      <c r="DU116" s="960"/>
      <c r="DV116" s="962" t="s">
        <v>130</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453</v>
      </c>
      <c r="Z117" s="894"/>
      <c r="AA117" s="978">
        <v>5333535</v>
      </c>
      <c r="AB117" s="979"/>
      <c r="AC117" s="979"/>
      <c r="AD117" s="979"/>
      <c r="AE117" s="980"/>
      <c r="AF117" s="981">
        <v>5398796</v>
      </c>
      <c r="AG117" s="979"/>
      <c r="AH117" s="979"/>
      <c r="AI117" s="979"/>
      <c r="AJ117" s="980"/>
      <c r="AK117" s="981">
        <v>5545153</v>
      </c>
      <c r="AL117" s="979"/>
      <c r="AM117" s="979"/>
      <c r="AN117" s="979"/>
      <c r="AO117" s="980"/>
      <c r="AP117" s="982"/>
      <c r="AQ117" s="983"/>
      <c r="AR117" s="983"/>
      <c r="AS117" s="983"/>
      <c r="AT117" s="984"/>
      <c r="AU117" s="908"/>
      <c r="AV117" s="909"/>
      <c r="AW117" s="909"/>
      <c r="AX117" s="909"/>
      <c r="AY117" s="909"/>
      <c r="AZ117" s="974" t="s">
        <v>454</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455</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x14ac:dyDescent="0.2">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308</v>
      </c>
      <c r="AL118" s="893"/>
      <c r="AM118" s="893"/>
      <c r="AN118" s="893"/>
      <c r="AO118" s="894"/>
      <c r="AP118" s="970" t="s">
        <v>428</v>
      </c>
      <c r="AQ118" s="971"/>
      <c r="AR118" s="971"/>
      <c r="AS118" s="971"/>
      <c r="AT118" s="972"/>
      <c r="AU118" s="908"/>
      <c r="AV118" s="909"/>
      <c r="AW118" s="909"/>
      <c r="AX118" s="909"/>
      <c r="AY118" s="909"/>
      <c r="AZ118" s="973" t="s">
        <v>456</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130</v>
      </c>
      <c r="CG118" s="921"/>
      <c r="CH118" s="921"/>
      <c r="CI118" s="921"/>
      <c r="CJ118" s="921"/>
      <c r="CK118" s="948"/>
      <c r="CL118" s="949"/>
      <c r="CM118" s="922" t="s">
        <v>457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x14ac:dyDescent="0.2">
      <c r="A119" s="1062"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458</v>
      </c>
      <c r="BP119" s="1005"/>
      <c r="BQ119" s="999">
        <v>62779089</v>
      </c>
      <c r="BR119" s="1000"/>
      <c r="BS119" s="1000"/>
      <c r="BT119" s="1000"/>
      <c r="BU119" s="1000"/>
      <c r="BV119" s="1000">
        <v>62574938</v>
      </c>
      <c r="BW119" s="1000"/>
      <c r="BX119" s="1000"/>
      <c r="BY119" s="1000"/>
      <c r="BZ119" s="1000"/>
      <c r="CA119" s="1000">
        <v>61041662</v>
      </c>
      <c r="CB119" s="1000"/>
      <c r="CC119" s="1000"/>
      <c r="CD119" s="1000"/>
      <c r="CE119" s="1000"/>
      <c r="CF119" s="1001"/>
      <c r="CG119" s="1002"/>
      <c r="CH119" s="1002"/>
      <c r="CI119" s="1002"/>
      <c r="CJ119" s="1003"/>
      <c r="CK119" s="950"/>
      <c r="CL119" s="951"/>
      <c r="CM119" s="973" t="s">
        <v>459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130</v>
      </c>
      <c r="DM119" s="986"/>
      <c r="DN119" s="986"/>
      <c r="DO119" s="986"/>
      <c r="DP119" s="987"/>
      <c r="DQ119" s="985" t="s">
        <v>130</v>
      </c>
      <c r="DR119" s="986"/>
      <c r="DS119" s="986"/>
      <c r="DT119" s="986"/>
      <c r="DU119" s="987"/>
      <c r="DV119" s="988" t="s">
        <v>130</v>
      </c>
      <c r="DW119" s="989"/>
      <c r="DX119" s="989"/>
      <c r="DY119" s="989"/>
      <c r="DZ119" s="990"/>
    </row>
    <row r="120" spans="1:130" s="230" customFormat="1" ht="26.25" customHeight="1" x14ac:dyDescent="0.2">
      <c r="A120" s="1063"/>
      <c r="B120" s="949"/>
      <c r="C120" s="922" t="s">
        <v>436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130</v>
      </c>
      <c r="AG120" s="959"/>
      <c r="AH120" s="959"/>
      <c r="AI120" s="959"/>
      <c r="AJ120" s="960"/>
      <c r="AK120" s="961" t="s">
        <v>130</v>
      </c>
      <c r="AL120" s="959"/>
      <c r="AM120" s="959"/>
      <c r="AN120" s="959"/>
      <c r="AO120" s="960"/>
      <c r="AP120" s="962" t="s">
        <v>130</v>
      </c>
      <c r="AQ120" s="963"/>
      <c r="AR120" s="963"/>
      <c r="AS120" s="963"/>
      <c r="AT120" s="964"/>
      <c r="AU120" s="991" t="s">
        <v>460</v>
      </c>
      <c r="AV120" s="992"/>
      <c r="AW120" s="992"/>
      <c r="AX120" s="992"/>
      <c r="AY120" s="993"/>
      <c r="AZ120" s="929" t="s">
        <v>461</v>
      </c>
      <c r="BA120" s="897"/>
      <c r="BB120" s="897"/>
      <c r="BC120" s="897"/>
      <c r="BD120" s="897"/>
      <c r="BE120" s="897"/>
      <c r="BF120" s="897"/>
      <c r="BG120" s="897"/>
      <c r="BH120" s="897"/>
      <c r="BI120" s="897"/>
      <c r="BJ120" s="897"/>
      <c r="BK120" s="897"/>
      <c r="BL120" s="897"/>
      <c r="BM120" s="897"/>
      <c r="BN120" s="897"/>
      <c r="BO120" s="897"/>
      <c r="BP120" s="898"/>
      <c r="BQ120" s="930">
        <v>5269531</v>
      </c>
      <c r="BR120" s="931"/>
      <c r="BS120" s="931"/>
      <c r="BT120" s="931"/>
      <c r="BU120" s="931"/>
      <c r="BV120" s="931">
        <v>10125991</v>
      </c>
      <c r="BW120" s="931"/>
      <c r="BX120" s="931"/>
      <c r="BY120" s="931"/>
      <c r="BZ120" s="931"/>
      <c r="CA120" s="931">
        <v>11572765</v>
      </c>
      <c r="CB120" s="931"/>
      <c r="CC120" s="931"/>
      <c r="CD120" s="931"/>
      <c r="CE120" s="931"/>
      <c r="CF120" s="944">
        <v>40</v>
      </c>
      <c r="CG120" s="945"/>
      <c r="CH120" s="945"/>
      <c r="CI120" s="945"/>
      <c r="CJ120" s="945"/>
      <c r="CK120" s="1006" t="s">
        <v>462</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5939164</v>
      </c>
      <c r="DH120" s="931"/>
      <c r="DI120" s="931"/>
      <c r="DJ120" s="931"/>
      <c r="DK120" s="931"/>
      <c r="DL120" s="931">
        <v>5996460</v>
      </c>
      <c r="DM120" s="931"/>
      <c r="DN120" s="931"/>
      <c r="DO120" s="931"/>
      <c r="DP120" s="931"/>
      <c r="DQ120" s="931">
        <v>6231148</v>
      </c>
      <c r="DR120" s="931"/>
      <c r="DS120" s="931"/>
      <c r="DT120" s="931"/>
      <c r="DU120" s="931"/>
      <c r="DV120" s="932">
        <v>21.6</v>
      </c>
      <c r="DW120" s="932"/>
      <c r="DX120" s="932"/>
      <c r="DY120" s="932"/>
      <c r="DZ120" s="933"/>
    </row>
    <row r="121" spans="1:130" s="230" customFormat="1" ht="26.25" customHeight="1" x14ac:dyDescent="0.2">
      <c r="A121" s="1063"/>
      <c r="B121" s="949"/>
      <c r="C121" s="974" t="s">
        <v>463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464</v>
      </c>
      <c r="BA121" s="923"/>
      <c r="BB121" s="923"/>
      <c r="BC121" s="923"/>
      <c r="BD121" s="923"/>
      <c r="BE121" s="923"/>
      <c r="BF121" s="923"/>
      <c r="BG121" s="923"/>
      <c r="BH121" s="923"/>
      <c r="BI121" s="923"/>
      <c r="BJ121" s="923"/>
      <c r="BK121" s="923"/>
      <c r="BL121" s="923"/>
      <c r="BM121" s="923"/>
      <c r="BN121" s="923"/>
      <c r="BO121" s="923"/>
      <c r="BP121" s="924"/>
      <c r="BQ121" s="925">
        <v>11763121</v>
      </c>
      <c r="BR121" s="926"/>
      <c r="BS121" s="926"/>
      <c r="BT121" s="926"/>
      <c r="BU121" s="926"/>
      <c r="BV121" s="926">
        <v>13396274</v>
      </c>
      <c r="BW121" s="926"/>
      <c r="BX121" s="926"/>
      <c r="BY121" s="926"/>
      <c r="BZ121" s="926"/>
      <c r="CA121" s="926">
        <v>14647648</v>
      </c>
      <c r="CB121" s="926"/>
      <c r="CC121" s="926"/>
      <c r="CD121" s="926"/>
      <c r="CE121" s="926"/>
      <c r="CF121" s="920">
        <v>50.7</v>
      </c>
      <c r="CG121" s="921"/>
      <c r="CH121" s="921"/>
      <c r="CI121" s="921"/>
      <c r="CJ121" s="921"/>
      <c r="CK121" s="1009"/>
      <c r="CL121" s="1010"/>
      <c r="CM121" s="1010"/>
      <c r="CN121" s="1010"/>
      <c r="CO121" s="1011"/>
      <c r="CP121" s="1019" t="s">
        <v>407</v>
      </c>
      <c r="CQ121" s="1020"/>
      <c r="CR121" s="1020"/>
      <c r="CS121" s="1020"/>
      <c r="CT121" s="1020"/>
      <c r="CU121" s="1020"/>
      <c r="CV121" s="1020"/>
      <c r="CW121" s="1020"/>
      <c r="CX121" s="1020"/>
      <c r="CY121" s="1020"/>
      <c r="CZ121" s="1020"/>
      <c r="DA121" s="1020"/>
      <c r="DB121" s="1020"/>
      <c r="DC121" s="1020"/>
      <c r="DD121" s="1020"/>
      <c r="DE121" s="1020"/>
      <c r="DF121" s="1021"/>
      <c r="DG121" s="925" t="s">
        <v>130</v>
      </c>
      <c r="DH121" s="926"/>
      <c r="DI121" s="926"/>
      <c r="DJ121" s="926"/>
      <c r="DK121" s="926"/>
      <c r="DL121" s="926">
        <v>12201</v>
      </c>
      <c r="DM121" s="926"/>
      <c r="DN121" s="926"/>
      <c r="DO121" s="926"/>
      <c r="DP121" s="926"/>
      <c r="DQ121" s="926">
        <v>28748</v>
      </c>
      <c r="DR121" s="926"/>
      <c r="DS121" s="926"/>
      <c r="DT121" s="926"/>
      <c r="DU121" s="926"/>
      <c r="DV121" s="927">
        <v>0.1</v>
      </c>
      <c r="DW121" s="927"/>
      <c r="DX121" s="927"/>
      <c r="DY121" s="927"/>
      <c r="DZ121" s="928"/>
    </row>
    <row r="122" spans="1:130" s="230" customFormat="1" ht="26.25" customHeight="1" x14ac:dyDescent="0.2">
      <c r="A122" s="1063"/>
      <c r="B122" s="949"/>
      <c r="C122" s="922" t="s">
        <v>446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130</v>
      </c>
      <c r="AL122" s="959"/>
      <c r="AM122" s="959"/>
      <c r="AN122" s="959"/>
      <c r="AO122" s="960"/>
      <c r="AP122" s="962" t="s">
        <v>130</v>
      </c>
      <c r="AQ122" s="963"/>
      <c r="AR122" s="963"/>
      <c r="AS122" s="963"/>
      <c r="AT122" s="964"/>
      <c r="AU122" s="994"/>
      <c r="AV122" s="995"/>
      <c r="AW122" s="995"/>
      <c r="AX122" s="995"/>
      <c r="AY122" s="996"/>
      <c r="AZ122" s="973" t="s">
        <v>465</v>
      </c>
      <c r="BA122" s="965"/>
      <c r="BB122" s="965"/>
      <c r="BC122" s="965"/>
      <c r="BD122" s="965"/>
      <c r="BE122" s="965"/>
      <c r="BF122" s="965"/>
      <c r="BG122" s="965"/>
      <c r="BH122" s="965"/>
      <c r="BI122" s="965"/>
      <c r="BJ122" s="965"/>
      <c r="BK122" s="965"/>
      <c r="BL122" s="965"/>
      <c r="BM122" s="965"/>
      <c r="BN122" s="965"/>
      <c r="BO122" s="965"/>
      <c r="BP122" s="966"/>
      <c r="BQ122" s="999">
        <v>31733371</v>
      </c>
      <c r="BR122" s="1000"/>
      <c r="BS122" s="1000"/>
      <c r="BT122" s="1000"/>
      <c r="BU122" s="1000"/>
      <c r="BV122" s="1000">
        <v>31611409</v>
      </c>
      <c r="BW122" s="1000"/>
      <c r="BX122" s="1000"/>
      <c r="BY122" s="1000"/>
      <c r="BZ122" s="1000"/>
      <c r="CA122" s="1000">
        <v>30093816</v>
      </c>
      <c r="CB122" s="1000"/>
      <c r="CC122" s="1000"/>
      <c r="CD122" s="1000"/>
      <c r="CE122" s="1000"/>
      <c r="CF122" s="1017">
        <v>104.1</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63"/>
      <c r="B123" s="949"/>
      <c r="C123" s="922" t="s">
        <v>452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466</v>
      </c>
      <c r="BP123" s="1005"/>
      <c r="BQ123" s="1035">
        <v>48766023</v>
      </c>
      <c r="BR123" s="1036"/>
      <c r="BS123" s="1036"/>
      <c r="BT123" s="1036"/>
      <c r="BU123" s="1036"/>
      <c r="BV123" s="1036">
        <v>55133674</v>
      </c>
      <c r="BW123" s="1036"/>
      <c r="BX123" s="1036"/>
      <c r="BY123" s="1036"/>
      <c r="BZ123" s="1036"/>
      <c r="CA123" s="1036">
        <v>56314229</v>
      </c>
      <c r="CB123" s="1036"/>
      <c r="CC123" s="1036"/>
      <c r="CD123" s="1036"/>
      <c r="CE123" s="1036"/>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63"/>
      <c r="B124" s="949"/>
      <c r="C124" s="922" t="s">
        <v>455</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31" t="s">
        <v>467</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50.9</v>
      </c>
      <c r="BR124" s="1027"/>
      <c r="BS124" s="1027"/>
      <c r="BT124" s="1027"/>
      <c r="BU124" s="1027"/>
      <c r="BV124" s="1027">
        <v>25.3</v>
      </c>
      <c r="BW124" s="1027"/>
      <c r="BX124" s="1027"/>
      <c r="BY124" s="1027"/>
      <c r="BZ124" s="1027"/>
      <c r="CA124" s="1027">
        <v>16.3</v>
      </c>
      <c r="CB124" s="1027"/>
      <c r="CC124" s="1027"/>
      <c r="CD124" s="1027"/>
      <c r="CE124" s="1027"/>
      <c r="CF124" s="1028"/>
      <c r="CG124" s="1029"/>
      <c r="CH124" s="1029"/>
      <c r="CI124" s="1029"/>
      <c r="CJ124" s="1030"/>
      <c r="CK124" s="1012"/>
      <c r="CL124" s="1012"/>
      <c r="CM124" s="1012"/>
      <c r="CN124" s="1012"/>
      <c r="CO124" s="1013"/>
      <c r="CP124" s="1019" t="s">
        <v>468</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130</v>
      </c>
      <c r="DW124" s="989"/>
      <c r="DX124" s="989"/>
      <c r="DY124" s="989"/>
      <c r="DZ124" s="990"/>
    </row>
    <row r="125" spans="1:130" s="230" customFormat="1" ht="26.25" customHeight="1" x14ac:dyDescent="0.2">
      <c r="A125" s="1063"/>
      <c r="B125" s="949"/>
      <c r="C125" s="922" t="s">
        <v>457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130</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469</v>
      </c>
      <c r="CL125" s="1007"/>
      <c r="CM125" s="1007"/>
      <c r="CN125" s="1007"/>
      <c r="CO125" s="1008"/>
      <c r="CP125" s="929" t="s">
        <v>470</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5">
      <c r="A126" s="1063"/>
      <c r="B126" s="949"/>
      <c r="C126" s="922" t="s">
        <v>459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27045</v>
      </c>
      <c r="AB126" s="959"/>
      <c r="AC126" s="959"/>
      <c r="AD126" s="959"/>
      <c r="AE126" s="960"/>
      <c r="AF126" s="961">
        <v>15387</v>
      </c>
      <c r="AG126" s="959"/>
      <c r="AH126" s="959"/>
      <c r="AI126" s="959"/>
      <c r="AJ126" s="960"/>
      <c r="AK126" s="961" t="s">
        <v>130</v>
      </c>
      <c r="AL126" s="959"/>
      <c r="AM126" s="959"/>
      <c r="AN126" s="959"/>
      <c r="AO126" s="960"/>
      <c r="AP126" s="962" t="s">
        <v>130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471</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x14ac:dyDescent="0.2">
      <c r="A127" s="1064"/>
      <c r="B127" s="951"/>
      <c r="C127" s="973" t="s">
        <v>472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130</v>
      </c>
      <c r="AB127" s="959"/>
      <c r="AC127" s="959"/>
      <c r="AD127" s="959"/>
      <c r="AE127" s="960"/>
      <c r="AF127" s="961" t="s">
        <v>130</v>
      </c>
      <c r="AG127" s="959"/>
      <c r="AH127" s="959"/>
      <c r="AI127" s="959"/>
      <c r="AJ127" s="960"/>
      <c r="AK127" s="961" t="s">
        <v>130</v>
      </c>
      <c r="AL127" s="959"/>
      <c r="AM127" s="959"/>
      <c r="AN127" s="959"/>
      <c r="AO127" s="960"/>
      <c r="AP127" s="962" t="s">
        <v>130</v>
      </c>
      <c r="AQ127" s="963"/>
      <c r="AR127" s="963"/>
      <c r="AS127" s="963"/>
      <c r="AT127" s="964"/>
      <c r="AU127" s="232"/>
      <c r="AV127" s="232"/>
      <c r="AW127" s="232"/>
      <c r="AX127" s="1037" t="s">
        <v>473</v>
      </c>
      <c r="AY127" s="1038"/>
      <c r="AZ127" s="1038"/>
      <c r="BA127" s="1038"/>
      <c r="BB127" s="1038"/>
      <c r="BC127" s="1038"/>
      <c r="BD127" s="1038"/>
      <c r="BE127" s="1039"/>
      <c r="BF127" s="1040" t="s">
        <v>474</v>
      </c>
      <c r="BG127" s="1038"/>
      <c r="BH127" s="1038"/>
      <c r="BI127" s="1038"/>
      <c r="BJ127" s="1038"/>
      <c r="BK127" s="1038"/>
      <c r="BL127" s="1039"/>
      <c r="BM127" s="1040" t="s">
        <v>475</v>
      </c>
      <c r="BN127" s="1038"/>
      <c r="BO127" s="1038"/>
      <c r="BP127" s="1038"/>
      <c r="BQ127" s="1038"/>
      <c r="BR127" s="1038"/>
      <c r="BS127" s="1039"/>
      <c r="BT127" s="1040" t="s">
        <v>476</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477</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x14ac:dyDescent="0.25">
      <c r="A128" s="1047" t="s">
        <v>478</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479</v>
      </c>
      <c r="X128" s="1049"/>
      <c r="Y128" s="1049"/>
      <c r="Z128" s="1050"/>
      <c r="AA128" s="1051">
        <v>913781</v>
      </c>
      <c r="AB128" s="1052"/>
      <c r="AC128" s="1052"/>
      <c r="AD128" s="1052"/>
      <c r="AE128" s="1053"/>
      <c r="AF128" s="1054">
        <v>1064323</v>
      </c>
      <c r="AG128" s="1052"/>
      <c r="AH128" s="1052"/>
      <c r="AI128" s="1052"/>
      <c r="AJ128" s="1053"/>
      <c r="AK128" s="1054">
        <v>1133478</v>
      </c>
      <c r="AL128" s="1052"/>
      <c r="AM128" s="1052"/>
      <c r="AN128" s="1052"/>
      <c r="AO128" s="1053"/>
      <c r="AP128" s="1055"/>
      <c r="AQ128" s="1056"/>
      <c r="AR128" s="1056"/>
      <c r="AS128" s="1056"/>
      <c r="AT128" s="1057"/>
      <c r="AU128" s="232"/>
      <c r="AV128" s="232"/>
      <c r="AW128" s="232"/>
      <c r="AX128" s="896" t="s">
        <v>480</v>
      </c>
      <c r="AY128" s="897"/>
      <c r="AZ128" s="897"/>
      <c r="BA128" s="897"/>
      <c r="BB128" s="897"/>
      <c r="BC128" s="897"/>
      <c r="BD128" s="897"/>
      <c r="BE128" s="898"/>
      <c r="BF128" s="1058" t="s">
        <v>130</v>
      </c>
      <c r="BG128" s="1059"/>
      <c r="BH128" s="1059"/>
      <c r="BI128" s="1059"/>
      <c r="BJ128" s="1059"/>
      <c r="BK128" s="1059"/>
      <c r="BL128" s="1060"/>
      <c r="BM128" s="1058">
        <v>11.73</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481</v>
      </c>
      <c r="CQ128" s="740"/>
      <c r="CR128" s="740"/>
      <c r="CS128" s="740"/>
      <c r="CT128" s="740"/>
      <c r="CU128" s="740"/>
      <c r="CV128" s="740"/>
      <c r="CW128" s="740"/>
      <c r="CX128" s="740"/>
      <c r="CY128" s="740"/>
      <c r="CZ128" s="740"/>
      <c r="DA128" s="740"/>
      <c r="DB128" s="740"/>
      <c r="DC128" s="740"/>
      <c r="DD128" s="740"/>
      <c r="DE128" s="740"/>
      <c r="DF128" s="1042"/>
      <c r="DG128" s="1043">
        <v>2001</v>
      </c>
      <c r="DH128" s="1044"/>
      <c r="DI128" s="1044"/>
      <c r="DJ128" s="1044"/>
      <c r="DK128" s="1044"/>
      <c r="DL128" s="1044" t="s">
        <v>130</v>
      </c>
      <c r="DM128" s="1044"/>
      <c r="DN128" s="1044"/>
      <c r="DO128" s="1044"/>
      <c r="DP128" s="1044"/>
      <c r="DQ128" s="1044" t="s">
        <v>130</v>
      </c>
      <c r="DR128" s="1044"/>
      <c r="DS128" s="1044"/>
      <c r="DT128" s="1044"/>
      <c r="DU128" s="1044"/>
      <c r="DV128" s="1045" t="s">
        <v>130</v>
      </c>
      <c r="DW128" s="1045"/>
      <c r="DX128" s="1045"/>
      <c r="DY128" s="1045"/>
      <c r="DZ128" s="1046"/>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482</v>
      </c>
      <c r="X129" s="1071"/>
      <c r="Y129" s="1071"/>
      <c r="Z129" s="1072"/>
      <c r="AA129" s="958">
        <v>30418297</v>
      </c>
      <c r="AB129" s="959"/>
      <c r="AC129" s="959"/>
      <c r="AD129" s="959"/>
      <c r="AE129" s="960"/>
      <c r="AF129" s="961">
        <v>32192208</v>
      </c>
      <c r="AG129" s="959"/>
      <c r="AH129" s="959"/>
      <c r="AI129" s="959"/>
      <c r="AJ129" s="960"/>
      <c r="AK129" s="961">
        <v>31775033</v>
      </c>
      <c r="AL129" s="959"/>
      <c r="AM129" s="959"/>
      <c r="AN129" s="959"/>
      <c r="AO129" s="960"/>
      <c r="AP129" s="1073"/>
      <c r="AQ129" s="1074"/>
      <c r="AR129" s="1074"/>
      <c r="AS129" s="1074"/>
      <c r="AT129" s="1075"/>
      <c r="AU129" s="233"/>
      <c r="AV129" s="233"/>
      <c r="AW129" s="233"/>
      <c r="AX129" s="1065" t="s">
        <v>483</v>
      </c>
      <c r="AY129" s="923"/>
      <c r="AZ129" s="923"/>
      <c r="BA129" s="923"/>
      <c r="BB129" s="923"/>
      <c r="BC129" s="923"/>
      <c r="BD129" s="923"/>
      <c r="BE129" s="924"/>
      <c r="BF129" s="1066" t="s">
        <v>130</v>
      </c>
      <c r="BG129" s="1067"/>
      <c r="BH129" s="1067"/>
      <c r="BI129" s="1067"/>
      <c r="BJ129" s="1067"/>
      <c r="BK129" s="1067"/>
      <c r="BL129" s="1068"/>
      <c r="BM129" s="1066">
        <v>16.73</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484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485</v>
      </c>
      <c r="X130" s="1071"/>
      <c r="Y130" s="1071"/>
      <c r="Z130" s="1072"/>
      <c r="AA130" s="958">
        <v>2938482</v>
      </c>
      <c r="AB130" s="959"/>
      <c r="AC130" s="959"/>
      <c r="AD130" s="959"/>
      <c r="AE130" s="960"/>
      <c r="AF130" s="961">
        <v>2895115</v>
      </c>
      <c r="AG130" s="959"/>
      <c r="AH130" s="959"/>
      <c r="AI130" s="959"/>
      <c r="AJ130" s="960"/>
      <c r="AK130" s="961">
        <v>2860823</v>
      </c>
      <c r="AL130" s="959"/>
      <c r="AM130" s="959"/>
      <c r="AN130" s="959"/>
      <c r="AO130" s="960"/>
      <c r="AP130" s="1073"/>
      <c r="AQ130" s="1074"/>
      <c r="AR130" s="1074"/>
      <c r="AS130" s="1074"/>
      <c r="AT130" s="1075"/>
      <c r="AU130" s="233"/>
      <c r="AV130" s="233"/>
      <c r="AW130" s="233"/>
      <c r="AX130" s="1065" t="s">
        <v>486</v>
      </c>
      <c r="AY130" s="923"/>
      <c r="AZ130" s="923"/>
      <c r="BA130" s="923"/>
      <c r="BB130" s="923"/>
      <c r="BC130" s="923"/>
      <c r="BD130" s="923"/>
      <c r="BE130" s="924"/>
      <c r="BF130" s="1101">
        <v>5.2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487</v>
      </c>
      <c r="X131" s="1108"/>
      <c r="Y131" s="1108"/>
      <c r="Z131" s="1109"/>
      <c r="AA131" s="1004">
        <v>27479815</v>
      </c>
      <c r="AB131" s="986"/>
      <c r="AC131" s="986"/>
      <c r="AD131" s="986"/>
      <c r="AE131" s="987"/>
      <c r="AF131" s="985">
        <v>29297093</v>
      </c>
      <c r="AG131" s="986"/>
      <c r="AH131" s="986"/>
      <c r="AI131" s="986"/>
      <c r="AJ131" s="987"/>
      <c r="AK131" s="985">
        <v>28914210</v>
      </c>
      <c r="AL131" s="986"/>
      <c r="AM131" s="986"/>
      <c r="AN131" s="986"/>
      <c r="AO131" s="987"/>
      <c r="AP131" s="1110"/>
      <c r="AQ131" s="1111"/>
      <c r="AR131" s="1111"/>
      <c r="AS131" s="1111"/>
      <c r="AT131" s="1112"/>
      <c r="AU131" s="233"/>
      <c r="AV131" s="233"/>
      <c r="AW131" s="233"/>
      <c r="AX131" s="1083" t="s">
        <v>488</v>
      </c>
      <c r="AY131" s="740"/>
      <c r="AZ131" s="740"/>
      <c r="BA131" s="740"/>
      <c r="BB131" s="740"/>
      <c r="BC131" s="740"/>
      <c r="BD131" s="740"/>
      <c r="BE131" s="1042"/>
      <c r="BF131" s="1084">
        <v>16.3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489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490</v>
      </c>
      <c r="W132" s="1094"/>
      <c r="X132" s="1094"/>
      <c r="Y132" s="1094"/>
      <c r="Z132" s="1095"/>
      <c r="AA132" s="1096">
        <v>5.3904001900000003</v>
      </c>
      <c r="AB132" s="1097"/>
      <c r="AC132" s="1097"/>
      <c r="AD132" s="1097"/>
      <c r="AE132" s="1098"/>
      <c r="AF132" s="1099">
        <v>4.9129720819999996</v>
      </c>
      <c r="AG132" s="1097"/>
      <c r="AH132" s="1097"/>
      <c r="AI132" s="1097"/>
      <c r="AJ132" s="1098"/>
      <c r="AK132" s="1099">
        <v>5.3636326219999999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491</v>
      </c>
      <c r="W133" s="1077"/>
      <c r="X133" s="1077"/>
      <c r="Y133" s="1077"/>
      <c r="Z133" s="1078"/>
      <c r="AA133" s="1079">
        <v>5.4</v>
      </c>
      <c r="AB133" s="1080"/>
      <c r="AC133" s="1080"/>
      <c r="AD133" s="1080"/>
      <c r="AE133" s="1081"/>
      <c r="AF133" s="1079">
        <v>5.0999999999999996</v>
      </c>
      <c r="AG133" s="1080"/>
      <c r="AH133" s="1080"/>
      <c r="AI133" s="1080"/>
      <c r="AJ133" s="1081"/>
      <c r="AK133" s="1079">
        <v>5.2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U6Ruz+6qtgWmgXuyNsCk7sQkTvf1YbULjn2rOUcSoel9bKajpj3BFkGyDui9qZuVGU0xel/zp9cMPK5eNIUzg==" saltValue="SwXmuBf6MgX44fVhHhNdq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WSyJXHBUFKW+ps+AxQ6O460j1ef5aVz5pPaBABaYn/DGsT15Zd4VL5pImu7ILHh9/KC822QO03+PDwYbMoZ+wQ==" saltValue="/iRfFB8Vq6licA556rOJ6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ZpVchr3UlICcyO7YbwsCf1jcViaQUV/Zj6o8RugnALzwWgfbtOc+xrqeVXvuzboHGGGqo8nUBrvZEhFTD76N1A==" saltValue="SO7Qz3eZQvUiouAxJLAQ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495</v>
      </c>
      <c r="AP7" s="272"/>
      <c r="AQ7" s="273" t="s">
        <v>496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497</v>
      </c>
      <c r="AQ8" s="279" t="s">
        <v>498</v>
      </c>
      <c r="AR8" s="280" t="s">
        <v>499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500</v>
      </c>
      <c r="AL9" s="1117"/>
      <c r="AM9" s="1117"/>
      <c r="AN9" s="1118"/>
      <c r="AO9" s="281">
        <v>7563651</v>
      </c>
      <c r="AP9" s="281">
        <v>45638</v>
      </c>
      <c r="AQ9" s="282">
        <v>61723</v>
      </c>
      <c r="AR9" s="283">
        <v>-26.1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501</v>
      </c>
      <c r="AL10" s="1117"/>
      <c r="AM10" s="1117"/>
      <c r="AN10" s="1118"/>
      <c r="AO10" s="284">
        <v>1355654</v>
      </c>
      <c r="AP10" s="284">
        <v>8180</v>
      </c>
      <c r="AQ10" s="285">
        <v>1286</v>
      </c>
      <c r="AR10" s="286">
        <v>536.1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502</v>
      </c>
      <c r="AL11" s="1117"/>
      <c r="AM11" s="1117"/>
      <c r="AN11" s="1118"/>
      <c r="AO11" s="284" t="s">
        <v>503</v>
      </c>
      <c r="AP11" s="284" t="s">
        <v>503</v>
      </c>
      <c r="AQ11" s="285">
        <v>1067</v>
      </c>
      <c r="AR11" s="286" t="s">
        <v>503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504</v>
      </c>
      <c r="AL12" s="1117"/>
      <c r="AM12" s="1117"/>
      <c r="AN12" s="1118"/>
      <c r="AO12" s="284" t="s">
        <v>503</v>
      </c>
      <c r="AP12" s="284" t="s">
        <v>503</v>
      </c>
      <c r="AQ12" s="285">
        <v>49</v>
      </c>
      <c r="AR12" s="286" t="s">
        <v>503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505</v>
      </c>
      <c r="AL13" s="1117"/>
      <c r="AM13" s="1117"/>
      <c r="AN13" s="1118"/>
      <c r="AO13" s="284">
        <v>398450</v>
      </c>
      <c r="AP13" s="284">
        <v>2404</v>
      </c>
      <c r="AQ13" s="285">
        <v>2137</v>
      </c>
      <c r="AR13" s="286">
        <v>12.5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506</v>
      </c>
      <c r="AL14" s="1117"/>
      <c r="AM14" s="1117"/>
      <c r="AN14" s="1118"/>
      <c r="AO14" s="284">
        <v>76203</v>
      </c>
      <c r="AP14" s="284">
        <v>460</v>
      </c>
      <c r="AQ14" s="285">
        <v>1241</v>
      </c>
      <c r="AR14" s="286">
        <v>-62.9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507</v>
      </c>
      <c r="AL15" s="1120"/>
      <c r="AM15" s="1120"/>
      <c r="AN15" s="1121"/>
      <c r="AO15" s="284">
        <v>-463311</v>
      </c>
      <c r="AP15" s="284">
        <v>-2796</v>
      </c>
      <c r="AQ15" s="285">
        <v>-3809</v>
      </c>
      <c r="AR15" s="286">
        <v>-26.6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8930647</v>
      </c>
      <c r="AP16" s="284">
        <v>53887</v>
      </c>
      <c r="AQ16" s="285">
        <v>63693</v>
      </c>
      <c r="AR16" s="286">
        <v>-15.4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508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509</v>
      </c>
      <c r="AP20" s="293" t="s">
        <v>510</v>
      </c>
      <c r="AQ20" s="294" t="s">
        <v>511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512</v>
      </c>
      <c r="AL21" s="1123"/>
      <c r="AM21" s="1123"/>
      <c r="AN21" s="1124"/>
      <c r="AO21" s="297">
        <v>4.6399999999999997</v>
      </c>
      <c r="AP21" s="298">
        <v>6.06</v>
      </c>
      <c r="AQ21" s="299">
        <v>-1.42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513</v>
      </c>
      <c r="AL22" s="1123"/>
      <c r="AM22" s="1123"/>
      <c r="AN22" s="1124"/>
      <c r="AO22" s="302">
        <v>99.6</v>
      </c>
      <c r="AP22" s="303">
        <v>99.8</v>
      </c>
      <c r="AQ22" s="304">
        <v>-0.2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514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515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516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495</v>
      </c>
      <c r="AP30" s="272"/>
      <c r="AQ30" s="273" t="s">
        <v>496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497</v>
      </c>
      <c r="AQ31" s="279" t="s">
        <v>498</v>
      </c>
      <c r="AR31" s="280" t="s">
        <v>499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517</v>
      </c>
      <c r="AL32" s="1131"/>
      <c r="AM32" s="1131"/>
      <c r="AN32" s="1132"/>
      <c r="AO32" s="312">
        <v>4837217</v>
      </c>
      <c r="AP32" s="312">
        <v>29187</v>
      </c>
      <c r="AQ32" s="313">
        <v>26449</v>
      </c>
      <c r="AR32" s="314">
        <v>10.4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518</v>
      </c>
      <c r="AL33" s="1131"/>
      <c r="AM33" s="1131"/>
      <c r="AN33" s="1132"/>
      <c r="AO33" s="312" t="s">
        <v>503</v>
      </c>
      <c r="AP33" s="312" t="s">
        <v>503</v>
      </c>
      <c r="AQ33" s="313">
        <v>1</v>
      </c>
      <c r="AR33" s="314" t="s">
        <v>503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519</v>
      </c>
      <c r="AL34" s="1131"/>
      <c r="AM34" s="1131"/>
      <c r="AN34" s="1132"/>
      <c r="AO34" s="312" t="s">
        <v>503</v>
      </c>
      <c r="AP34" s="312" t="s">
        <v>503</v>
      </c>
      <c r="AQ34" s="313">
        <v>29</v>
      </c>
      <c r="AR34" s="314" t="s">
        <v>503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520</v>
      </c>
      <c r="AL35" s="1131"/>
      <c r="AM35" s="1131"/>
      <c r="AN35" s="1132"/>
      <c r="AO35" s="312">
        <v>641329</v>
      </c>
      <c r="AP35" s="312">
        <v>3870</v>
      </c>
      <c r="AQ35" s="313">
        <v>5448</v>
      </c>
      <c r="AR35" s="314">
        <v>-29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521</v>
      </c>
      <c r="AL36" s="1131"/>
      <c r="AM36" s="1131"/>
      <c r="AN36" s="1132"/>
      <c r="AO36" s="312">
        <v>66607</v>
      </c>
      <c r="AP36" s="312">
        <v>402</v>
      </c>
      <c r="AQ36" s="313">
        <v>445</v>
      </c>
      <c r="AR36" s="314">
        <v>-9.6999999999999993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522</v>
      </c>
      <c r="AL37" s="1131"/>
      <c r="AM37" s="1131"/>
      <c r="AN37" s="1132"/>
      <c r="AO37" s="312" t="s">
        <v>503</v>
      </c>
      <c r="AP37" s="312" t="s">
        <v>503</v>
      </c>
      <c r="AQ37" s="313">
        <v>1095</v>
      </c>
      <c r="AR37" s="314" t="s">
        <v>503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523</v>
      </c>
      <c r="AL38" s="1134"/>
      <c r="AM38" s="1134"/>
      <c r="AN38" s="1135"/>
      <c r="AO38" s="315" t="s">
        <v>503</v>
      </c>
      <c r="AP38" s="315" t="s">
        <v>503</v>
      </c>
      <c r="AQ38" s="316">
        <v>0</v>
      </c>
      <c r="AR38" s="304" t="s">
        <v>503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524</v>
      </c>
      <c r="AL39" s="1134"/>
      <c r="AM39" s="1134"/>
      <c r="AN39" s="1135"/>
      <c r="AO39" s="312">
        <v>-1133478</v>
      </c>
      <c r="AP39" s="312">
        <v>-6839</v>
      </c>
      <c r="AQ39" s="313">
        <v>-7113</v>
      </c>
      <c r="AR39" s="314">
        <v>-3.9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525</v>
      </c>
      <c r="AL40" s="1131"/>
      <c r="AM40" s="1131"/>
      <c r="AN40" s="1132"/>
      <c r="AO40" s="312">
        <v>-2860823</v>
      </c>
      <c r="AP40" s="312">
        <v>-17262</v>
      </c>
      <c r="AQ40" s="313">
        <v>-18923</v>
      </c>
      <c r="AR40" s="314">
        <v>-8.8000000000000007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1550852</v>
      </c>
      <c r="AP41" s="312">
        <v>9358</v>
      </c>
      <c r="AQ41" s="313">
        <v>7431</v>
      </c>
      <c r="AR41" s="314">
        <v>25.9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526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527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528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495</v>
      </c>
      <c r="AN49" s="1127" t="s">
        <v>529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530</v>
      </c>
      <c r="AO50" s="329" t="s">
        <v>531</v>
      </c>
      <c r="AP50" s="330" t="s">
        <v>532</v>
      </c>
      <c r="AQ50" s="331" t="s">
        <v>533</v>
      </c>
      <c r="AR50" s="332" t="s">
        <v>534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535</v>
      </c>
      <c r="AL51" s="325"/>
      <c r="AM51" s="333">
        <v>5123895</v>
      </c>
      <c r="AN51" s="334">
        <v>30991</v>
      </c>
      <c r="AO51" s="335">
        <v>-39.6</v>
      </c>
      <c r="AP51" s="336">
        <v>33173</v>
      </c>
      <c r="AQ51" s="337">
        <v>-19.2</v>
      </c>
      <c r="AR51" s="338">
        <v>-20.399999999999999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536</v>
      </c>
      <c r="AM52" s="341">
        <v>3765449</v>
      </c>
      <c r="AN52" s="342">
        <v>22775</v>
      </c>
      <c r="AO52" s="343">
        <v>-42.3</v>
      </c>
      <c r="AP52" s="344">
        <v>20353</v>
      </c>
      <c r="AQ52" s="345">
        <v>-25.4</v>
      </c>
      <c r="AR52" s="346">
        <v>-16.899999999999999</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537</v>
      </c>
      <c r="AL53" s="325"/>
      <c r="AM53" s="333">
        <v>6672832</v>
      </c>
      <c r="AN53" s="334">
        <v>40264</v>
      </c>
      <c r="AO53" s="335">
        <v>29.9</v>
      </c>
      <c r="AP53" s="336">
        <v>37644</v>
      </c>
      <c r="AQ53" s="337">
        <v>13.5</v>
      </c>
      <c r="AR53" s="338">
        <v>16.399999999999999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536</v>
      </c>
      <c r="AM54" s="341">
        <v>5028911</v>
      </c>
      <c r="AN54" s="342">
        <v>30345</v>
      </c>
      <c r="AO54" s="343">
        <v>33.200000000000003</v>
      </c>
      <c r="AP54" s="344">
        <v>24939</v>
      </c>
      <c r="AQ54" s="345">
        <v>22.5</v>
      </c>
      <c r="AR54" s="346">
        <v>10.7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538</v>
      </c>
      <c r="AL55" s="325"/>
      <c r="AM55" s="333">
        <v>4003429</v>
      </c>
      <c r="AN55" s="334">
        <v>24087</v>
      </c>
      <c r="AO55" s="335">
        <v>-40.200000000000003</v>
      </c>
      <c r="AP55" s="336">
        <v>39221</v>
      </c>
      <c r="AQ55" s="337">
        <v>4.2</v>
      </c>
      <c r="AR55" s="338">
        <v>-44.4</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536</v>
      </c>
      <c r="AM56" s="341">
        <v>2321727</v>
      </c>
      <c r="AN56" s="342">
        <v>13969</v>
      </c>
      <c r="AO56" s="343">
        <v>-54</v>
      </c>
      <c r="AP56" s="344">
        <v>24821</v>
      </c>
      <c r="AQ56" s="345">
        <v>-0.5</v>
      </c>
      <c r="AR56" s="346">
        <v>-53.5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539</v>
      </c>
      <c r="AL57" s="325"/>
      <c r="AM57" s="333">
        <v>2218457</v>
      </c>
      <c r="AN57" s="334">
        <v>13356</v>
      </c>
      <c r="AO57" s="335">
        <v>-44.6</v>
      </c>
      <c r="AP57" s="336">
        <v>38566</v>
      </c>
      <c r="AQ57" s="337">
        <v>-1.7</v>
      </c>
      <c r="AR57" s="338">
        <v>-42.9</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536</v>
      </c>
      <c r="AM58" s="341">
        <v>1264354</v>
      </c>
      <c r="AN58" s="342">
        <v>7612</v>
      </c>
      <c r="AO58" s="343">
        <v>-45.5</v>
      </c>
      <c r="AP58" s="344">
        <v>24059</v>
      </c>
      <c r="AQ58" s="345">
        <v>-3.1</v>
      </c>
      <c r="AR58" s="346">
        <v>-42.4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540</v>
      </c>
      <c r="AL59" s="325"/>
      <c r="AM59" s="333">
        <v>2896241</v>
      </c>
      <c r="AN59" s="334">
        <v>17476</v>
      </c>
      <c r="AO59" s="335">
        <v>30.8</v>
      </c>
      <c r="AP59" s="336">
        <v>35156</v>
      </c>
      <c r="AQ59" s="337">
        <v>-8.8000000000000007</v>
      </c>
      <c r="AR59" s="338">
        <v>39.6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536</v>
      </c>
      <c r="AM60" s="341">
        <v>1972133</v>
      </c>
      <c r="AN60" s="342">
        <v>11900</v>
      </c>
      <c r="AO60" s="343">
        <v>56.3</v>
      </c>
      <c r="AP60" s="344">
        <v>22430</v>
      </c>
      <c r="AQ60" s="345">
        <v>-6.8</v>
      </c>
      <c r="AR60" s="346">
        <v>63.1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541</v>
      </c>
      <c r="AL61" s="347"/>
      <c r="AM61" s="348">
        <v>4182971</v>
      </c>
      <c r="AN61" s="349">
        <v>25235</v>
      </c>
      <c r="AO61" s="350">
        <v>-12.7</v>
      </c>
      <c r="AP61" s="351">
        <v>36752</v>
      </c>
      <c r="AQ61" s="352">
        <v>-2.4</v>
      </c>
      <c r="AR61" s="338">
        <v>-10.3</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536</v>
      </c>
      <c r="AM62" s="341">
        <v>2870515</v>
      </c>
      <c r="AN62" s="342">
        <v>17320</v>
      </c>
      <c r="AO62" s="343">
        <v>-10.5</v>
      </c>
      <c r="AP62" s="344">
        <v>23320</v>
      </c>
      <c r="AQ62" s="345">
        <v>-2.7</v>
      </c>
      <c r="AR62" s="346">
        <v>-7.8</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bxBs1l7O1X8a7NJBrpS48OQLJ1PZYBn73XJZVfx9mOSPfgCBLhQpvESZ7MVV3Zv+HBdNICHaUZebj3j0/vRqrQ==" saltValue="10ybQL4ET0yJvbhJ66QVp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543</v>
      </c>
    </row>
    <row r="120" spans="125:125" ht="13.5" hidden="1" customHeight="1" x14ac:dyDescent="0.2"/>
    <row r="121" spans="125:125" ht="13.5" hidden="1" customHeight="1" x14ac:dyDescent="0.2">
      <c r="DU121" s="259"/>
    </row>
  </sheetData>
  <sheetProtection algorithmName="SHA-512" hashValue="nYPiB81jcgKjc1KV2m4XCU65N+Hj8mSKOsKes37Dd+fEsaevDHdWIUGJ8tOoy5Pk1qTbgIo2pYR54plKsiaFiQ==" saltValue="efdOLimGgWcngVIQzzZ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544</v>
      </c>
    </row>
  </sheetData>
  <sheetProtection algorithmName="SHA-512" hashValue="vwJv+AZtXcvLwxSkBVZBMGylHk/+1osv2dPwJY2j9oVsZYiMsbwMBfpwr6OZ5MB+GMlpvtc7oilDqJ+rGqDk3Q==" saltValue="ha00GAOd9gZLIketWc3R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545</v>
      </c>
      <c r="G46" s="8" t="s">
        <v>546</v>
      </c>
      <c r="H46" s="8" t="s">
        <v>547</v>
      </c>
      <c r="I46" s="8" t="s">
        <v>548</v>
      </c>
      <c r="J46" s="9" t="s">
        <v>549</v>
      </c>
    </row>
    <row r="47" spans="2:10" ht="57.75" customHeight="1" x14ac:dyDescent="0.2">
      <c r="B47" s="10"/>
      <c r="C47" s="1139" t="s">
        <v>3</v>
      </c>
      <c r="D47" s="1139"/>
      <c r="E47" s="1140"/>
      <c r="F47" s="11">
        <v>7.7</v>
      </c>
      <c r="G47" s="12">
        <v>8.9600000000000009</v>
      </c>
      <c r="H47" s="12">
        <v>9.67</v>
      </c>
      <c r="I47" s="12">
        <v>23.36</v>
      </c>
      <c r="J47" s="13">
        <v>23.06</v>
      </c>
    </row>
    <row r="48" spans="2:10" ht="57.75" customHeight="1" x14ac:dyDescent="0.2">
      <c r="B48" s="14"/>
      <c r="C48" s="1141" t="s">
        <v>4</v>
      </c>
      <c r="D48" s="1141"/>
      <c r="E48" s="1142"/>
      <c r="F48" s="15">
        <v>7.46</v>
      </c>
      <c r="G48" s="16">
        <v>4.66</v>
      </c>
      <c r="H48" s="16">
        <v>10.79</v>
      </c>
      <c r="I48" s="16">
        <v>10.36</v>
      </c>
      <c r="J48" s="17">
        <v>7.2</v>
      </c>
    </row>
    <row r="49" spans="2:10" ht="57.75" customHeight="1" thickBot="1" x14ac:dyDescent="0.25">
      <c r="B49" s="18"/>
      <c r="C49" s="1143" t="s">
        <v>5</v>
      </c>
      <c r="D49" s="1143"/>
      <c r="E49" s="1144"/>
      <c r="F49" s="19" t="s">
        <v>550</v>
      </c>
      <c r="G49" s="20" t="s">
        <v>551</v>
      </c>
      <c r="H49" s="20">
        <v>7.25</v>
      </c>
      <c r="I49" s="20">
        <v>14.4</v>
      </c>
      <c r="J49" s="21" t="s">
        <v>552</v>
      </c>
    </row>
    <row r="50" spans="2:10" ht="13" x14ac:dyDescent="0.2"/>
  </sheetData>
  <sheetProtection algorithmName="SHA-512" hashValue="0WudePu6WveFiG3vmLK3iC+ZAdwjZacRQfrkpn+YI/CUbI+x7dpUnyJAqbfHEbPQibWX0sXiPQeNXaHq+ls3uQ==" saltValue="6XVf/Mb3JK4rllk1uK9t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dcterms:created xsi:type="dcterms:W3CDTF">2024-03-14T01:41:43Z</dcterms:created>
  <dcterms:modified xsi:type="dcterms:W3CDTF">2024-03-19T01:23:12Z</dcterms:modified>
  <cp:category/>
</cp:coreProperties>
</file>