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12C5432D-954F-430D-BB7F-DABEFC3E6E19}" xr6:coauthVersionLast="36" xr6:coauthVersionMax="36" xr10:uidLastSave="{00000000-0000-0000-0000-000000000000}"/>
  <bookViews>
    <workbookView xWindow="0" yWindow="0" windowWidth="15360" windowHeight="7640" tabRatio="80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s="1"/>
  <c r="U35" i="10" l="1"/>
  <c r="U36" i="10" s="1"/>
  <c r="AM34" i="10"/>
  <c r="AM35" i="10" s="1"/>
  <c r="BW34" i="10"/>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<sst xmlns="http://schemas.openxmlformats.org/spreadsheetml/2006/main" count="1065" uniqueCount="602">
  <si>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</si>
  <si>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</si>
  <si>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</si>
  <si>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</si>
  <si>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</si>
  <si>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</si>
  <si>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</si>
  <si>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</si>
  <si>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</si>
  <si>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</si>
  <si>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</si>
  <si>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</si>
  <si>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</si>
  <si>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</si>
  <si>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</si>
  <si>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</si>
  <si>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</si>
  <si>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</si>
  <si>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</si>
  <si>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</si>
  <si>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</si>
  <si>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</si>
  <si>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</si>
  <si>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</si>
  <si>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</si>
  <si>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</si>
  <si>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</si>
  <si>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</si>
  <si>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</si>
  <si>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</si>
  <si>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</si>
  <si>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</si>
  <si>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</si>
  <si>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</si>
  <si>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</si>
  <si>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</si>
  <si>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</si>
  <si>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</si>
  <si>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</si>
  <si>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</si>
  <si>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</si>
  <si>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</si>
  <si>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</si>
  <si>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</si>
  <si>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</si>
  <si>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</si>
  <si>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</si>
  <si>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</si>
  <si>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</si>
  <si>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</si>
  <si>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</si>
  <si>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</si>
  <si>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</si>
  <si>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</si>
  <si>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</si>
  <si>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</si>
  <si>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</si>
  <si>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</si>
  <si>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</si>
  <si>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</si>
  <si>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</si>
  <si>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</si>
  <si>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</si>
  <si>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</si>
  <si>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</si>
  <si>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</si>
  <si>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</si>
  <si>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</si>
  <si>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</si>
  <si>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</si>
  <si>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</si>
  <si>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</si>
  <si>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</si>
  <si>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</si>
  <si>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</si>
  <si>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</si>
  <si>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</si>
  <si>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</si>
  <si>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</si>
  <si>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</si>
  <si>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</si>
  <si>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</si>
  <si>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</si>
  <si>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</si>
  <si>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</si>
  <si>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</si>
  <si>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</si>
  <si>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</si>
  <si>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</si>
  <si>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</si>
  <si>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</si>
  <si>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</si>
  <si>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</si>
  <si>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</si>
  <si>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</si>
  <si>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</si>
  <si>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</si>
  <si>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</si>
  <si>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</si>
  <si>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</si>
  <si>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朝霞市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</si>
  <si>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</si>
  <si>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</si>
  <si>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</si>
  <si>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</si>
  <si>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</si>
  <si>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</si>
  <si>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</si>
  <si>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</si>
  <si>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</si>
  <si>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</si>
  <si>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</si>
  <si>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</si>
  <si>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</si>
  <si>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</si>
  <si>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</si>
  <si>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</si>
  <si>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</si>
  <si>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</si>
  <si>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</si>
  <si>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</si>
  <si>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</si>
  <si>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</si>
  <si>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</si>
  <si>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</si>
  <si>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</si>
  <si>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</si>
  <si>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</si>
  <si>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</si>
  <si>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</si>
  <si>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</si>
  <si>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</si>
  <si>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</si>
  <si>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</si>
  <si>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</si>
  <si>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</si>
  <si>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</si>
  <si>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</si>
  <si>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</si>
  <si>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</si>
  <si>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</si>
  <si>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</si>
  <si>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</si>
  <si>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</si>
  <si>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</si>
  <si>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</si>
  <si>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</si>
  <si>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</si>
  <si>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</si>
  <si>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</si>
  <si>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</si>
  <si>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</si>
  <si>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</si>
  <si>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</si>
  <si>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</si>
  <si>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</si>
  <si>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</si>
  <si>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</si>
  <si>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</si>
  <si>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</si>
  <si>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</si>
  <si>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</si>
  <si>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</si>
  <si>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</si>
  <si>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</si>
  <si>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</si>
  <si>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</si>
  <si>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</si>
  <si>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</si>
  <si>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</si>
  <si>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</si>
  <si>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</si>
  <si>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</si>
  <si>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</si>
  <si>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</si>
  <si>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</si>
  <si>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</si>
  <si>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</si>
  <si>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</si>
  <si>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</si>
  <si>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</si>
  <si>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</si>
  <si>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</si>
  <si>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</si>
  <si>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</si>
  <si>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</si>
  <si>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</si>
  <si>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</si>
  <si>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</si>
  <si>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</si>
  <si>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</si>
  <si>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</si>
  <si>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</si>
  <si>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</si>
  <si>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</si>
  <si>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</si>
  <si>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</si>
  <si>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</si>
  <si>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</si>
  <si>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</si>
  <si>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</si>
  <si>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</si>
  <si>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</si>
  <si>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</si>
  <si>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</si>
  <si>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</si>
  <si>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</si>
  <si>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</si>
  <si>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</si>
  <si>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</si>
  <si>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</si>
  <si>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</si>
  <si>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</si>
  <si>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</si>
  <si>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</si>
  <si>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</si>
  <si>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</si>
  <si>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埼玉県朝霞市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</si>
  <si>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</si>
  <si>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</si>
  <si>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</si>
  <si>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</si>
  <si>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</si>
  <si>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</si>
  <si>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</si>
  <si>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</si>
  <si>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</si>
  <si>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</si>
  <si>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</si>
  <si>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</si>
  <si>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</si>
  <si>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</si>
  <si>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</si>
  <si>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</si>
  <si>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</si>
  <si>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</si>
  <si>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</si>
  <si>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</si>
  <si>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</si>
  <si>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</si>
  <si>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</si>
  <si>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</si>
  <si>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</si>
  <si>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</si>
  <si>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</si>
  <si>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</si>
  <si>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</si>
  <si>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</si>
  <si>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</si>
  <si>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</si>
  <si>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</si>
  <si>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</si>
  <si>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</si>
  <si>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</si>
  <si>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</si>
  <si>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</si>
  <si>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</si>
  <si>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</si>
  <si>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</si>
  <si>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</si>
  <si>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</si>
  <si>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</si>
  <si>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</si>
  <si>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</si>
  <si>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</si>
  <si>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</si>
  <si>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</si>
  <si>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</si>
  <si>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</si>
  <si>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</si>
  <si>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</si>
  <si>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</si>
  <si>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</si>
  <si>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</si>
  <si>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</si>
  <si>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</si>
  <si>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</si>
  <si>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</si>
  <si>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</si>
  <si>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</si>
  <si>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</si>
  <si>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</si>
  <si>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</si>
  <si>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</si>
  <si>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</si>
  <si>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</si>
  <si>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</si>
  <si>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</si>
  <si>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</si>
  <si>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</si>
  <si>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</si>
  <si>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</si>
  <si>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</si>
  <si>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</si>
  <si>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</si>
  <si>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</si>
  <si>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</si>
  <si>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</si>
  <si>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</si>
  <si>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</si>
  <si>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</si>
  <si>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</si>
  <si>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</si>
  <si>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</si>
  <si>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</si>
  <si>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</si>
  <si>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</si>
  <si>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</si>
  <si>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</si>
  <si>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</si>
  <si>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</si>
  <si>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</si>
  <si>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</si>
  <si>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</si>
  <si>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</si>
  <si>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</si>
  <si>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</si>
  <si>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</si>
  <si>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</si>
  <si>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</si>
  <si>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</si>
  <si>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</si>
  <si>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</si>
  <si>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</si>
  <si>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</si>
  <si>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</si>
  <si>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</si>
  <si>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</si>
  <si>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</si>
  <si>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</si>
  <si>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</si>
  <si>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</si>
  <si>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</si>
  <si>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</si>
  <si>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</si>
  <si>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</si>
  <si>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</si>
  <si>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</si>
  <si>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</si>
  <si>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</si>
  <si>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</si>
  <si>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</si>
  <si>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</si>
  <si>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</si>
  <si>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</si>
  <si>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</si>
  <si>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</si>
  <si>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</si>
  <si>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</si>
  <si>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</si>
  <si>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</si>
  <si>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</si>
  <si>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</si>
  <si>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</si>
  <si>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</si>
  <si>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</si>
  <si>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</si>
  <si>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</si>
  <si>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</si>
  <si>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</si>
  <si>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</si>
  <si>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</si>
  <si>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</si>
  <si>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</si>
  <si>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</si>
  <si>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</si>
  <si>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</si>
  <si>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</si>
  <si>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</si>
  <si>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</si>
  <si>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埼玉県朝霞市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</si>
  <si>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</si>
  <si>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</si>
  <si>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</si>
  <si>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</si>
  <si>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</si>
  <si>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</si>
  <si>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</si>
  <si>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</si>
  <si>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</si>
  <si>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</si>
  <si>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</si>
  <si>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</si>
  <si>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</si>
  <si>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</si>
  <si>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</si>
  <si>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</si>
  <si>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</si>
  <si>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</si>
  <si>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</si>
  <si>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</si>
  <si>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</si>
  <si>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</si>
  <si>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</si>
  <si>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</si>
  <si>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</si>
  <si>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</si>
  <si>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</si>
  <si>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</si>
  <si>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</si>
  <si>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</si>
  <si>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</si>
  <si>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</si>
  <si>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</si>
  <si>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</si>
  <si>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</si>
  <si>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</si>
  <si>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</si>
  <si>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</si>
  <si>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</si>
  <si>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</si>
  <si>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</si>
  <si>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</si>
  <si>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</si>
  <si>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</si>
  <si>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</si>
  <si>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</si>
  <si>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</si>
  <si>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</si>
  <si>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</si>
  <si>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</si>
  <si>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</si>
  <si>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</si>
  <si>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</si>
  <si>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</si>
  <si>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</si>
  <si>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</si>
  <si>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</si>
  <si>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</si>
  <si>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</si>
  <si>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</si>
  <si>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</si>
  <si>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</si>
  <si>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</si>
  <si>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</si>
  <si>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</si>
  <si>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</si>
  <si>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</si>
  <si>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</si>
  <si>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</si>
  <si>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</si>
  <si>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</si>
  <si>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</si>
  <si>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</si>
  <si>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</si>
  <si>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</si>
  <si>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</si>
  <si>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</si>
  <si>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</si>
  <si>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</si>
  <si>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</si>
  <si>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</si>
  <si>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</si>
  <si>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</si>
  <si>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</si>
  <si>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</si>
  <si>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</si>
  <si>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</si>
  <si>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</si>
  <si>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</si>
  <si>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</si>
  <si>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</si>
  <si>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</si>
  <si>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</si>
  <si>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</si>
  <si>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</si>
  <si>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</si>
  <si>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</si>
  <si>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</si>
  <si>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</si>
  <si>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</si>
  <si>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</si>
  <si>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</si>
  <si>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</si>
  <si>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</si>
  <si>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</si>
  <si>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</si>
  <si>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</si>
  <si>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</si>
  <si>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</si>
  <si>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</si>
  <si>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</si>
  <si>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</si>
  <si>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</si>
  <si>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</si>
  <si>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</si>
  <si>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</si>
  <si>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</si>
  <si>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</si>
  <si>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</si>
  <si>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</si>
  <si>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</si>
  <si>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</si>
  <si>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</si>
  <si>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</si>
  <si>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</si>
  <si>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</si>
  <si>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</si>
  <si>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</si>
  <si>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</si>
  <si>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</si>
  <si>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</si>
  <si>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</si>
  <si>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</si>
  <si>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</si>
  <si>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</si>
  <si>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</si>
  <si>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</si>
  <si>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</si>
  <si>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</si>
  <si>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</si>
  <si>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</si>
  <si>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</si>
  <si>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</si>
  <si>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</si>
  <si>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</si>
  <si>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</si>
  <si>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</si>
  <si>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</si>
  <si>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</si>
  <si>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</si>
  <si>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</si>
  <si>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</si>
  <si>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</si>
  <si>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</si>
  <si>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</si>
  <si>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</si>
  <si>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</si>
  <si>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</si>
  <si>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</si>
  <si>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</si>
  <si>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</si>
  <si>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</si>
  <si>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</si>
  <si>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</si>
  <si>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</si>
  <si>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</si>
  <si>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</si>
  <si>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</si>
  <si>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</si>
  <si>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</si>
  <si>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</si>
  <si>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</si>
  <si>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</si>
  <si>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</si>
  <si>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</si>
  <si>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</si>
  <si>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</si>
  <si>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</si>
  <si>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</si>
  <si>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</si>
  <si>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</si>
  <si>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</si>
  <si>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</si>
  <si>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</si>
  <si>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</si>
  <si>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</si>
  <si>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</si>
  <si>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</si>
  <si>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</si>
  <si>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</si>
  <si>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</si>
  <si>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</si>
  <si>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</si>
  <si>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</si>
  <si>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</si>
  <si>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</si>
  <si>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</si>
  <si>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0.77</t>
  </si>
  <si>
    <t>一般会計</t>
  </si>
  <si>
    <t>水道事業会計</t>
  </si>
  <si>
    <t>下水道事業会計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</si>
  <si>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</si>
  <si>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</si>
  <si>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</si>
  <si>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</si>
  <si>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</si>
  <si>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</si>
  <si>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</si>
  <si>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</si>
  <si>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</si>
  <si>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</si>
  <si>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</si>
  <si>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</si>
  <si>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朝霞地区一部事務組合</t>
    <phoneticPr fontId="2"/>
  </si>
  <si>
    <t>埼玉県後期高齢者医療広域連合</t>
    <phoneticPr fontId="2"/>
  </si>
  <si>
    <t>一般会計</t>
    <phoneticPr fontId="2"/>
  </si>
  <si>
    <t>特別会計</t>
    <phoneticPr fontId="2"/>
  </si>
  <si>
    <t>埼玉県市町村総合事務組合</t>
    <phoneticPr fontId="2"/>
  </si>
  <si>
    <t>交通災害特別会計</t>
    <phoneticPr fontId="2"/>
  </si>
  <si>
    <t>彩の国さいたま人づくり広域連合</t>
    <phoneticPr fontId="2"/>
  </si>
  <si>
    <t>埼玉県都市ボートレース企業団</t>
    <phoneticPr fontId="2"/>
  </si>
  <si>
    <t>朝霞和光資源循環組合</t>
    <phoneticPr fontId="2"/>
  </si>
  <si>
    <t>-</t>
    <phoneticPr fontId="2"/>
  </si>
  <si>
    <t>-</t>
    <phoneticPr fontId="2"/>
  </si>
  <si>
    <t>公益財団法人朝霞市文化・スポーツ振興公社</t>
    <rPh sb="0" eb="6">
      <t>コウエキザイダンホウジン</t>
    </rPh>
    <rPh sb="6" eb="9">
      <t>アサカシ</t>
    </rPh>
    <rPh sb="9" eb="11">
      <t>ブンカ</t>
    </rPh>
    <rPh sb="16" eb="20">
      <t>シンコウコウシャ</t>
    </rPh>
    <phoneticPr fontId="2"/>
  </si>
  <si>
    <t>朝霞市土地開発公社</t>
    <rPh sb="0" eb="3">
      <t>アサカシ</t>
    </rPh>
    <rPh sb="3" eb="9">
      <t>トチカイハツコウシャ</t>
    </rPh>
    <phoneticPr fontId="2"/>
  </si>
  <si>
    <t>公共施設マネジメント基金(R04年度末現在)</t>
    <rPh sb="0" eb="2">
      <t>コウキョウ</t>
    </rPh>
    <rPh sb="2" eb="4">
      <t>シセツ</t>
    </rPh>
    <rPh sb="10" eb="12">
      <t>キキン</t>
    </rPh>
    <phoneticPr fontId="5"/>
  </si>
  <si>
    <t>基地跡地整備基金(R04年度末現在)</t>
    <rPh sb="0" eb="4">
      <t>キチアトチ</t>
    </rPh>
    <rPh sb="4" eb="8">
      <t>セイビキキン</t>
    </rPh>
    <phoneticPr fontId="2"/>
  </si>
  <si>
    <t>ふるさと応援基金(R04年度末現在)</t>
    <rPh sb="4" eb="6">
      <t>オウエン</t>
    </rPh>
    <rPh sb="6" eb="8">
      <t>キキン</t>
    </rPh>
    <phoneticPr fontId="2"/>
  </si>
  <si>
    <t>みどりのまちづくり基金(R04年度末現在)</t>
    <rPh sb="9" eb="11">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</si>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</sst>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43955</c:v>
                </c:pt>
                <c:pt idx="4">
                  <c:v>41921</c:v>
                </c:pt>
              </c:numCache>
            </c:numRef>
          </c:val>
          <c:smooth val="0"/>
          <c:extLst>
            <c:ext xmlns:c16="http://schemas.microsoft.com/office/drawing/2014/chart" uri="{C3380CC4-5D6E-409C-BE32-E72D297353CC}">
              <c16:uniqueId val="{00000000-F3D8-4054-868B-87432963A9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22128</c:v>
                </c:pt>
                <c:pt idx="1">
                  <c:v>23993</c:v>
                </c:pt>
                <c:pt idx="2">
                  <c:v>28428</c:v>
                </c:pt>
                <c:pt idx="3">
                  <c:v>15460</c:v>
                </c:pt>
                <c:pt idx="4">
                  <c:v>16454</c:v>
                </c:pt>
              </c:numCache>
            </c:numRef>
          </c:val>
          <c:smooth val="0"/>
          <c:extLst>
            <c:ext xmlns:c16="http://schemas.microsoft.com/office/drawing/2014/chart" uri="{C3380CC4-5D6E-409C-BE32-E72D297353CC}">
              <c16:uniqueId val="{00000001-F3D8-4054-868B-87432963A9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4.59</c:v>
                </c:pt>
                <c:pt idx="1">
                  <c:v>3.93</c:v>
                </c:pt>
                <c:pt idx="2">
                  <c:v>3.86</c:v>
                </c:pt>
                <c:pt idx="3">
                  <c:v>10.44</c:v>
                </c:pt>
                <c:pt idx="4">
                  <c:v>9.6</c:v>
                </c:pt>
              </c:numCache>
            </c:numRef>
          </c:val>
          <c:extLst>
            <c:ext xmlns:c16="http://schemas.microsoft.com/office/drawing/2014/chart" uri="{C3380CC4-5D6E-409C-BE32-E72D297353CC}">
              <c16:uniqueId val="{00000000-03F7-4C0B-898E-16F1568A7B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10.57</c:v>
                </c:pt>
                <c:pt idx="1">
                  <c:v>10.31</c:v>
                </c:pt>
                <c:pt idx="2">
                  <c:v>10.91</c:v>
                </c:pt>
                <c:pt idx="3">
                  <c:v>9.9600000000000009</c:v>
                </c:pt>
                <c:pt idx="4">
                  <c:v>11.07</c:v>
                </c:pt>
              </c:numCache>
            </c:numRef>
          </c:val>
          <c:extLst>
            <c:ext xmlns:c16="http://schemas.microsoft.com/office/drawing/2014/chart" uri="{C3380CC4-5D6E-409C-BE32-E72D297353CC}">
              <c16:uniqueId val="{00000001-03F7-4C0B-898E-16F1568A7B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c:v>
                </c:pt>
                <c:pt idx="1">
                  <c:v>-0.77</c:v>
                </c:pt>
                <c:pt idx="2">
                  <c:v>1.07</c:v>
                </c:pt>
                <c:pt idx="3">
                  <c:v>6.46</c:v>
                </c:pt>
                <c:pt idx="4">
                  <c:v>0.04</c:v>
                </c:pt>
              </c:numCache>
            </c:numRef>
          </c:val>
          <c:smooth val="0"/>
          <c:extLst>
            <c:ext xmlns:c16="http://schemas.microsoft.com/office/drawing/2014/chart" uri="{C3380CC4-5D6E-409C-BE32-E72D297353CC}">
              <c16:uniqueId val="{00000002-03F7-4C0B-898E-16F1568A7B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0.49</c:v>
                </c:pt>
                <c:pt idx="2">
                  <c:v>#N/A</c:v>
                </c:pt>
                <c:pt idx="3">
                  <c:v>0.43</c:v>
                </c:pt>
                <c:pt idx="4">
                  <c:v>0</c:v>
                </c:pt>
                <c:pt idx="5">
                  <c:v>0</c:v>
                </c:pt>
                <c:pt idx="6">
                  <c:v>0</c:v>
                </c:pt>
                <c:pt idx="7">
                  <c:v>0</c:v>
                </c:pt>
                <c:pt idx="8">
                  <c:v>0</c:v>
                </c:pt>
                <c:pt idx="9">
                  <c:v>0</c:v>
                </c:pt>
              </c:numCache>
            </c:numRef>
          </c:val>
          <c:extLst>
            <c:ext xmlns:c16="http://schemas.microsoft.com/office/drawing/2014/chart" uri="{C3380CC4-5D6E-409C-BE32-E72D297353CC}">
              <c16:uniqueId val="{00000000-0848-4365-81B0-391E9310DB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48-4365-81B0-391E9310DB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48-4365-81B0-391E9310DBF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848-4365-81B0-391E9310DBF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c:v>
                </c:pt>
                <c:pt idx="8">
                  <c:v>#N/A</c:v>
                </c:pt>
                <c:pt idx="9">
                  <c:v>0.03</c:v>
                </c:pt>
              </c:numCache>
            </c:numRef>
          </c:val>
          <c:extLst>
            <c:ext xmlns:c16="http://schemas.microsoft.com/office/drawing/2014/chart" uri="{C3380CC4-5D6E-409C-BE32-E72D297353CC}">
              <c16:uniqueId val="{00000004-0848-4365-81B0-391E9310DBF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0.66</c:v>
                </c:pt>
                <c:pt idx="2">
                  <c:v>#N/A</c:v>
                </c:pt>
                <c:pt idx="3">
                  <c:v>0.59</c:v>
                </c:pt>
                <c:pt idx="4">
                  <c:v>#N/A</c:v>
                </c:pt>
                <c:pt idx="5">
                  <c:v>1.43</c:v>
                </c:pt>
                <c:pt idx="6">
                  <c:v>#N/A</c:v>
                </c:pt>
                <c:pt idx="7">
                  <c:v>0.93</c:v>
                </c:pt>
                <c:pt idx="8">
                  <c:v>#N/A</c:v>
                </c:pt>
                <c:pt idx="9">
                  <c:v>0.7</c:v>
                </c:pt>
              </c:numCache>
            </c:numRef>
          </c:val>
          <c:extLst>
            <c:ext xmlns:c16="http://schemas.microsoft.com/office/drawing/2014/chart" uri="{C3380CC4-5D6E-409C-BE32-E72D297353CC}">
              <c16:uniqueId val="{00000005-0848-4365-81B0-391E9310DBF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0.88</c:v>
                </c:pt>
                <c:pt idx="2">
                  <c:v>#N/A</c:v>
                </c:pt>
                <c:pt idx="3">
                  <c:v>1.17</c:v>
                </c:pt>
                <c:pt idx="4">
                  <c:v>#N/A</c:v>
                </c:pt>
                <c:pt idx="5">
                  <c:v>1.36</c:v>
                </c:pt>
                <c:pt idx="6">
                  <c:v>#N/A</c:v>
                </c:pt>
                <c:pt idx="7">
                  <c:v>1.17</c:v>
                </c:pt>
                <c:pt idx="8">
                  <c:v>#N/A</c:v>
                </c:pt>
                <c:pt idx="9">
                  <c:v>1.62</c:v>
                </c:pt>
              </c:numCache>
            </c:numRef>
          </c:val>
          <c:extLst>
            <c:ext xmlns:c16="http://schemas.microsoft.com/office/drawing/2014/chart" uri="{C3380CC4-5D6E-409C-BE32-E72D297353CC}">
              <c16:uniqueId val="{00000006-0848-4365-81B0-391E9310DBF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1.72</c:v>
                </c:pt>
                <c:pt idx="6">
                  <c:v>#N/A</c:v>
                </c:pt>
                <c:pt idx="7">
                  <c:v>4.0599999999999996</c:v>
                </c:pt>
                <c:pt idx="8">
                  <c:v>#N/A</c:v>
                </c:pt>
                <c:pt idx="9">
                  <c:v>5.01</c:v>
                </c:pt>
              </c:numCache>
            </c:numRef>
          </c:val>
          <c:extLst>
            <c:ext xmlns:c16="http://schemas.microsoft.com/office/drawing/2014/chart" uri="{C3380CC4-5D6E-409C-BE32-E72D297353CC}">
              <c16:uniqueId val="{00000007-0848-4365-81B0-391E9310DBF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6.73</c:v>
                </c:pt>
                <c:pt idx="2">
                  <c:v>#N/A</c:v>
                </c:pt>
                <c:pt idx="3">
                  <c:v>6.79</c:v>
                </c:pt>
                <c:pt idx="4">
                  <c:v>#N/A</c:v>
                </c:pt>
                <c:pt idx="5">
                  <c:v>6.61</c:v>
                </c:pt>
                <c:pt idx="6">
                  <c:v>#N/A</c:v>
                </c:pt>
                <c:pt idx="7">
                  <c:v>6.05</c:v>
                </c:pt>
                <c:pt idx="8">
                  <c:v>#N/A</c:v>
                </c:pt>
                <c:pt idx="9">
                  <c:v>5.94</c:v>
                </c:pt>
              </c:numCache>
            </c:numRef>
          </c:val>
          <c:extLst>
            <c:ext xmlns:c16="http://schemas.microsoft.com/office/drawing/2014/chart" uri="{C3380CC4-5D6E-409C-BE32-E72D297353CC}">
              <c16:uniqueId val="{00000008-0848-4365-81B0-391E9310DBF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4.59</c:v>
                </c:pt>
                <c:pt idx="2">
                  <c:v>#N/A</c:v>
                </c:pt>
                <c:pt idx="3">
                  <c:v>3.94</c:v>
                </c:pt>
                <c:pt idx="4">
                  <c:v>#N/A</c:v>
                </c:pt>
                <c:pt idx="5">
                  <c:v>3.86</c:v>
                </c:pt>
                <c:pt idx="6">
                  <c:v>#N/A</c:v>
                </c:pt>
                <c:pt idx="7">
                  <c:v>10.44</c:v>
                </c:pt>
                <c:pt idx="8">
                  <c:v>#N/A</c:v>
                </c:pt>
                <c:pt idx="9">
                  <c:v>9.6</c:v>
                </c:pt>
              </c:numCache>
            </c:numRef>
          </c:val>
          <c:extLst>
            <c:ext xmlns:c16="http://schemas.microsoft.com/office/drawing/2014/chart" uri="{C3380CC4-5D6E-409C-BE32-E72D297353CC}">
              <c16:uniqueId val="{00000009-0848-4365-81B0-391E9310DB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2165</c:v>
                </c:pt>
                <c:pt idx="5">
                  <c:v>2120</c:v>
                </c:pt>
                <c:pt idx="8">
                  <c:v>2096</c:v>
                </c:pt>
                <c:pt idx="11">
                  <c:v>2108</c:v>
                </c:pt>
                <c:pt idx="14">
                  <c:v>2016</c:v>
                </c:pt>
              </c:numCache>
            </c:numRef>
          </c:val>
          <c:extLst>
            <c:ext xmlns:c16="http://schemas.microsoft.com/office/drawing/2014/chart" uri="{C3380CC4-5D6E-409C-BE32-E72D297353CC}">
              <c16:uniqueId val="{00000000-B799-4FF5-9E05-26593C0001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99-4FF5-9E05-26593C0001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90</c:v>
                </c:pt>
                <c:pt idx="3">
                  <c:v>87</c:v>
                </c:pt>
                <c:pt idx="6">
                  <c:v>88</c:v>
                </c:pt>
                <c:pt idx="9">
                  <c:v>83</c:v>
                </c:pt>
                <c:pt idx="12">
                  <c:v>81</c:v>
                </c:pt>
              </c:numCache>
            </c:numRef>
          </c:val>
          <c:extLst>
            <c:ext xmlns:c16="http://schemas.microsoft.com/office/drawing/2014/chart" uri="{C3380CC4-5D6E-409C-BE32-E72D297353CC}">
              <c16:uniqueId val="{00000002-B799-4FF5-9E05-26593C0001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24</c:v>
                </c:pt>
                <c:pt idx="6">
                  <c:v>17</c:v>
                </c:pt>
                <c:pt idx="9">
                  <c:v>32</c:v>
                </c:pt>
                <c:pt idx="12">
                  <c:v>44</c:v>
                </c:pt>
              </c:numCache>
            </c:numRef>
          </c:val>
          <c:extLst>
            <c:ext xmlns:c16="http://schemas.microsoft.com/office/drawing/2014/chart" uri="{C3380CC4-5D6E-409C-BE32-E72D297353CC}">
              <c16:uniqueId val="{00000003-B799-4FF5-9E05-26593C0001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103</c:v>
                </c:pt>
                <c:pt idx="3">
                  <c:v>97</c:v>
                </c:pt>
                <c:pt idx="6">
                  <c:v>101</c:v>
                </c:pt>
                <c:pt idx="9">
                  <c:v>98</c:v>
                </c:pt>
                <c:pt idx="12">
                  <c:v>64</c:v>
                </c:pt>
              </c:numCache>
            </c:numRef>
          </c:val>
          <c:extLst>
            <c:ext xmlns:c16="http://schemas.microsoft.com/office/drawing/2014/chart" uri="{C3380CC4-5D6E-409C-BE32-E72D297353CC}">
              <c16:uniqueId val="{00000004-B799-4FF5-9E05-26593C0001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99-4FF5-9E05-26593C0001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99-4FF5-9E05-26593C0001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2995</c:v>
                </c:pt>
                <c:pt idx="3">
                  <c:v>3055</c:v>
                </c:pt>
                <c:pt idx="6">
                  <c:v>3039</c:v>
                </c:pt>
                <c:pt idx="9">
                  <c:v>3165</c:v>
                </c:pt>
                <c:pt idx="12">
                  <c:v>3128</c:v>
                </c:pt>
              </c:numCache>
            </c:numRef>
          </c:val>
          <c:extLst>
            <c:ext xmlns:c16="http://schemas.microsoft.com/office/drawing/2014/chart" uri="{C3380CC4-5D6E-409C-BE32-E72D297353CC}">
              <c16:uniqueId val="{00000007-B799-4FF5-9E05-26593C0001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1040</c:v>
                </c:pt>
                <c:pt idx="2">
                  <c:v>#N/A</c:v>
                </c:pt>
                <c:pt idx="3">
                  <c:v>#N/A</c:v>
                </c:pt>
                <c:pt idx="4">
                  <c:v>1143</c:v>
                </c:pt>
                <c:pt idx="5">
                  <c:v>#N/A</c:v>
                </c:pt>
                <c:pt idx="6">
                  <c:v>#N/A</c:v>
                </c:pt>
                <c:pt idx="7">
                  <c:v>1149</c:v>
                </c:pt>
                <c:pt idx="8">
                  <c:v>#N/A</c:v>
                </c:pt>
                <c:pt idx="9">
                  <c:v>#N/A</c:v>
                </c:pt>
                <c:pt idx="10">
                  <c:v>1270</c:v>
                </c:pt>
                <c:pt idx="11">
                  <c:v>#N/A</c:v>
                </c:pt>
                <c:pt idx="12">
                  <c:v>#N/A</c:v>
                </c:pt>
                <c:pt idx="13">
                  <c:v>1301</c:v>
                </c:pt>
                <c:pt idx="14">
                  <c:v>#N/A</c:v>
                </c:pt>
              </c:numCache>
            </c:numRef>
          </c:val>
          <c:smooth val="0"/>
          <c:extLst>
            <c:ext xmlns:c16="http://schemas.microsoft.com/office/drawing/2014/chart" uri="{C3380CC4-5D6E-409C-BE32-E72D297353CC}">
              <c16:uniqueId val="{00000008-B799-4FF5-9E05-26593C0001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17605</c:v>
                </c:pt>
                <c:pt idx="5">
                  <c:v>16668</c:v>
                </c:pt>
                <c:pt idx="8">
                  <c:v>15974</c:v>
                </c:pt>
                <c:pt idx="11">
                  <c:v>15897</c:v>
                </c:pt>
                <c:pt idx="14">
                  <c:v>15214</c:v>
                </c:pt>
              </c:numCache>
            </c:numRef>
          </c:val>
          <c:extLst>
            <c:ext xmlns:c16="http://schemas.microsoft.com/office/drawing/2014/chart" uri="{C3380CC4-5D6E-409C-BE32-E72D297353CC}">
              <c16:uniqueId val="{00000000-AD77-4594-95FB-AEAE7AC690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3992</c:v>
                </c:pt>
                <c:pt idx="5">
                  <c:v>3946</c:v>
                </c:pt>
                <c:pt idx="8">
                  <c:v>4081</c:v>
                </c:pt>
                <c:pt idx="11">
                  <c:v>4203</c:v>
                </c:pt>
                <c:pt idx="14">
                  <c:v>3637</c:v>
                </c:pt>
              </c:numCache>
            </c:numRef>
          </c:val>
          <c:extLst>
            <c:ext xmlns:c16="http://schemas.microsoft.com/office/drawing/2014/chart" uri="{C3380CC4-5D6E-409C-BE32-E72D297353CC}">
              <c16:uniqueId val="{00000001-AD77-4594-95FB-AEAE7AC690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4085</c:v>
                </c:pt>
                <c:pt idx="5">
                  <c:v>3866</c:v>
                </c:pt>
                <c:pt idx="8">
                  <c:v>4247</c:v>
                </c:pt>
                <c:pt idx="11">
                  <c:v>5040</c:v>
                </c:pt>
                <c:pt idx="14">
                  <c:v>5882</c:v>
                </c:pt>
              </c:numCache>
            </c:numRef>
          </c:val>
          <c:extLst>
            <c:ext xmlns:c16="http://schemas.microsoft.com/office/drawing/2014/chart" uri="{C3380CC4-5D6E-409C-BE32-E72D297353CC}">
              <c16:uniqueId val="{00000002-AD77-4594-95FB-AEAE7AC690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77-4594-95FB-AEAE7AC690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77-4594-95FB-AEAE7AC690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3</c:v>
                </c:pt>
                <c:pt idx="6">
                  <c:v>2</c:v>
                </c:pt>
                <c:pt idx="9">
                  <c:v>1</c:v>
                </c:pt>
                <c:pt idx="12">
                  <c:v>0</c:v>
                </c:pt>
              </c:numCache>
            </c:numRef>
          </c:val>
          <c:extLst>
            <c:ext xmlns:c16="http://schemas.microsoft.com/office/drawing/2014/chart" uri="{C3380CC4-5D6E-409C-BE32-E72D297353CC}">
              <c16:uniqueId val="{00000005-AD77-4594-95FB-AEAE7AC690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762</c:v>
                </c:pt>
                <c:pt idx="3">
                  <c:v>727</c:v>
                </c:pt>
                <c:pt idx="6">
                  <c:v>697</c:v>
                </c:pt>
                <c:pt idx="9">
                  <c:v>554</c:v>
                </c:pt>
                <c:pt idx="12">
                  <c:v>522</c:v>
                </c:pt>
              </c:numCache>
            </c:numRef>
          </c:val>
          <c:extLst>
            <c:ext xmlns:c16="http://schemas.microsoft.com/office/drawing/2014/chart" uri="{C3380CC4-5D6E-409C-BE32-E72D297353CC}">
              <c16:uniqueId val="{00000006-AD77-4594-95FB-AEAE7AC690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157</c:v>
                </c:pt>
                <c:pt idx="3">
                  <c:v>134</c:v>
                </c:pt>
                <c:pt idx="6">
                  <c:v>117</c:v>
                </c:pt>
                <c:pt idx="9">
                  <c:v>344</c:v>
                </c:pt>
                <c:pt idx="12">
                  <c:v>521</c:v>
                </c:pt>
              </c:numCache>
            </c:numRef>
          </c:val>
          <c:extLst>
            <c:ext xmlns:c16="http://schemas.microsoft.com/office/drawing/2014/chart" uri="{C3380CC4-5D6E-409C-BE32-E72D297353CC}">
              <c16:uniqueId val="{00000007-AD77-4594-95FB-AEAE7AC690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1888</c:v>
                </c:pt>
                <c:pt idx="3">
                  <c:v>1774</c:v>
                </c:pt>
                <c:pt idx="6">
                  <c:v>1829</c:v>
                </c:pt>
                <c:pt idx="9">
                  <c:v>2128</c:v>
                </c:pt>
                <c:pt idx="12">
                  <c:v>1575</c:v>
                </c:pt>
              </c:numCache>
            </c:numRef>
          </c:val>
          <c:extLst>
            <c:ext xmlns:c16="http://schemas.microsoft.com/office/drawing/2014/chart" uri="{C3380CC4-5D6E-409C-BE32-E72D297353CC}">
              <c16:uniqueId val="{00000008-AD77-4594-95FB-AEAE7AC690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680</c:v>
                </c:pt>
                <c:pt idx="3">
                  <c:v>604</c:v>
                </c:pt>
                <c:pt idx="6">
                  <c:v>497</c:v>
                </c:pt>
                <c:pt idx="9">
                  <c:v>428</c:v>
                </c:pt>
                <c:pt idx="12">
                  <c:v>358</c:v>
                </c:pt>
              </c:numCache>
            </c:numRef>
          </c:val>
          <c:extLst>
            <c:ext xmlns:c16="http://schemas.microsoft.com/office/drawing/2014/chart" uri="{C3380CC4-5D6E-409C-BE32-E72D297353CC}">
              <c16:uniqueId val="{00000009-AD77-4594-95FB-AEAE7AC690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28089</c:v>
                </c:pt>
                <c:pt idx="3">
                  <c:v>26926</c:v>
                </c:pt>
                <c:pt idx="6">
                  <c:v>26712</c:v>
                </c:pt>
                <c:pt idx="9">
                  <c:v>26036</c:v>
                </c:pt>
                <c:pt idx="12">
                  <c:v>24562</c:v>
                </c:pt>
              </c:numCache>
            </c:numRef>
          </c:val>
          <c:extLst>
            <c:ext xmlns:c16="http://schemas.microsoft.com/office/drawing/2014/chart" uri="{C3380CC4-5D6E-409C-BE32-E72D297353CC}">
              <c16:uniqueId val="{0000000A-AD77-4594-95FB-AEAE7AC690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5898</c:v>
                </c:pt>
                <c:pt idx="2">
                  <c:v>#N/A</c:v>
                </c:pt>
                <c:pt idx="3">
                  <c:v>#N/A</c:v>
                </c:pt>
                <c:pt idx="4">
                  <c:v>5688</c:v>
                </c:pt>
                <c:pt idx="5">
                  <c:v>#N/A</c:v>
                </c:pt>
                <c:pt idx="6">
                  <c:v>#N/A</c:v>
                </c:pt>
                <c:pt idx="7">
                  <c:v>5551</c:v>
                </c:pt>
                <c:pt idx="8">
                  <c:v>#N/A</c:v>
                </c:pt>
                <c:pt idx="9">
                  <c:v>#N/A</c:v>
                </c:pt>
                <c:pt idx="10">
                  <c:v>4351</c:v>
                </c:pt>
                <c:pt idx="11">
                  <c:v>#N/A</c:v>
                </c:pt>
                <c:pt idx="12">
                  <c:v>#N/A</c:v>
                </c:pt>
                <c:pt idx="13">
                  <c:v>2806</c:v>
                </c:pt>
                <c:pt idx="14">
                  <c:v>#N/A</c:v>
                </c:pt>
              </c:numCache>
            </c:numRef>
          </c:val>
          <c:smooth val="0"/>
          <c:extLst>
            <c:ext xmlns:c16="http://schemas.microsoft.com/office/drawing/2014/chart" uri="{C3380CC4-5D6E-409C-BE32-E72D297353CC}">
              <c16:uniqueId val="{0000000B-AD77-4594-95FB-AEAE7AC690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2791</c:v>
                </c:pt>
                <c:pt idx="1">
                  <c:v>2700</c:v>
                </c:pt>
                <c:pt idx="2">
                  <c:v>2967</c:v>
                </c:pt>
              </c:numCache>
            </c:numRef>
          </c:val>
          <c:extLst>
            <c:ext xmlns:c16="http://schemas.microsoft.com/office/drawing/2014/chart" uri="{C3380CC4-5D6E-409C-BE32-E72D297353CC}">
              <c16:uniqueId val="{00000000-A15B-4F3F-8C62-E93C4223AE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15B-4F3F-8C62-E93C4223AE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221</c:v>
                </c:pt>
                <c:pt idx="1">
                  <c:v>729</c:v>
                </c:pt>
                <c:pt idx="2">
                  <c:v>1234</c:v>
                </c:pt>
              </c:numCache>
            </c:numRef>
          </c:val>
          <c:extLst>
            <c:ext xmlns:c16="http://schemas.microsoft.com/office/drawing/2014/chart" uri="{C3380CC4-5D6E-409C-BE32-E72D297353CC}">
              <c16:uniqueId val="{00000002-A15B-4F3F-8C62-E93C4223AE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元利償還金等については、新規借入や据置終了による元金償還額の増加が、償還が終了したことによる減額を下回ったため、前年度より約</a:t>
          </a:r>
          <a:r>
            <a:rPr kumimoji="1" lang="en-US" altLang="ja-JP" sz="1400">
              <a:latin typeface="ＭＳ ゴシック" pitchFamily="49" charset="-128"/>
              <a:ea typeface="ＭＳ ゴシック" pitchFamily="49" charset="-128"/>
            </a:rPr>
            <a:t>3,700</a:t>
          </a:r>
          <a:r>
            <a:rPr kumimoji="1" lang="ja-JP" altLang="en-US" sz="1400">
              <a:latin typeface="ＭＳ ゴシック" pitchFamily="49" charset="-128"/>
              <a:ea typeface="ＭＳ ゴシック" pitchFamily="49" charset="-128"/>
            </a:rPr>
            <a:t>万円減少した。</a:t>
          </a:r>
        </a:p>
        <a:p>
          <a:r>
            <a:rPr kumimoji="1" lang="ja-JP" altLang="en-US" sz="1400">
              <a:latin typeface="ＭＳ ゴシック" pitchFamily="49" charset="-128"/>
              <a:ea typeface="ＭＳ ゴシック" pitchFamily="49" charset="-128"/>
            </a:rPr>
            <a:t>算入公債費等については、減税補てん債の償還終了に伴う普通交付税分にかかる基準財政需要額の減少などにより、前年度より約</a:t>
          </a:r>
          <a:r>
            <a:rPr kumimoji="1" lang="en-US" altLang="ja-JP" sz="1400">
              <a:latin typeface="ＭＳ ゴシック" pitchFamily="49" charset="-128"/>
              <a:ea typeface="ＭＳ ゴシック" pitchFamily="49" charset="-128"/>
            </a:rPr>
            <a:t>9,200</a:t>
          </a:r>
          <a:r>
            <a:rPr kumimoji="1" lang="ja-JP" altLang="en-US" sz="1400">
              <a:latin typeface="ＭＳ ゴシック" pitchFamily="49" charset="-128"/>
              <a:ea typeface="ＭＳ ゴシック" pitchFamily="49" charset="-128"/>
            </a:rPr>
            <a:t>万円減少した。</a:t>
          </a:r>
        </a:p>
        <a:p>
          <a:r>
            <a:rPr kumimoji="1" lang="ja-JP" altLang="en-US" sz="1400">
              <a:latin typeface="ＭＳ ゴシック" pitchFamily="49" charset="-128"/>
              <a:ea typeface="ＭＳ ゴシック" pitchFamily="49" charset="-128"/>
            </a:rPr>
            <a:t>結果として、実質公債費比率の分子は前年度より約</a:t>
          </a:r>
          <a:r>
            <a:rPr kumimoji="1" lang="en-US" altLang="ja-JP" sz="1400">
              <a:latin typeface="ＭＳ ゴシック" pitchFamily="49" charset="-128"/>
              <a:ea typeface="ＭＳ ゴシック" pitchFamily="49" charset="-128"/>
            </a:rPr>
            <a:t>3,100</a:t>
          </a:r>
          <a:r>
            <a:rPr kumimoji="1" lang="ja-JP" altLang="en-US" sz="1400">
              <a:latin typeface="ＭＳ ゴシック" pitchFamily="49" charset="-128"/>
              <a:ea typeface="ＭＳ ゴシック" pitchFamily="49" charset="-128"/>
            </a:rPr>
            <a:t>万円（</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％）増加した。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将来負担額については、地方債借入額が元金償還額を下回ったことなどにより、前年度より約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5,300</a:t>
          </a:r>
          <a:r>
            <a:rPr kumimoji="1" lang="ja-JP" altLang="en-US" sz="1400">
              <a:latin typeface="ＭＳ ゴシック" pitchFamily="49" charset="-128"/>
              <a:ea typeface="ＭＳ ゴシック" pitchFamily="49" charset="-128"/>
            </a:rPr>
            <a:t>万円減少した。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充当可能財源等については、基準財政需要額算入見込の減少などにより、前年度より約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700</a:t>
          </a:r>
          <a:r>
            <a:rPr kumimoji="1" lang="ja-JP" altLang="en-US" sz="1400">
              <a:latin typeface="ＭＳ ゴシック" pitchFamily="49" charset="-128"/>
              <a:ea typeface="ＭＳ ゴシック" pitchFamily="49" charset="-128"/>
            </a:rPr>
            <a:t>万円減少した。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結果として、将来負担額の減少が充当可能財源等の減少を上回ったため、将来負担比率の分子は前年度より約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4,500</a:t>
          </a:r>
          <a:r>
            <a:rPr kumimoji="1" lang="ja-JP" altLang="en-US" sz="1400">
              <a:latin typeface="ＭＳ ゴシック" pitchFamily="49" charset="-128"/>
              <a:ea typeface="ＭＳ ゴシック" pitchFamily="49" charset="-128"/>
            </a:rPr>
            <a:t>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埼玉県朝霞市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令和４年度末における基金の残高について、財政調整基金は前年度より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円、その他特定目的基金の基地跡地整備基金は前年度より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円、公共施設マネジメント基金は前年度より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円、ふるさと応援基金は前年度より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円、みどりのまちづくり基金は前年度より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円の減で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による予期せぬ支出や社会保障関連経費などに備えて、決算状況等により可能な範囲で財政調整基金の積立を行うほか、公共施設の保全及び更新に必要な経費の財源に充てるため、運用基金などの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基地跡地整備基金：市の中心部に残る貴重な空間資源である基地跡地の整備に活用する。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公共施設マネジメント基金：公共施設の保全及び更新に必要な経費の財源に活用する。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ふるさと応援基金：ふるさと納税として本市に寄せられた寄附金を、寄附者の意向に沿った事業に活用する。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みどりのまちづくり基金：緑地の保全及び緑化の推進に必要な土地の取得、良好な景観の形成又は生物多様性の保全に資する緑化の支援等に活用する。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基地跡地整備基金：令和４年度においては、運用益として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円の積立を行い、基金残高が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公共施設マネジメント基金：令和４年度においては、中学校校舎改修工事などへの充当で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円を取り崩した一方で、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円を積立てたことにより、基金残高は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ふるさと応援基金：令和４年度に受け入れたふるさと納税寄附金を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円積立てたことにより、基金残高は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みどりのまちづくり基金：令和４年度においては、運用益や寄付金などにより、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円の積立を行ったが、景観形成補助金の財源として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万円を取り崩したことで、基金残高が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円の減で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基地跡地整備基金：運用益を積立て、基地跡地の整備に備える。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公共施設マネジメント基金：運用益を積立て、基地跡地の整備に備える。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ふるさと応援基金：受け入れたふるさと納税寄附金を積立て、寄附者の意向に沿った事業に備える。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みどりのまちづくり基金：運用益や寄付金等積立て、緑地の保全及び緑化推進にかかる事業に備える。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令和４年度においては、前年度より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円の取崩しを行い、前年度より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円の積立を行った結果、基金残高が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大規模災害の発生による予期せぬ支出や社会保障関連経費など様々な事態に備えて、決算状況等により可能な範囲で積立を行う。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144,062
139,837
18.34
53,822,918
50,993,751
2,574,269
26,804,502
24,561,795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財政力指数は、前年度から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ポイント減り、</a:t>
          </a:r>
          <a:r>
            <a:rPr kumimoji="1" lang="en-US" altLang="ja-JP" sz="1200">
              <a:latin typeface="ＭＳ Ｐゴシック" panose="020B0600070205080204" pitchFamily="50" charset="-128"/>
              <a:ea typeface="ＭＳ Ｐゴシック" panose="020B0600070205080204" pitchFamily="50" charset="-128"/>
            </a:rPr>
            <a:t>0.97</a:t>
          </a:r>
          <a:r>
            <a:rPr kumimoji="1" lang="ja-JP" altLang="en-US" sz="1200">
              <a:latin typeface="ＭＳ Ｐゴシック" panose="020B0600070205080204" pitchFamily="50" charset="-128"/>
              <a:ea typeface="ＭＳ Ｐゴシック" panose="020B0600070205080204" pitchFamily="50" charset="-128"/>
            </a:rPr>
            <a:t>となったが、全国平均・埼玉県平均・類似団体平均すべてにおいて上回っている。</a:t>
          </a:r>
        </a:p>
        <a:p>
          <a:r>
            <a:rPr kumimoji="1" lang="ja-JP" altLang="en-US" sz="1200">
              <a:latin typeface="ＭＳ Ｐゴシック" panose="020B0600070205080204" pitchFamily="50" charset="-128"/>
              <a:ea typeface="ＭＳ Ｐゴシック" panose="020B0600070205080204" pitchFamily="50" charset="-128"/>
            </a:rPr>
            <a:t>税収の伸びなどにより基準財政収入額が増加したものの、高齢者保健福祉費等の増により基準財政需要額も増加し、結果として財政力指数は減少となった。</a:t>
          </a:r>
        </a:p>
        <a:p>
          <a:r>
            <a:rPr kumimoji="1" lang="ja-JP" altLang="en-US" sz="1200">
              <a:latin typeface="ＭＳ Ｐゴシック" panose="020B0600070205080204" pitchFamily="50" charset="-128"/>
              <a:ea typeface="ＭＳ Ｐゴシック" panose="020B0600070205080204" pitchFamily="50" charset="-128"/>
            </a:rPr>
            <a:t>税収については、景気の動向や税制改正などの影響で変動するため、引き続き、税の徴収率向上とともに歳出削減に努める。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6350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471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143328</xdr:rowOff>
    </xdr:from>
    <xdr:to>
      <xdr:col>19</xdr:col>
      <xdr:colOff>133350</xdr:colOff>
      <xdr:row>39</xdr:row>
      <xdr:rowOff>160565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143328</xdr:rowOff>
    </xdr:from>
    <xdr:to>
      <xdr:col>15</xdr:col>
      <xdr:colOff>82550</xdr:colOff>
      <xdr:row>39</xdr:row>
      <xdr:rowOff>143328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143328</xdr:rowOff>
    </xdr:from>
    <xdr:to>
      <xdr:col>11</xdr:col>
      <xdr:colOff>31750</xdr:colOff>
      <xdr:row>39</xdr:row>
      <xdr:rowOff>143328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92528</xdr:rowOff>
    </xdr:from>
    <xdr:to>
      <xdr:col>15</xdr:col>
      <xdr:colOff>133350</xdr:colOff>
      <xdr:row>40</xdr:row>
      <xdr:rowOff>22678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32855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92528</xdr:rowOff>
    </xdr:from>
    <xdr:to>
      <xdr:col>11</xdr:col>
      <xdr:colOff>82550</xdr:colOff>
      <xdr:row>40</xdr:row>
      <xdr:rowOff>22678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32855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92528</xdr:rowOff>
    </xdr:from>
    <xdr:to>
      <xdr:col>7</xdr:col>
      <xdr:colOff>31750</xdr:colOff>
      <xdr:row>40</xdr:row>
      <xdr:rowOff>22678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32855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経常収支比率は、前年度に比べ</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ポイント増え</a:t>
          </a:r>
          <a:r>
            <a:rPr kumimoji="1" lang="en-US" altLang="ja-JP" sz="1200">
              <a:latin typeface="ＭＳ Ｐゴシック" panose="020B0600070205080204" pitchFamily="50" charset="-128"/>
              <a:ea typeface="ＭＳ Ｐゴシック" panose="020B0600070205080204" pitchFamily="50" charset="-128"/>
            </a:rPr>
            <a:t>93.8</a:t>
          </a:r>
          <a:r>
            <a:rPr kumimoji="1" lang="ja-JP" altLang="en-US" sz="1200">
              <a:latin typeface="ＭＳ Ｐゴシック" panose="020B0600070205080204" pitchFamily="50" charset="-128"/>
              <a:ea typeface="ＭＳ Ｐゴシック" panose="020B0600070205080204" pitchFamily="50" charset="-128"/>
            </a:rPr>
            <a:t>ポイントとなった。依然として</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％を超える状況であり、全国平均・埼玉県平均・類似団体平均すべてにおいて上回っている。</a:t>
          </a:r>
        </a:p>
        <a:p>
          <a:r>
            <a:rPr kumimoji="1" lang="ja-JP" altLang="en-US" sz="1200">
              <a:latin typeface="ＭＳ Ｐゴシック" panose="020B0600070205080204" pitchFamily="50" charset="-128"/>
              <a:ea typeface="ＭＳ Ｐゴシック" panose="020B0600070205080204" pitchFamily="50" charset="-128"/>
            </a:rPr>
            <a:t>主な要因としては、会計年度任用職員制度に伴う人件費などにより、経常経費充当一般財源が高い割合を占めているためである。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経常収支比率は、近年高水準で推移しており、財政の硬直化が進んでいる。今後も財源確保や事業の選択と集中の実施により、歳出の節減合理化に努める。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68580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019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63</xdr:row>
      <xdr:rowOff>106256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601960"/>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106256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1913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63</xdr:row>
      <xdr:rowOff>17780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145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157056</xdr:rowOff>
    </xdr:from>
    <xdr:to>
      <xdr:col>11</xdr:col>
      <xdr:colOff>82550</xdr:colOff>
      <xdr:row>62</xdr:row>
      <xdr:rowOff>87206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161307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7637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人件費、物件費及び維持補修費は、全国平均・埼玉県平均・類似団体平均を下回っているものの、前年度に比べ、</a:t>
          </a:r>
          <a:r>
            <a:rPr kumimoji="1" lang="en-US" altLang="ja-JP" sz="1200">
              <a:latin typeface="ＭＳ Ｐゴシック" panose="020B0600070205080204" pitchFamily="50" charset="-128"/>
              <a:ea typeface="ＭＳ Ｐゴシック" panose="020B0600070205080204" pitchFamily="50" charset="-128"/>
            </a:rPr>
            <a:t>4,762</a:t>
          </a:r>
          <a:r>
            <a:rPr kumimoji="1" lang="ja-JP" altLang="en-US" sz="1200">
              <a:latin typeface="ＭＳ Ｐゴシック" panose="020B0600070205080204" pitchFamily="50" charset="-128"/>
              <a:ea typeface="ＭＳ Ｐゴシック" panose="020B0600070205080204" pitchFamily="50" charset="-128"/>
            </a:rPr>
            <a:t>円の増となった。人事院勧告による給料・各種手当の増や、あさか地域応援クーポン事業委託などの実施より人件費・物件費ともに増加した。今後も委託内容の精査など、コスト削減に努める。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38029</xdr:rowOff>
    </xdr:from>
    <xdr:to>
      <xdr:col>23</xdr:col>
      <xdr:colOff>133350</xdr:colOff>
      <xdr:row>82</xdr:row>
      <xdr:rowOff>101867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96929"/>
          <a:ext cx="838200" cy="6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166796</xdr:rowOff>
    </xdr:from>
    <xdr:to>
      <xdr:col>19</xdr:col>
      <xdr:colOff>133350</xdr:colOff>
      <xdr:row>82</xdr:row>
      <xdr:rowOff>38029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54246"/>
          <a:ext cx="8890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100519</xdr:rowOff>
    </xdr:from>
    <xdr:to>
      <xdr:col>15</xdr:col>
      <xdr:colOff>82550</xdr:colOff>
      <xdr:row>81</xdr:row>
      <xdr:rowOff>166796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87969"/>
          <a:ext cx="889000" cy="6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33493</xdr:rowOff>
    </xdr:from>
    <xdr:to>
      <xdr:col>15</xdr:col>
      <xdr:colOff>133350</xdr:colOff>
      <xdr:row>84</xdr:row>
      <xdr:rowOff>135093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119870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52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100519</xdr:rowOff>
    </xdr:from>
    <xdr:to>
      <xdr:col>11</xdr:col>
      <xdr:colOff>31750</xdr:colOff>
      <xdr:row>81</xdr:row>
      <xdr:rowOff>117678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87969"/>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32454</xdr:rowOff>
    </xdr:from>
    <xdr:to>
      <xdr:col>11</xdr:col>
      <xdr:colOff>82550</xdr:colOff>
      <xdr:row>83</xdr:row>
      <xdr:rowOff>134054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118831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4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149758</xdr:rowOff>
    </xdr:from>
    <xdr:to>
      <xdr:col>7</xdr:col>
      <xdr:colOff>31750</xdr:colOff>
      <xdr:row>83</xdr:row>
      <xdr:rowOff>79908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0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64685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51067</xdr:rowOff>
    </xdr:from>
    <xdr:to>
      <xdr:col>23</xdr:col>
      <xdr:colOff>184150</xdr:colOff>
      <xdr:row>82</xdr:row>
      <xdr:rowOff>152667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0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67594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5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158679</xdr:rowOff>
    </xdr:from>
    <xdr:to>
      <xdr:col>19</xdr:col>
      <xdr:colOff>184150</xdr:colOff>
      <xdr:row>82</xdr:row>
      <xdr:rowOff>88829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4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99006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1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115996</xdr:rowOff>
    </xdr:from>
    <xdr:to>
      <xdr:col>15</xdr:col>
      <xdr:colOff>133350</xdr:colOff>
      <xdr:row>82</xdr:row>
      <xdr:rowOff>46146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0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56323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7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49719</xdr:rowOff>
    </xdr:from>
    <xdr:to>
      <xdr:col>11</xdr:col>
      <xdr:colOff>82550</xdr:colOff>
      <xdr:row>81</xdr:row>
      <xdr:rowOff>151319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161496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0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66878</xdr:rowOff>
    </xdr:from>
    <xdr:to>
      <xdr:col>7</xdr:col>
      <xdr:colOff>31750</xdr:colOff>
      <xdr:row>81</xdr:row>
      <xdr:rowOff>168478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5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7205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人材確保の点から埼玉県や近隣市と同様に初任給を国よりも高く設定していることや、職員の昇給・昇格制度が国と異なることなどにより、全国市平均・類似団体平均を上回っているものの、人口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人当たり職員数は全国平均・類似団体平均を大きく下回っている状況である。職員の給与については、人事院勧告への準拠を基本に、県内他市の状況などを踏まえながら適正な給与制度の維持に努める。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170543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8980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136979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152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87</xdr:row>
      <xdr:rowOff>154214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0531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87</xdr:row>
      <xdr:rowOff>154214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531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行政のデジタル化の推進や新型コロナウイルス感染症の感染拡大、保育需要の増加等への対応を目的とした機構改革により、前年より</a:t>
          </a:r>
          <a:r>
            <a:rPr kumimoji="1" lang="en-US" altLang="ja-JP" sz="1200">
              <a:latin typeface="ＭＳ Ｐゴシック" panose="020B0600070205080204" pitchFamily="50" charset="-128"/>
              <a:ea typeface="ＭＳ Ｐゴシック" panose="020B0600070205080204" pitchFamily="50" charset="-128"/>
            </a:rPr>
            <a:t>0.05</a:t>
          </a:r>
          <a:r>
            <a:rPr kumimoji="1" lang="ja-JP" altLang="en-US" sz="1200">
              <a:latin typeface="ＭＳ Ｐゴシック" panose="020B0600070205080204" pitchFamily="50" charset="-128"/>
              <a:ea typeface="ＭＳ Ｐゴシック" panose="020B0600070205080204" pitchFamily="50" charset="-128"/>
            </a:rPr>
            <a:t>人増加し</a:t>
          </a:r>
          <a:r>
            <a:rPr kumimoji="1" lang="en-US" altLang="ja-JP" sz="1200">
              <a:latin typeface="ＭＳ Ｐゴシック" panose="020B0600070205080204" pitchFamily="50" charset="-128"/>
              <a:ea typeface="ＭＳ Ｐゴシック" panose="020B0600070205080204" pitchFamily="50" charset="-128"/>
            </a:rPr>
            <a:t>4.93</a:t>
          </a:r>
          <a:r>
            <a:rPr kumimoji="1" lang="ja-JP" altLang="en-US" sz="1200">
              <a:latin typeface="ＭＳ Ｐゴシック" panose="020B0600070205080204" pitchFamily="50" charset="-128"/>
              <a:ea typeface="ＭＳ Ｐゴシック" panose="020B0600070205080204" pitchFamily="50" charset="-128"/>
            </a:rPr>
            <a:t>人となったが、全国平均、埼玉県平均、類似団体平均を下回る状況が続いている。</a:t>
          </a:r>
        </a:p>
        <a:p>
          <a:r>
            <a:rPr kumimoji="1" lang="ja-JP" altLang="en-US" sz="1200">
              <a:latin typeface="ＭＳ Ｐゴシック" panose="020B0600070205080204" pitchFamily="50" charset="-128"/>
              <a:ea typeface="ＭＳ Ｐゴシック" panose="020B0600070205080204" pitchFamily="50" charset="-128"/>
            </a:rPr>
            <a:t>「朝霞市定員管理方針」では、本市の人口増加が続いていることやその時々の行政課題への柔軟な対応を考慮し、数値目標として職員数の上限を設定し、その中で職員数の抑制に努めることとしていることから、引き続き、社会情勢や行政需要の変化を注視しながら、適正な定員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111337</xdr:rowOff>
    </xdr:from>
    <xdr:to>
      <xdr:col>81</xdr:col>
      <xdr:colOff>44450</xdr:colOff>
      <xdr:row>61</xdr:row>
      <xdr:rowOff>121391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6978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111337</xdr:rowOff>
    </xdr:from>
    <xdr:to>
      <xdr:col>77</xdr:col>
      <xdr:colOff>44450</xdr:colOff>
      <xdr:row>61</xdr:row>
      <xdr:rowOff>113347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5697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113347</xdr:rowOff>
    </xdr:from>
    <xdr:to>
      <xdr:col>72</xdr:col>
      <xdr:colOff>203200</xdr:colOff>
      <xdr:row>61</xdr:row>
      <xdr:rowOff>143510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57179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10689</xdr:rowOff>
    </xdr:from>
    <xdr:to>
      <xdr:col>73</xdr:col>
      <xdr:colOff>44450</xdr:colOff>
      <xdr:row>64</xdr:row>
      <xdr:rowOff>112289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97066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10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61</xdr:row>
      <xdr:rowOff>163619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60196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12700</xdr:rowOff>
    </xdr:from>
    <xdr:to>
      <xdr:col>68</xdr:col>
      <xdr:colOff>203200</xdr:colOff>
      <xdr:row>64</xdr:row>
      <xdr:rowOff>114300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99077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4656</xdr:rowOff>
    </xdr:from>
    <xdr:to>
      <xdr:col>64</xdr:col>
      <xdr:colOff>152400</xdr:colOff>
      <xdr:row>64</xdr:row>
      <xdr:rowOff>106256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91033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70591</xdr:rowOff>
    </xdr:from>
    <xdr:to>
      <xdr:col>81</xdr:col>
      <xdr:colOff>95250</xdr:colOff>
      <xdr:row>62</xdr:row>
      <xdr:rowOff>741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87118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7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60537</xdr:rowOff>
    </xdr:from>
    <xdr:to>
      <xdr:col>77</xdr:col>
      <xdr:colOff>95250</xdr:colOff>
      <xdr:row>61</xdr:row>
      <xdr:rowOff>162137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62547</xdr:rowOff>
    </xdr:from>
    <xdr:to>
      <xdr:col>73</xdr:col>
      <xdr:colOff>44450</xdr:colOff>
      <xdr:row>61</xdr:row>
      <xdr:rowOff>164147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2874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92710</xdr:rowOff>
    </xdr:from>
    <xdr:to>
      <xdr:col>68</xdr:col>
      <xdr:colOff>203200</xdr:colOff>
      <xdr:row>62</xdr:row>
      <xdr:rowOff>22860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33037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53146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実質公債費比率は、前年度と同じ</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％となり、全国平均・埼玉県平均を下回っている。分子では、朝霞地区一部事務組合の消防指令システム整備事業債の償還開始等により公債費負担が新たに</a:t>
          </a:r>
          <a:r>
            <a:rPr kumimoji="1" lang="en-US" altLang="ja-JP" sz="1200">
              <a:latin typeface="ＭＳ Ｐゴシック" panose="020B0600070205080204" pitchFamily="50" charset="-128"/>
              <a:ea typeface="ＭＳ Ｐゴシック" panose="020B0600070205080204" pitchFamily="50" charset="-128"/>
            </a:rPr>
            <a:t>1,198</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3,000</a:t>
          </a:r>
          <a:r>
            <a:rPr kumimoji="1" lang="ja-JP" altLang="en-US" sz="1200">
              <a:latin typeface="ＭＳ Ｐゴシック" panose="020B0600070205080204" pitchFamily="50" charset="-128"/>
              <a:ea typeface="ＭＳ Ｐゴシック" panose="020B0600070205080204" pitchFamily="50" charset="-128"/>
            </a:rPr>
            <a:t>円増加し、分母では、標準税収入額が前年度に比べ</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5,674</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3,000</a:t>
          </a:r>
          <a:r>
            <a:rPr kumimoji="1" lang="ja-JP" altLang="en-US" sz="1200">
              <a:latin typeface="ＭＳ Ｐゴシック" panose="020B0600070205080204" pitchFamily="50" charset="-128"/>
              <a:ea typeface="ＭＳ Ｐゴシック" panose="020B0600070205080204" pitchFamily="50" charset="-128"/>
            </a:rPr>
            <a:t>円増加した一方、普通交付税は</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8,901</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円減、臨時財政対策債は</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6,867</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6,000</a:t>
          </a:r>
          <a:r>
            <a:rPr kumimoji="1" lang="ja-JP" altLang="en-US" sz="1200">
              <a:latin typeface="ＭＳ Ｐゴシック" panose="020B0600070205080204" pitchFamily="50" charset="-128"/>
              <a:ea typeface="ＭＳ Ｐゴシック" panose="020B0600070205080204" pitchFamily="50" charset="-128"/>
            </a:rPr>
            <a:t>円の減により減少となったものの、結果として前年度と同数となった。今後も償還額と起債額のバランスを考えながら計画的な運用に努める。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1512</xdr:rowOff>
    </xdr:from>
    <xdr:to>
      <xdr:col>81</xdr:col>
      <xdr:colOff>44450</xdr:colOff>
      <xdr:row>41</xdr:row>
      <xdr:rowOff>1512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03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41</xdr:row>
      <xdr:rowOff>1512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0079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40</xdr:row>
      <xdr:rowOff>149981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007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104019</xdr:rowOff>
    </xdr:from>
    <xdr:to>
      <xdr:col>68</xdr:col>
      <xdr:colOff>152400</xdr:colOff>
      <xdr:row>40</xdr:row>
      <xdr:rowOff>149981</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9620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89505</xdr:rowOff>
    </xdr:from>
    <xdr:to>
      <xdr:col>68</xdr:col>
      <xdr:colOff>203200</xdr:colOff>
      <xdr:row>43</xdr:row>
      <xdr:rowOff>19655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4432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94239</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122162</xdr:rowOff>
    </xdr:from>
    <xdr:to>
      <xdr:col>77</xdr:col>
      <xdr:colOff>95250</xdr:colOff>
      <xdr:row>41</xdr:row>
      <xdr:rowOff>52312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37089</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39508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99181</xdr:rowOff>
    </xdr:from>
    <xdr:to>
      <xdr:col>68</xdr:col>
      <xdr:colOff>203200</xdr:colOff>
      <xdr:row>41</xdr:row>
      <xdr:rowOff>29331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53219</xdr:rowOff>
    </xdr:from>
    <xdr:to>
      <xdr:col>64</xdr:col>
      <xdr:colOff>152400</xdr:colOff>
      <xdr:row>40</xdr:row>
      <xdr:rowOff>154819</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164996</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将来負担比率は、前年度に比べ</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％となったが、全国平均・埼玉県平均は上回っている。減となった要因は、分母では標準税収入額が前年度に比べ</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5,674</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円増加した一方、普通交付税は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8,901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円減、臨時財政対策債は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6,867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6,000</a:t>
          </a:r>
          <a:r>
            <a:rPr kumimoji="1" lang="ja-JP" altLang="en-US" sz="1300">
              <a:latin typeface="ＭＳ Ｐゴシック" panose="020B0600070205080204" pitchFamily="50" charset="-128"/>
              <a:ea typeface="ＭＳ Ｐゴシック" panose="020B0600070205080204" pitchFamily="50" charset="-128"/>
            </a:rPr>
            <a:t>円の減により減少となったが、分子では地方債借入額が元金償還額を下回ったため</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7,371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円減少となったことなどが挙げられる。今後も充当可能財源等の確保や将来を見据えた地方債の計画的な運用に努める。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104231</xdr:rowOff>
    </xdr:from>
    <xdr:to>
      <xdr:col>81</xdr:col>
      <xdr:colOff>44450</xdr:colOff>
      <xdr:row>15</xdr:row>
      <xdr:rowOff>34471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504531"/>
          <a:ext cx="838200" cy="10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34471</xdr:rowOff>
    </xdr:from>
    <xdr:to>
      <xdr:col>77</xdr:col>
      <xdr:colOff>44450</xdr:colOff>
      <xdr:row>15</xdr:row>
      <xdr:rowOff>139609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606221"/>
          <a:ext cx="889000" cy="10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139609</xdr:rowOff>
    </xdr:from>
    <xdr:to>
      <xdr:col>72</xdr:col>
      <xdr:colOff>203200</xdr:colOff>
      <xdr:row>15</xdr:row>
      <xdr:rowOff>167187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711359"/>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156119</xdr:rowOff>
    </xdr:from>
    <xdr:to>
      <xdr:col>73</xdr:col>
      <xdr:colOff>44450</xdr:colOff>
      <xdr:row>18</xdr:row>
      <xdr:rowOff>86269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71046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1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167187</xdr:rowOff>
    </xdr:from>
    <xdr:to>
      <xdr:col>68</xdr:col>
      <xdr:colOff>152400</xdr:colOff>
      <xdr:row>16</xdr:row>
      <xdr:rowOff>18143</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73893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29482</xdr:rowOff>
    </xdr:from>
    <xdr:to>
      <xdr:col>68</xdr:col>
      <xdr:colOff>203200</xdr:colOff>
      <xdr:row>18</xdr:row>
      <xdr:rowOff>131082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115859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76217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53431</xdr:rowOff>
    </xdr:from>
    <xdr:to>
      <xdr:col>81</xdr:col>
      <xdr:colOff>95250</xdr:colOff>
      <xdr:row>14</xdr:row>
      <xdr:rowOff>155031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45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25508</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42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155121</xdr:rowOff>
    </xdr:from>
    <xdr:to>
      <xdr:col>77</xdr:col>
      <xdr:colOff>95250</xdr:colOff>
      <xdr:row>15</xdr:row>
      <xdr:rowOff>85271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70048</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64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88809</xdr:rowOff>
    </xdr:from>
    <xdr:to>
      <xdr:col>73</xdr:col>
      <xdr:colOff>44450</xdr:colOff>
      <xdr:row>16</xdr:row>
      <xdr:rowOff>18959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6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29136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42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116387</xdr:rowOff>
    </xdr:from>
    <xdr:to>
      <xdr:col>68</xdr:col>
      <xdr:colOff>203200</xdr:colOff>
      <xdr:row>16</xdr:row>
      <xdr:rowOff>46537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68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56714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4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7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144,062
139,837
18.34
53,822,918
50,993,751
2,574,269
26,804,502
24,561,795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人件費に係る経常収支比率は、前年度に比べ</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％増の</a:t>
          </a:r>
          <a:r>
            <a:rPr kumimoji="1" lang="en-US" altLang="ja-JP" sz="1200">
              <a:latin typeface="ＭＳ Ｐゴシック" panose="020B0600070205080204" pitchFamily="50" charset="-128"/>
              <a:ea typeface="ＭＳ Ｐゴシック" panose="020B0600070205080204" pitchFamily="50" charset="-128"/>
            </a:rPr>
            <a:t>23.5</a:t>
          </a:r>
          <a:r>
            <a:rPr kumimoji="1" lang="ja-JP" altLang="en-US" sz="1200">
              <a:latin typeface="ＭＳ Ｐゴシック" panose="020B0600070205080204" pitchFamily="50" charset="-128"/>
              <a:ea typeface="ＭＳ Ｐゴシック" panose="020B0600070205080204" pitchFamily="50" charset="-128"/>
            </a:rPr>
            <a:t>％となったが、全国平均・埼玉県平均・類似団体平均すべてにおいて下回っている。</a:t>
          </a:r>
        </a:p>
        <a:p>
          <a:r>
            <a:rPr kumimoji="1" lang="ja-JP" altLang="en-US" sz="1200">
              <a:latin typeface="ＭＳ Ｐゴシック" panose="020B0600070205080204" pitchFamily="50" charset="-128"/>
              <a:ea typeface="ＭＳ Ｐゴシック" panose="020B0600070205080204" pitchFamily="50" charset="-128"/>
            </a:rPr>
            <a:t>人事院勧告による給料及び各種手当の増加により、人件費充当経常一般財源等が増加したため、比率も増加した。今後も人件費関係経費全体について抑制に努める。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37</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866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38</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866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415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415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121683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127017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32529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04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85344</xdr:rowOff>
    </xdr:from>
    <xdr:to>
      <xdr:col>15</xdr:col>
      <xdr:colOff>149225</xdr:colOff>
      <xdr:row>39</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物件費に係る経常収支比率については、前年度に比べ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で、依然として全国平均・埼玉県平均・類似団体平均すべてにおいて上回っている。公共施設における電気料の増などにより物件費充当経常一般財源等が増加したため、比率が増加した。引き続き、市民サービスの質を確保しながら、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140607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131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64407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13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9978</xdr:rowOff>
    </xdr:from>
    <xdr:to>
      <xdr:col>73</xdr:col>
      <xdr:colOff>180975</xdr:colOff>
      <xdr:row>19</xdr:row>
      <xdr:rowOff>64407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67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19</xdr:row>
      <xdr:rowOff>9978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69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48986</xdr:rowOff>
    </xdr:from>
    <xdr:to>
      <xdr:col>69</xdr:col>
      <xdr:colOff>142875</xdr:colOff>
      <xdr:row>16</xdr:row>
      <xdr:rowOff>150586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89807</xdr:rowOff>
    </xdr:from>
    <xdr:to>
      <xdr:col>82</xdr:col>
      <xdr:colOff>158750</xdr:colOff>
      <xdr:row>20</xdr:row>
      <xdr:rowOff>19957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61884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1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13607</xdr:rowOff>
    </xdr:from>
    <xdr:to>
      <xdr:col>74</xdr:col>
      <xdr:colOff>31750</xdr:colOff>
      <xdr:row>19</xdr:row>
      <xdr:rowOff>115207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99984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扶助費に係る経常収支比率は、前年度に比べ</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％減の</a:t>
          </a:r>
          <a:r>
            <a:rPr kumimoji="1" lang="en-US" altLang="ja-JP" sz="1200">
              <a:latin typeface="ＭＳ Ｐゴシック" panose="020B0600070205080204" pitchFamily="50" charset="-128"/>
              <a:ea typeface="ＭＳ Ｐゴシック" panose="020B0600070205080204" pitchFamily="50" charset="-128"/>
            </a:rPr>
            <a:t>17.9</a:t>
          </a:r>
          <a:r>
            <a:rPr kumimoji="1" lang="ja-JP" altLang="en-US" sz="1200">
              <a:latin typeface="ＭＳ Ｐゴシック" panose="020B0600070205080204" pitchFamily="50" charset="-128"/>
              <a:ea typeface="ＭＳ Ｐゴシック" panose="020B0600070205080204" pitchFamily="50" charset="-128"/>
            </a:rPr>
            <a:t>％と３年連続で減少したが、全国平均・埼玉県平均・類似団体平均すべてにおいて上回っている。児童手当や生活保護費が減少したことにより、比率が減少した。人口は現在も増加傾向にあることもあり、扶助費の大幅な削減は難しいことから、今後、上昇傾向が続くものと見込んで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119380</xdr:rowOff>
    </xdr:from>
    <xdr:to>
      <xdr:col>24</xdr:col>
      <xdr:colOff>25400</xdr:colOff>
      <xdr:row>59</xdr:row>
      <xdr:rowOff>1270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63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xdr:rowOff>
    </xdr:from>
    <xdr:to>
      <xdr:col>19</xdr:col>
      <xdr:colOff>187325</xdr:colOff>
      <xdr:row>59</xdr:row>
      <xdr:rowOff>62230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16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62230</xdr:rowOff>
    </xdr:from>
    <xdr:to>
      <xdr:col>15</xdr:col>
      <xdr:colOff>98425</xdr:colOff>
      <xdr:row>60</xdr:row>
      <xdr:rowOff>5080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77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5080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6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77487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68580</xdr:rowOff>
    </xdr:from>
    <xdr:to>
      <xdr:col>24</xdr:col>
      <xdr:colOff>76200</xdr:colOff>
      <xdr:row>58</xdr:row>
      <xdr:rowOff>170180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40657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xdr:rowOff>
    </xdr:from>
    <xdr:to>
      <xdr:col>15</xdr:col>
      <xdr:colOff>149225</xdr:colOff>
      <xdr:row>59</xdr:row>
      <xdr:rowOff>113030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97807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125730</xdr:rowOff>
    </xdr:from>
    <xdr:to>
      <xdr:col>11</xdr:col>
      <xdr:colOff>60325</xdr:colOff>
      <xdr:row>60</xdr:row>
      <xdr:rowOff>55880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40657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その他に係る経常収支比率については、前年度に比べ、</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％増の</a:t>
          </a:r>
          <a:r>
            <a:rPr kumimoji="1" lang="en-US" altLang="ja-JP" sz="1200">
              <a:latin typeface="ＭＳ Ｐゴシック" panose="020B0600070205080204" pitchFamily="50" charset="-128"/>
              <a:ea typeface="ＭＳ Ｐゴシック" panose="020B0600070205080204" pitchFamily="50" charset="-128"/>
            </a:rPr>
            <a:t>11.0</a:t>
          </a:r>
          <a:r>
            <a:rPr kumimoji="1" lang="ja-JP" altLang="en-US" sz="1200">
              <a:latin typeface="ＭＳ Ｐゴシック" panose="020B0600070205080204" pitchFamily="50" charset="-128"/>
              <a:ea typeface="ＭＳ Ｐゴシック" panose="020B0600070205080204" pitchFamily="50" charset="-128"/>
            </a:rPr>
            <a:t>％となったが、全国平均・埼玉県平均・類似団体平均すべてにおいて下回っている。繰出金の増などにより、経常一般財源等が増加したため、比率が増加した。今後も事業の精査を行っていく。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140607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159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1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106334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latin typeface="ＭＳ Ｐゴシック" panose="020B0600070205080204" pitchFamily="50" charset="-128"/>
              <a:ea typeface="ＭＳ Ｐゴシック" panose="020B0600070205080204" pitchFamily="50" charset="-128"/>
            </a:rPr>
            <a:t>補助費等に係る経常収支比率については、前年度に比べ</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％減の</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で、埼玉県平均を上回っているものの、全国平均や類似団体平均は下回っている。幼稚園利用料等補助金が減少したことなどにより、補助費等充当経常一般財源等が減少したため比率が減少した。今後も事業の精査を行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1849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40132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175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36</xdr:row>
      <xdr:rowOff>3556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0751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35</xdr:row>
      <xdr:rowOff>74422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837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経常収支比率は、前年度に比べ</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％減の</a:t>
          </a:r>
          <a:r>
            <a:rPr kumimoji="1" lang="en-US" altLang="ja-JP" sz="1200">
              <a:latin typeface="ＭＳ Ｐゴシック" panose="020B0600070205080204" pitchFamily="50" charset="-128"/>
              <a:ea typeface="ＭＳ Ｐゴシック" panose="020B0600070205080204" pitchFamily="50" charset="-128"/>
            </a:rPr>
            <a:t>11.1</a:t>
          </a:r>
          <a:r>
            <a:rPr kumimoji="1" lang="ja-JP" altLang="en-US" sz="1200">
              <a:latin typeface="ＭＳ Ｐゴシック" panose="020B0600070205080204" pitchFamily="50" charset="-128"/>
              <a:ea typeface="ＭＳ Ｐゴシック" panose="020B0600070205080204" pitchFamily="50" charset="-128"/>
            </a:rPr>
            <a:t>％で、全国平均・埼玉県平均・類似団体平均すべてにおいて下回っている。地方債元利償還額が減少したことにより、比率が減少した。今後も償還額と起債額のバランスを考えながら起債を検討するなど計画的な運用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130810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74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75</xdr:row>
      <xdr:rowOff>161289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89560"/>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5080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20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12700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公債費以外に係る経常収支比率については、前年度に比べ</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％増の</a:t>
          </a:r>
          <a:r>
            <a:rPr kumimoji="1" lang="en-US" altLang="ja-JP" sz="1200">
              <a:latin typeface="ＭＳ Ｐゴシック" panose="020B0600070205080204" pitchFamily="50" charset="-128"/>
              <a:ea typeface="ＭＳ Ｐゴシック" panose="020B0600070205080204" pitchFamily="50" charset="-128"/>
            </a:rPr>
            <a:t>82.7</a:t>
          </a:r>
          <a:r>
            <a:rPr kumimoji="1" lang="ja-JP" altLang="en-US" sz="1200">
              <a:latin typeface="ＭＳ Ｐゴシック" panose="020B0600070205080204" pitchFamily="50" charset="-128"/>
              <a:ea typeface="ＭＳ Ｐゴシック" panose="020B0600070205080204" pitchFamily="50" charset="-128"/>
            </a:rPr>
            <a:t>％で、全国平均・埼玉県平均・類似団体平均すべてにおいて上回っている。増加は、人件費や物件費等の伸びに起因する。人口増加が進んでいるため人件費や扶助費などの義務的経費の大幅な削減は難しいが、今後も物件費などについて経費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705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79</xdr:row>
      <xdr:rowOff>85089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70561"/>
          <a:ext cx="889000"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79</xdr:row>
      <xdr:rowOff>85089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5305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157480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23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69867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33038</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34289</xdr:rowOff>
    </xdr:from>
    <xdr:to>
      <xdr:col>74</xdr:col>
      <xdr:colOff>31750</xdr:colOff>
      <xdr:row>79</xdr:row>
      <xdr:rowOff>135889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21607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85128</xdr:rowOff>
    </xdr:from>
    <xdr:to>
      <xdr:col>29</xdr:col>
      <xdr:colOff>127000</xdr:colOff>
      <xdr:row>17</xdr:row>
      <xdr:rowOff>105771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47403"/>
          <a:ext cx="647700" cy="20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96489</xdr:rowOff>
    </xdr:from>
    <xdr:to>
      <xdr:col>26</xdr:col>
      <xdr:colOff>50800</xdr:colOff>
      <xdr:row>17</xdr:row>
      <xdr:rowOff>105771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058764"/>
          <a:ext cx="698500" cy="9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96489</xdr:rowOff>
    </xdr:from>
    <xdr:to>
      <xdr:col>22</xdr:col>
      <xdr:colOff>114300</xdr:colOff>
      <xdr:row>17</xdr:row>
      <xdr:rowOff>114389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58764"/>
          <a:ext cx="698500" cy="17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151851</xdr:rowOff>
    </xdr:from>
    <xdr:to>
      <xdr:col>22</xdr:col>
      <xdr:colOff>165100</xdr:colOff>
      <xdr:row>15</xdr:row>
      <xdr:rowOff>82001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99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92178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114389</xdr:rowOff>
    </xdr:from>
    <xdr:to>
      <xdr:col>18</xdr:col>
      <xdr:colOff>177800</xdr:colOff>
      <xdr:row>17</xdr:row>
      <xdr:rowOff>122847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76664"/>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167579</xdr:rowOff>
    </xdr:from>
    <xdr:to>
      <xdr:col>19</xdr:col>
      <xdr:colOff>38100</xdr:colOff>
      <xdr:row>15</xdr:row>
      <xdr:rowOff>97729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61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107906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38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32225</xdr:rowOff>
    </xdr:from>
    <xdr:to>
      <xdr:col>15</xdr:col>
      <xdr:colOff>101600</xdr:colOff>
      <xdr:row>15</xdr:row>
      <xdr:rowOff>133825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651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144002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4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34328</xdr:rowOff>
    </xdr:from>
    <xdr:to>
      <xdr:col>29</xdr:col>
      <xdr:colOff>177800</xdr:colOff>
      <xdr:row>17</xdr:row>
      <xdr:rowOff>135928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96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6405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6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54971</xdr:rowOff>
    </xdr:from>
    <xdr:to>
      <xdr:col>26</xdr:col>
      <xdr:colOff>101600</xdr:colOff>
      <xdr:row>17</xdr:row>
      <xdr:rowOff>156571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1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141348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0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45689</xdr:rowOff>
    </xdr:from>
    <xdr:to>
      <xdr:col>22</xdr:col>
      <xdr:colOff>165100</xdr:colOff>
      <xdr:row>17</xdr:row>
      <xdr:rowOff>147289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07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132066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9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63589</xdr:rowOff>
    </xdr:from>
    <xdr:to>
      <xdr:col>19</xdr:col>
      <xdr:colOff>38100</xdr:colOff>
      <xdr:row>17</xdr:row>
      <xdr:rowOff>165189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25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149966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72047</xdr:rowOff>
    </xdr:from>
    <xdr:to>
      <xdr:col>15</xdr:col>
      <xdr:colOff>101600</xdr:colOff>
      <xdr:row>18</xdr:row>
      <xdr:rowOff>2197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3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158424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2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220611</xdr:rowOff>
    </xdr:from>
    <xdr:to>
      <xdr:col>29</xdr:col>
      <xdr:colOff>127000</xdr:colOff>
      <xdr:row>35</xdr:row>
      <xdr:rowOff>227812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30961"/>
          <a:ext cx="6477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227812</xdr:rowOff>
    </xdr:from>
    <xdr:to>
      <xdr:col>26</xdr:col>
      <xdr:colOff>50800</xdr:colOff>
      <xdr:row>35</xdr:row>
      <xdr:rowOff>259550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38162"/>
          <a:ext cx="698500" cy="31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258064</xdr:rowOff>
    </xdr:from>
    <xdr:to>
      <xdr:col>22</xdr:col>
      <xdr:colOff>114300</xdr:colOff>
      <xdr:row>35</xdr:row>
      <xdr:rowOff>259550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68414"/>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273024</xdr:rowOff>
    </xdr:from>
    <xdr:to>
      <xdr:col>22</xdr:col>
      <xdr:colOff>165100</xdr:colOff>
      <xdr:row>35</xdr:row>
      <xdr:rowOff>31724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41901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30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258064</xdr:rowOff>
    </xdr:from>
    <xdr:to>
      <xdr:col>18</xdr:col>
      <xdr:colOff>177800</xdr:colOff>
      <xdr:row>35</xdr:row>
      <xdr:rowOff>281877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868414"/>
          <a:ext cx="698500" cy="23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245973</xdr:rowOff>
    </xdr:from>
    <xdr:to>
      <xdr:col>19</xdr:col>
      <xdr:colOff>38100</xdr:colOff>
      <xdr:row>35</xdr:row>
      <xdr:rowOff>4673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14851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248107</xdr:rowOff>
    </xdr:from>
    <xdr:to>
      <xdr:col>15</xdr:col>
      <xdr:colOff>101600</xdr:colOff>
      <xdr:row>35</xdr:row>
      <xdr:rowOff>6807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16984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28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169811</xdr:rowOff>
    </xdr:from>
    <xdr:to>
      <xdr:col>29</xdr:col>
      <xdr:colOff>177800</xdr:colOff>
      <xdr:row>35</xdr:row>
      <xdr:rowOff>271411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80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141888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177012</xdr:rowOff>
    </xdr:from>
    <xdr:to>
      <xdr:col>26</xdr:col>
      <xdr:colOff>101600</xdr:colOff>
      <xdr:row>35</xdr:row>
      <xdr:rowOff>278612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8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263389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73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208750</xdr:rowOff>
    </xdr:from>
    <xdr:to>
      <xdr:col>22</xdr:col>
      <xdr:colOff>165100</xdr:colOff>
      <xdr:row>35</xdr:row>
      <xdr:rowOff>310350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19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295127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207264</xdr:rowOff>
    </xdr:from>
    <xdr:to>
      <xdr:col>19</xdr:col>
      <xdr:colOff>38100</xdr:colOff>
      <xdr:row>35</xdr:row>
      <xdr:rowOff>308864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1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293641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0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231077</xdr:rowOff>
    </xdr:from>
    <xdr:to>
      <xdr:col>15</xdr:col>
      <xdr:colOff>101600</xdr:colOff>
      <xdr:row>35</xdr:row>
      <xdr:rowOff>332677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4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317454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2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144,062
139,837
18.34
53,822,918
50,993,751
2,574,269
26,804,502
24,561,795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58684</xdr:rowOff>
    </xdr:from>
    <xdr:to>
      <xdr:col>24</xdr:col>
      <xdr:colOff>63500</xdr:colOff>
      <xdr:row>37</xdr:row>
      <xdr:rowOff>71806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02334"/>
          <a:ext cx="8382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67280</xdr:rowOff>
    </xdr:from>
    <xdr:to>
      <xdr:col>19</xdr:col>
      <xdr:colOff>177800</xdr:colOff>
      <xdr:row>37</xdr:row>
      <xdr:rowOff>71806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410930"/>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67280</xdr:rowOff>
    </xdr:from>
    <xdr:to>
      <xdr:col>15</xdr:col>
      <xdr:colOff>50800</xdr:colOff>
      <xdr:row>37</xdr:row>
      <xdr:rowOff>87511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10930"/>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107919</xdr:rowOff>
    </xdr:from>
    <xdr:to>
      <xdr:col>15</xdr:col>
      <xdr:colOff>101600</xdr:colOff>
      <xdr:row>35</xdr:row>
      <xdr:rowOff>38069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54596</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87168</xdr:rowOff>
    </xdr:from>
    <xdr:to>
      <xdr:col>10</xdr:col>
      <xdr:colOff>114300</xdr:colOff>
      <xdr:row>37</xdr:row>
      <xdr:rowOff>87511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3081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58268</xdr:rowOff>
    </xdr:from>
    <xdr:to>
      <xdr:col>10</xdr:col>
      <xdr:colOff>165100</xdr:colOff>
      <xdr:row>35</xdr:row>
      <xdr:rowOff>159868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4945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69721</xdr:rowOff>
    </xdr:from>
    <xdr:to>
      <xdr:col>6</xdr:col>
      <xdr:colOff>38100</xdr:colOff>
      <xdr:row>35</xdr:row>
      <xdr:rowOff>171321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7884</xdr:rowOff>
    </xdr:from>
    <xdr:to>
      <xdr:col>24</xdr:col>
      <xdr:colOff>114300</xdr:colOff>
      <xdr:row>37</xdr:row>
      <xdr:rowOff>109484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157761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21006</xdr:rowOff>
    </xdr:from>
    <xdr:to>
      <xdr:col>20</xdr:col>
      <xdr:colOff>38100</xdr:colOff>
      <xdr:row>37</xdr:row>
      <xdr:rowOff>122606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113733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5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16480</xdr:rowOff>
    </xdr:from>
    <xdr:to>
      <xdr:col>15</xdr:col>
      <xdr:colOff>101600</xdr:colOff>
      <xdr:row>37</xdr:row>
      <xdr:rowOff>118080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6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109207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5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36711</xdr:rowOff>
    </xdr:from>
    <xdr:to>
      <xdr:col>10</xdr:col>
      <xdr:colOff>165100</xdr:colOff>
      <xdr:row>37</xdr:row>
      <xdr:rowOff>138311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8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129438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7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36368</xdr:rowOff>
    </xdr:from>
    <xdr:to>
      <xdr:col>6</xdr:col>
      <xdr:colOff>38100</xdr:colOff>
      <xdr:row>37</xdr:row>
      <xdr:rowOff>137968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129095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38561</xdr:rowOff>
    </xdr:from>
    <xdr:to>
      <xdr:col>24</xdr:col>
      <xdr:colOff>63500</xdr:colOff>
      <xdr:row>57</xdr:row>
      <xdr:rowOff>94943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11211"/>
          <a:ext cx="838200" cy="5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94943</xdr:rowOff>
    </xdr:from>
    <xdr:to>
      <xdr:col>19</xdr:col>
      <xdr:colOff>177800</xdr:colOff>
      <xdr:row>57</xdr:row>
      <xdr:rowOff>152093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759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152093</xdr:rowOff>
    </xdr:from>
    <xdr:to>
      <xdr:col>15</xdr:col>
      <xdr:colOff>50800</xdr:colOff>
      <xdr:row>58</xdr:row>
      <xdr:rowOff>49093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24743"/>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108576</xdr:rowOff>
    </xdr:from>
    <xdr:to>
      <xdr:col>15</xdr:col>
      <xdr:colOff>101600</xdr:colOff>
      <xdr:row>57</xdr:row>
      <xdr:rowOff>38726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55253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16745</xdr:rowOff>
    </xdr:from>
    <xdr:to>
      <xdr:col>10</xdr:col>
      <xdr:colOff>114300</xdr:colOff>
      <xdr:row>58</xdr:row>
      <xdr:rowOff>49093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60845"/>
          <a:ext cx="889000" cy="3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21153</xdr:rowOff>
    </xdr:from>
    <xdr:to>
      <xdr:col>10</xdr:col>
      <xdr:colOff>165100</xdr:colOff>
      <xdr:row>57</xdr:row>
      <xdr:rowOff>122753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139280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79266</xdr:rowOff>
    </xdr:from>
    <xdr:to>
      <xdr:col>6</xdr:col>
      <xdr:colOff>38100</xdr:colOff>
      <xdr:row>58</xdr:row>
      <xdr:rowOff>9416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25943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159211</xdr:rowOff>
    </xdr:from>
    <xdr:to>
      <xdr:col>24</xdr:col>
      <xdr:colOff>114300</xdr:colOff>
      <xdr:row>57</xdr:row>
      <xdr:rowOff>89361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137638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44143</xdr:rowOff>
    </xdr:from>
    <xdr:to>
      <xdr:col>20</xdr:col>
      <xdr:colOff>38100</xdr:colOff>
      <xdr:row>57</xdr:row>
      <xdr:rowOff>145743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136870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0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101293</xdr:rowOff>
    </xdr:from>
    <xdr:to>
      <xdr:col>15</xdr:col>
      <xdr:colOff>101600</xdr:colOff>
      <xdr:row>58</xdr:row>
      <xdr:rowOff>31443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22570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169743</xdr:rowOff>
    </xdr:from>
    <xdr:to>
      <xdr:col>10</xdr:col>
      <xdr:colOff>165100</xdr:colOff>
      <xdr:row>58</xdr:row>
      <xdr:rowOff>99893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91020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3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137395</xdr:rowOff>
    </xdr:from>
    <xdr:to>
      <xdr:col>6</xdr:col>
      <xdr:colOff>38100</xdr:colOff>
      <xdr:row>58</xdr:row>
      <xdr:rowOff>67545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58672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148341</xdr:rowOff>
    </xdr:from>
    <xdr:to>
      <xdr:col>24</xdr:col>
      <xdr:colOff>63500</xdr:colOff>
      <xdr:row>77</xdr:row>
      <xdr:rowOff>167909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9991"/>
          <a:ext cx="8382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167909</xdr:rowOff>
    </xdr:from>
    <xdr:to>
      <xdr:col>19</xdr:col>
      <xdr:colOff>177800</xdr:colOff>
      <xdr:row>78</xdr:row>
      <xdr:rowOff>7751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9559"/>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7751</xdr:rowOff>
    </xdr:from>
    <xdr:to>
      <xdr:col>15</xdr:col>
      <xdr:colOff>50800</xdr:colOff>
      <xdr:row>78</xdr:row>
      <xdr:rowOff>7843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8085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7843</xdr:rowOff>
    </xdr:from>
    <xdr:to>
      <xdr:col>10</xdr:col>
      <xdr:colOff>114300</xdr:colOff>
      <xdr:row>78</xdr:row>
      <xdr:rowOff>28966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80943"/>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97541</xdr:rowOff>
    </xdr:from>
    <xdr:to>
      <xdr:col>24</xdr:col>
      <xdr:colOff>114300</xdr:colOff>
      <xdr:row>78</xdr:row>
      <xdr:rowOff>27691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57909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117109</xdr:rowOff>
    </xdr:from>
    <xdr:to>
      <xdr:col>20</xdr:col>
      <xdr:colOff>38100</xdr:colOff>
      <xdr:row>78</xdr:row>
      <xdr:rowOff>47259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38386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1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128401</xdr:rowOff>
    </xdr:from>
    <xdr:to>
      <xdr:col>15</xdr:col>
      <xdr:colOff>101600</xdr:colOff>
      <xdr:row>78</xdr:row>
      <xdr:rowOff>58551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49678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2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128493</xdr:rowOff>
    </xdr:from>
    <xdr:to>
      <xdr:col>10</xdr:col>
      <xdr:colOff>165100</xdr:colOff>
      <xdr:row>78</xdr:row>
      <xdr:rowOff>58643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49770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2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149616</xdr:rowOff>
    </xdr:from>
    <xdr:to>
      <xdr:col>6</xdr:col>
      <xdr:colOff>38100</xdr:colOff>
      <xdr:row>78</xdr:row>
      <xdr:rowOff>79766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70893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128651</xdr:rowOff>
    </xdr:from>
    <xdr:to>
      <xdr:col>24</xdr:col>
      <xdr:colOff>63500</xdr:colOff>
      <xdr:row>96</xdr:row>
      <xdr:rowOff>68247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16401"/>
          <a:ext cx="838200" cy="1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128651</xdr:rowOff>
    </xdr:from>
    <xdr:to>
      <xdr:col>19</xdr:col>
      <xdr:colOff>177800</xdr:colOff>
      <xdr:row>96</xdr:row>
      <xdr:rowOff>132004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16401"/>
          <a:ext cx="889000" cy="1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132004</xdr:rowOff>
    </xdr:from>
    <xdr:to>
      <xdr:col>15</xdr:col>
      <xdr:colOff>50800</xdr:colOff>
      <xdr:row>97</xdr:row>
      <xdr:rowOff>6883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91204"/>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113102</xdr:rowOff>
    </xdr:from>
    <xdr:to>
      <xdr:col>15</xdr:col>
      <xdr:colOff>101600</xdr:colOff>
      <xdr:row>96</xdr:row>
      <xdr:rowOff>43252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59779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17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6883</xdr:rowOff>
    </xdr:from>
    <xdr:to>
      <xdr:col>10</xdr:col>
      <xdr:colOff>114300</xdr:colOff>
      <xdr:row>97</xdr:row>
      <xdr:rowOff>49602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37533"/>
          <a:ext cx="889000" cy="4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168025</xdr:rowOff>
    </xdr:from>
    <xdr:to>
      <xdr:col>10</xdr:col>
      <xdr:colOff>165100</xdr:colOff>
      <xdr:row>96</xdr:row>
      <xdr:rowOff>98175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114702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40689</xdr:rowOff>
    </xdr:from>
    <xdr:to>
      <xdr:col>6</xdr:col>
      <xdr:colOff>38100</xdr:colOff>
      <xdr:row>96</xdr:row>
      <xdr:rowOff>142289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158816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27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17447</xdr:rowOff>
    </xdr:from>
    <xdr:to>
      <xdr:col>24</xdr:col>
      <xdr:colOff>114300</xdr:colOff>
      <xdr:row>96</xdr:row>
      <xdr:rowOff>119047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7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167324</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5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77851</xdr:rowOff>
    </xdr:from>
    <xdr:to>
      <xdr:col>20</xdr:col>
      <xdr:colOff>38100</xdr:colOff>
      <xdr:row>96</xdr:row>
      <xdr:rowOff>8001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170578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45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81204</xdr:rowOff>
    </xdr:from>
    <xdr:to>
      <xdr:col>15</xdr:col>
      <xdr:colOff>101600</xdr:colOff>
      <xdr:row>97</xdr:row>
      <xdr:rowOff>11354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2481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63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127533</xdr:rowOff>
    </xdr:from>
    <xdr:to>
      <xdr:col>10</xdr:col>
      <xdr:colOff>165100</xdr:colOff>
      <xdr:row>97</xdr:row>
      <xdr:rowOff>57683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48810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170252</xdr:rowOff>
    </xdr:from>
    <xdr:to>
      <xdr:col>6</xdr:col>
      <xdr:colOff>38100</xdr:colOff>
      <xdr:row>97</xdr:row>
      <xdr:rowOff>100402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91529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71587</xdr:rowOff>
    </xdr:from>
    <xdr:to>
      <xdr:col>54</xdr:col>
      <xdr:colOff>189865</xdr:colOff>
      <xdr:row>38</xdr:row>
      <xdr:rowOff>119097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57987"/>
          <a:ext cx="1270" cy="107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122924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119097</xdr:rowOff>
    </xdr:from>
    <xdr:to>
      <xdr:col>55</xdr:col>
      <xdr:colOff>88900</xdr:colOff>
      <xdr:row>38</xdr:row>
      <xdr:rowOff>119097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4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18264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3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71587</xdr:rowOff>
    </xdr:from>
    <xdr:to>
      <xdr:col>55</xdr:col>
      <xdr:colOff>88900</xdr:colOff>
      <xdr:row>32</xdr:row>
      <xdr:rowOff>71587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57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112259</xdr:rowOff>
    </xdr:from>
    <xdr:to>
      <xdr:col>55</xdr:col>
      <xdr:colOff>0</xdr:colOff>
      <xdr:row>38</xdr:row>
      <xdr:rowOff>6636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55909"/>
          <a:ext cx="838200" cy="6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165164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5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142287</xdr:rowOff>
    </xdr:from>
    <xdr:to>
      <xdr:col>55</xdr:col>
      <xdr:colOff>50800</xdr:colOff>
      <xdr:row>37</xdr:row>
      <xdr:rowOff>72437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65634</xdr:rowOff>
    </xdr:from>
    <xdr:to>
      <xdr:col>50</xdr:col>
      <xdr:colOff>114300</xdr:colOff>
      <xdr:row>38</xdr:row>
      <xdr:rowOff>6636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552034"/>
          <a:ext cx="889000" cy="96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4175</xdr:rowOff>
    </xdr:from>
    <xdr:to>
      <xdr:col>50</xdr:col>
      <xdr:colOff>165100</xdr:colOff>
      <xdr:row>37</xdr:row>
      <xdr:rowOff>105775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122302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65634</xdr:rowOff>
    </xdr:from>
    <xdr:to>
      <xdr:col>45</xdr:col>
      <xdr:colOff>177800</xdr:colOff>
      <xdr:row>38</xdr:row>
      <xdr:rowOff>86464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552034"/>
          <a:ext cx="889000" cy="10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74927</xdr:rowOff>
    </xdr:from>
    <xdr:to>
      <xdr:col>46</xdr:col>
      <xdr:colOff>38100</xdr:colOff>
      <xdr:row>31</xdr:row>
      <xdr:rowOff>5077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21604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86464</xdr:rowOff>
    </xdr:from>
    <xdr:to>
      <xdr:col>41</xdr:col>
      <xdr:colOff>50800</xdr:colOff>
      <xdr:row>38</xdr:row>
      <xdr:rowOff>103067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601564"/>
          <a:ext cx="889000" cy="1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112294</xdr:rowOff>
    </xdr:from>
    <xdr:to>
      <xdr:col>41</xdr:col>
      <xdr:colOff>101600</xdr:colOff>
      <xdr:row>37</xdr:row>
      <xdr:rowOff>42444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58971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141192</xdr:rowOff>
    </xdr:from>
    <xdr:to>
      <xdr:col>36</xdr:col>
      <xdr:colOff>165100</xdr:colOff>
      <xdr:row>37</xdr:row>
      <xdr:rowOff>71342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87869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61459</xdr:rowOff>
    </xdr:from>
    <xdr:to>
      <xdr:col>55</xdr:col>
      <xdr:colOff>50800</xdr:colOff>
      <xdr:row>37</xdr:row>
      <xdr:rowOff>163058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05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39886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8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127286</xdr:rowOff>
    </xdr:from>
    <xdr:to>
      <xdr:col>50</xdr:col>
      <xdr:colOff>165100</xdr:colOff>
      <xdr:row>38</xdr:row>
      <xdr:rowOff>57435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70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48563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14834</xdr:rowOff>
    </xdr:from>
    <xdr:to>
      <xdr:col>46</xdr:col>
      <xdr:colOff>38100</xdr:colOff>
      <xdr:row>32</xdr:row>
      <xdr:rowOff>116434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5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107561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59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35664</xdr:rowOff>
    </xdr:from>
    <xdr:to>
      <xdr:col>41</xdr:col>
      <xdr:colOff>101600</xdr:colOff>
      <xdr:row>38</xdr:row>
      <xdr:rowOff>137264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5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128391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4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52267</xdr:rowOff>
    </xdr:from>
    <xdr:to>
      <xdr:col>36</xdr:col>
      <xdr:colOff>165100</xdr:colOff>
      <xdr:row>38</xdr:row>
      <xdr:rowOff>153867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144994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6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6934</xdr:rowOff>
    </xdr:from>
    <xdr:to>
      <xdr:col>55</xdr:col>
      <xdr:colOff>0</xdr:colOff>
      <xdr:row>58</xdr:row>
      <xdr:rowOff>19558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951034"/>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26315</xdr:rowOff>
    </xdr:from>
    <xdr:to>
      <xdr:col>50</xdr:col>
      <xdr:colOff>114300</xdr:colOff>
      <xdr:row>58</xdr:row>
      <xdr:rowOff>19558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98965"/>
          <a:ext cx="889000" cy="1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26315</xdr:rowOff>
    </xdr:from>
    <xdr:to>
      <xdr:col>45</xdr:col>
      <xdr:colOff>177800</xdr:colOff>
      <xdr:row>57</xdr:row>
      <xdr:rowOff>82639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98965"/>
          <a:ext cx="889000" cy="5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98349</xdr:rowOff>
    </xdr:from>
    <xdr:to>
      <xdr:col>46</xdr:col>
      <xdr:colOff>38100</xdr:colOff>
      <xdr:row>54</xdr:row>
      <xdr:rowOff>28499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45026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896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82639</xdr:rowOff>
    </xdr:from>
    <xdr:to>
      <xdr:col>41</xdr:col>
      <xdr:colOff>50800</xdr:colOff>
      <xdr:row>57</xdr:row>
      <xdr:rowOff>106325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55289"/>
          <a:ext cx="889000" cy="2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107302</xdr:rowOff>
    </xdr:from>
    <xdr:to>
      <xdr:col>41</xdr:col>
      <xdr:colOff>101600</xdr:colOff>
      <xdr:row>54</xdr:row>
      <xdr:rowOff>37452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19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53979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89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1740</xdr:rowOff>
    </xdr:from>
    <xdr:to>
      <xdr:col>36</xdr:col>
      <xdr:colOff>165100</xdr:colOff>
      <xdr:row>54</xdr:row>
      <xdr:rowOff>103340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119867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0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127584</xdr:rowOff>
    </xdr:from>
    <xdr:to>
      <xdr:col>55</xdr:col>
      <xdr:colOff>50800</xdr:colOff>
      <xdr:row>58</xdr:row>
      <xdr:rowOff>57734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42511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1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140208</xdr:rowOff>
    </xdr:from>
    <xdr:to>
      <xdr:col>50</xdr:col>
      <xdr:colOff>165100</xdr:colOff>
      <xdr:row>58</xdr:row>
      <xdr:rowOff>70358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61485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146965</xdr:rowOff>
    </xdr:from>
    <xdr:to>
      <xdr:col>46</xdr:col>
      <xdr:colOff>38100</xdr:colOff>
      <xdr:row>57</xdr:row>
      <xdr:rowOff>77115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68242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31839</xdr:rowOff>
    </xdr:from>
    <xdr:to>
      <xdr:col>41</xdr:col>
      <xdr:colOff>101600</xdr:colOff>
      <xdr:row>57</xdr:row>
      <xdr:rowOff>133439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0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124566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9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55525</xdr:rowOff>
    </xdr:from>
    <xdr:to>
      <xdr:col>36</xdr:col>
      <xdr:colOff>165100</xdr:colOff>
      <xdr:row>57</xdr:row>
      <xdr:rowOff>157125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148252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2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129961</xdr:rowOff>
    </xdr:from>
    <xdr:to>
      <xdr:col>55</xdr:col>
      <xdr:colOff>0</xdr:colOff>
      <xdr:row>78</xdr:row>
      <xdr:rowOff>139402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03061"/>
          <a:ext cx="8382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104496</xdr:rowOff>
    </xdr:from>
    <xdr:to>
      <xdr:col>50</xdr:col>
      <xdr:colOff>114300</xdr:colOff>
      <xdr:row>78</xdr:row>
      <xdr:rowOff>129961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06146"/>
          <a:ext cx="889000" cy="19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104496</xdr:rowOff>
    </xdr:from>
    <xdr:to>
      <xdr:col>45</xdr:col>
      <xdr:colOff>177800</xdr:colOff>
      <xdr:row>77</xdr:row>
      <xdr:rowOff>145667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306146"/>
          <a:ext cx="8890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109278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145667</xdr:rowOff>
    </xdr:from>
    <xdr:to>
      <xdr:col>41</xdr:col>
      <xdr:colOff>50800</xdr:colOff>
      <xdr:row>78</xdr:row>
      <xdr:rowOff>47597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47317"/>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46824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100933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88602</xdr:rowOff>
    </xdr:from>
    <xdr:to>
      <xdr:col>55</xdr:col>
      <xdr:colOff>50800</xdr:colOff>
      <xdr:row>79</xdr:row>
      <xdr:rowOff>18752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3529</xdr:rowOff>
    </xdr:from>
    <xdr:ext cx="313932"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7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79161</xdr:rowOff>
    </xdr:from>
    <xdr:to>
      <xdr:col>50</xdr:col>
      <xdr:colOff>165100</xdr:colOff>
      <xdr:row>79</xdr:row>
      <xdr:rowOff>9311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438</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50017" y="13544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53696</xdr:rowOff>
    </xdr:from>
    <xdr:to>
      <xdr:col>46</xdr:col>
      <xdr:colOff>38100</xdr:colOff>
      <xdr:row>77</xdr:row>
      <xdr:rowOff>155296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146423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34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94867</xdr:rowOff>
    </xdr:from>
    <xdr:to>
      <xdr:col>41</xdr:col>
      <xdr:colOff>101600</xdr:colOff>
      <xdr:row>78</xdr:row>
      <xdr:rowOff>25017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16144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38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168247</xdr:rowOff>
    </xdr:from>
    <xdr:to>
      <xdr:col>36</xdr:col>
      <xdr:colOff>165100</xdr:colOff>
      <xdr:row>78</xdr:row>
      <xdr:rowOff>98397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89524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6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171315</xdr:rowOff>
    </xdr:from>
    <xdr:to>
      <xdr:col>55</xdr:col>
      <xdr:colOff>0</xdr:colOff>
      <xdr:row>97</xdr:row>
      <xdr:rowOff>67371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630515"/>
          <a:ext cx="838200" cy="6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119103</xdr:rowOff>
    </xdr:from>
    <xdr:to>
      <xdr:col>50</xdr:col>
      <xdr:colOff>114300</xdr:colOff>
      <xdr:row>97</xdr:row>
      <xdr:rowOff>67371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578303"/>
          <a:ext cx="889000" cy="11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119103</xdr:rowOff>
    </xdr:from>
    <xdr:to>
      <xdr:col>45</xdr:col>
      <xdr:colOff>177800</xdr:colOff>
      <xdr:row>97</xdr:row>
      <xdr:rowOff>17627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578303"/>
          <a:ext cx="889000" cy="6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72417</xdr:rowOff>
    </xdr:from>
    <xdr:to>
      <xdr:col>46</xdr:col>
      <xdr:colOff>38100</xdr:colOff>
      <xdr:row>94</xdr:row>
      <xdr:rowOff>2567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19094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165258</xdr:rowOff>
    </xdr:from>
    <xdr:to>
      <xdr:col>41</xdr:col>
      <xdr:colOff>50800</xdr:colOff>
      <xdr:row>97</xdr:row>
      <xdr:rowOff>17627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24458"/>
          <a:ext cx="889000" cy="2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113635</xdr:rowOff>
    </xdr:from>
    <xdr:to>
      <xdr:col>41</xdr:col>
      <xdr:colOff>101600</xdr:colOff>
      <xdr:row>93</xdr:row>
      <xdr:rowOff>43785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60312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59410</xdr:rowOff>
    </xdr:from>
    <xdr:to>
      <xdr:col>36</xdr:col>
      <xdr:colOff>165100</xdr:colOff>
      <xdr:row>93</xdr:row>
      <xdr:rowOff>161010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6087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120515</xdr:rowOff>
    </xdr:from>
    <xdr:to>
      <xdr:col>55</xdr:col>
      <xdr:colOff>50800</xdr:colOff>
      <xdr:row>97</xdr:row>
      <xdr:rowOff>50665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98942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5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16571</xdr:rowOff>
    </xdr:from>
    <xdr:to>
      <xdr:col>50</xdr:col>
      <xdr:colOff>165100</xdr:colOff>
      <xdr:row>97</xdr:row>
      <xdr:rowOff>118171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109298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68303</xdr:rowOff>
    </xdr:from>
    <xdr:to>
      <xdr:col>46</xdr:col>
      <xdr:colOff>38100</xdr:colOff>
      <xdr:row>96</xdr:row>
      <xdr:rowOff>169903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161030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2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138277</xdr:rowOff>
    </xdr:from>
    <xdr:to>
      <xdr:col>41</xdr:col>
      <xdr:colOff>101600</xdr:colOff>
      <xdr:row>97</xdr:row>
      <xdr:rowOff>68427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59554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114458</xdr:rowOff>
    </xdr:from>
    <xdr:to>
      <xdr:col>36</xdr:col>
      <xdr:colOff>165100</xdr:colOff>
      <xdr:row>97</xdr:row>
      <xdr:rowOff>44608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35735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6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34417</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0967"/>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130302</xdr:rowOff>
    </xdr:from>
    <xdr:to>
      <xdr:col>76</xdr:col>
      <xdr:colOff>165100</xdr:colOff>
      <xdr:row>36</xdr:row>
      <xdr:rowOff>60452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76979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34417</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0967"/>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141622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52959</xdr:rowOff>
    </xdr:from>
    <xdr:to>
      <xdr:col>67</xdr:col>
      <xdr:colOff>101600</xdr:colOff>
      <xdr:row>37</xdr:row>
      <xdr:rowOff>154559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171086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155067</xdr:rowOff>
    </xdr:from>
    <xdr:to>
      <xdr:col>72</xdr:col>
      <xdr:colOff>38100</xdr:colOff>
      <xdr:row>39</xdr:row>
      <xdr:rowOff>85217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76344</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46333" y="6762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138843</xdr:rowOff>
    </xdr:from>
    <xdr:to>
      <xdr:col>85</xdr:col>
      <xdr:colOff>127000</xdr:colOff>
      <xdr:row>76</xdr:row>
      <xdr:rowOff>145148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169043"/>
          <a:ext cx="8382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138843</xdr:rowOff>
    </xdr:from>
    <xdr:to>
      <xdr:col>81</xdr:col>
      <xdr:colOff>50800</xdr:colOff>
      <xdr:row>76</xdr:row>
      <xdr:rowOff>154539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169043"/>
          <a:ext cx="8890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149130</xdr:rowOff>
    </xdr:from>
    <xdr:to>
      <xdr:col>76</xdr:col>
      <xdr:colOff>114300</xdr:colOff>
      <xdr:row>76</xdr:row>
      <xdr:rowOff>154539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179330"/>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163328</xdr:rowOff>
    </xdr:from>
    <xdr:to>
      <xdr:col>76</xdr:col>
      <xdr:colOff>165100</xdr:colOff>
      <xdr:row>74</xdr:row>
      <xdr:rowOff>93478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110005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149130</xdr:rowOff>
    </xdr:from>
    <xdr:to>
      <xdr:col>71</xdr:col>
      <xdr:colOff>177800</xdr:colOff>
      <xdr:row>76</xdr:row>
      <xdr:rowOff>151912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179330"/>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149841</xdr:rowOff>
    </xdr:from>
    <xdr:to>
      <xdr:col>72</xdr:col>
      <xdr:colOff>38100</xdr:colOff>
      <xdr:row>74</xdr:row>
      <xdr:rowOff>79991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96518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133039</xdr:rowOff>
    </xdr:from>
    <xdr:to>
      <xdr:col>67</xdr:col>
      <xdr:colOff>101600</xdr:colOff>
      <xdr:row>74</xdr:row>
      <xdr:rowOff>63189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79716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94348</xdr:rowOff>
    </xdr:from>
    <xdr:to>
      <xdr:col>85</xdr:col>
      <xdr:colOff>177800</xdr:colOff>
      <xdr:row>77</xdr:row>
      <xdr:rowOff>24498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72775</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1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88043</xdr:rowOff>
    </xdr:from>
    <xdr:to>
      <xdr:col>81</xdr:col>
      <xdr:colOff>101600</xdr:colOff>
      <xdr:row>77</xdr:row>
      <xdr:rowOff>18193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9320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103739</xdr:rowOff>
    </xdr:from>
    <xdr:to>
      <xdr:col>76</xdr:col>
      <xdr:colOff>165100</xdr:colOff>
      <xdr:row>77</xdr:row>
      <xdr:rowOff>33889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25016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22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98330</xdr:rowOff>
    </xdr:from>
    <xdr:to>
      <xdr:col>72</xdr:col>
      <xdr:colOff>38100</xdr:colOff>
      <xdr:row>77</xdr:row>
      <xdr:rowOff>28480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19607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22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101112</xdr:rowOff>
    </xdr:from>
    <xdr:to>
      <xdr:col>67</xdr:col>
      <xdr:colOff>101600</xdr:colOff>
      <xdr:row>77</xdr:row>
      <xdr:rowOff>31262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22389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95155</xdr:rowOff>
    </xdr:from>
    <xdr:to>
      <xdr:col>85</xdr:col>
      <xdr:colOff>127000</xdr:colOff>
      <xdr:row>98</xdr:row>
      <xdr:rowOff>105018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97255"/>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105018</xdr:rowOff>
    </xdr:from>
    <xdr:to>
      <xdr:col>81</xdr:col>
      <xdr:colOff>50800</xdr:colOff>
      <xdr:row>99</xdr:row>
      <xdr:rowOff>61725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07118"/>
          <a:ext cx="889000" cy="1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55085</xdr:rowOff>
    </xdr:from>
    <xdr:to>
      <xdr:col>76</xdr:col>
      <xdr:colOff>114300</xdr:colOff>
      <xdr:row>99</xdr:row>
      <xdr:rowOff>61725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7028635"/>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45619</xdr:rowOff>
    </xdr:from>
    <xdr:to>
      <xdr:col>76</xdr:col>
      <xdr:colOff>165100</xdr:colOff>
      <xdr:row>98</xdr:row>
      <xdr:rowOff>147219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4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163746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43754</xdr:rowOff>
    </xdr:from>
    <xdr:to>
      <xdr:col>71</xdr:col>
      <xdr:colOff>177800</xdr:colOff>
      <xdr:row>99</xdr:row>
      <xdr:rowOff>55085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7017304"/>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94952</xdr:rowOff>
    </xdr:from>
    <xdr:to>
      <xdr:col>72</xdr:col>
      <xdr:colOff>38100</xdr:colOff>
      <xdr:row>99</xdr:row>
      <xdr:rowOff>25102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41629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70613</xdr:rowOff>
    </xdr:from>
    <xdr:to>
      <xdr:col>67</xdr:col>
      <xdr:colOff>101600</xdr:colOff>
      <xdr:row>99</xdr:row>
      <xdr:rowOff>763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7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17290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4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44355</xdr:rowOff>
    </xdr:from>
    <xdr:to>
      <xdr:col>85</xdr:col>
      <xdr:colOff>177800</xdr:colOff>
      <xdr:row>98</xdr:row>
      <xdr:rowOff>145955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22782</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54218</xdr:rowOff>
    </xdr:from>
    <xdr:to>
      <xdr:col>81</xdr:col>
      <xdr:colOff>101600</xdr:colOff>
      <xdr:row>98</xdr:row>
      <xdr:rowOff>155818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146945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10925</xdr:rowOff>
    </xdr:from>
    <xdr:to>
      <xdr:col>76</xdr:col>
      <xdr:colOff>165100</xdr:colOff>
      <xdr:row>99</xdr:row>
      <xdr:rowOff>112525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103652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7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4285</xdr:rowOff>
    </xdr:from>
    <xdr:to>
      <xdr:col>72</xdr:col>
      <xdr:colOff>38100</xdr:colOff>
      <xdr:row>99</xdr:row>
      <xdr:rowOff>105885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7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97012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7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164404</xdr:rowOff>
    </xdr:from>
    <xdr:to>
      <xdr:col>67</xdr:col>
      <xdr:colOff>101600</xdr:colOff>
      <xdr:row>99</xdr:row>
      <xdr:rowOff>94554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85681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58991</xdr:rowOff>
    </xdr:from>
    <xdr:to>
      <xdr:col>107</xdr:col>
      <xdr:colOff>101600</xdr:colOff>
      <xdr:row>36</xdr:row>
      <xdr:rowOff>160591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5668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41656</xdr:rowOff>
    </xdr:from>
    <xdr:to>
      <xdr:col>102</xdr:col>
      <xdr:colOff>165100</xdr:colOff>
      <xdr:row>37</xdr:row>
      <xdr:rowOff>143256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159783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47371</xdr:rowOff>
    </xdr:from>
    <xdr:to>
      <xdr:col>98</xdr:col>
      <xdr:colOff>38100</xdr:colOff>
      <xdr:row>37</xdr:row>
      <xdr:rowOff>148971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165498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38316</xdr:rowOff>
    </xdr:from>
    <xdr:to>
      <xdr:col>116</xdr:col>
      <xdr:colOff>63500</xdr:colOff>
      <xdr:row>59</xdr:row>
      <xdr:rowOff>38812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53866"/>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35554</xdr:rowOff>
    </xdr:from>
    <xdr:to>
      <xdr:col>111</xdr:col>
      <xdr:colOff>177800</xdr:colOff>
      <xdr:row>59</xdr:row>
      <xdr:rowOff>38316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51104"/>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33934</xdr:rowOff>
    </xdr:from>
    <xdr:to>
      <xdr:col>107</xdr:col>
      <xdr:colOff>50800</xdr:colOff>
      <xdr:row>59</xdr:row>
      <xdr:rowOff>35554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49484"/>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49276</xdr:rowOff>
    </xdr:from>
    <xdr:to>
      <xdr:col>107</xdr:col>
      <xdr:colOff>101600</xdr:colOff>
      <xdr:row>58</xdr:row>
      <xdr:rowOff>150876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167403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32506</xdr:rowOff>
    </xdr:from>
    <xdr:to>
      <xdr:col>102</xdr:col>
      <xdr:colOff>114300</xdr:colOff>
      <xdr:row>59</xdr:row>
      <xdr:rowOff>33934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48056"/>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57868</xdr:rowOff>
    </xdr:from>
    <xdr:to>
      <xdr:col>102</xdr:col>
      <xdr:colOff>165100</xdr:colOff>
      <xdr:row>58</xdr:row>
      <xdr:rowOff>159468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4545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53581</xdr:rowOff>
    </xdr:from>
    <xdr:to>
      <xdr:col>98</xdr:col>
      <xdr:colOff>38100</xdr:colOff>
      <xdr:row>58</xdr:row>
      <xdr:rowOff>155181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159462</xdr:rowOff>
    </xdr:from>
    <xdr:to>
      <xdr:col>116</xdr:col>
      <xdr:colOff>114300</xdr:colOff>
      <xdr:row>59</xdr:row>
      <xdr:rowOff>89612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74389</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1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158966</xdr:rowOff>
    </xdr:from>
    <xdr:to>
      <xdr:col>112</xdr:col>
      <xdr:colOff>38100</xdr:colOff>
      <xdr:row>59</xdr:row>
      <xdr:rowOff>89116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80243</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9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156204</xdr:rowOff>
    </xdr:from>
    <xdr:to>
      <xdr:col>107</xdr:col>
      <xdr:colOff>101600</xdr:colOff>
      <xdr:row>59</xdr:row>
      <xdr:rowOff>86354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77481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93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154584</xdr:rowOff>
    </xdr:from>
    <xdr:to>
      <xdr:col>102</xdr:col>
      <xdr:colOff>165100</xdr:colOff>
      <xdr:row>59</xdr:row>
      <xdr:rowOff>84734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75861</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9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153156</xdr:rowOff>
    </xdr:from>
    <xdr:to>
      <xdr:col>98</xdr:col>
      <xdr:colOff>38100</xdr:colOff>
      <xdr:row>59</xdr:row>
      <xdr:rowOff>83306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74433</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126098</xdr:rowOff>
    </xdr:from>
    <xdr:to>
      <xdr:col>116</xdr:col>
      <xdr:colOff>63500</xdr:colOff>
      <xdr:row>78</xdr:row>
      <xdr:rowOff>43535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327748"/>
          <a:ext cx="838200" cy="8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43535</xdr:rowOff>
    </xdr:from>
    <xdr:to>
      <xdr:col>111</xdr:col>
      <xdr:colOff>177800</xdr:colOff>
      <xdr:row>78</xdr:row>
      <xdr:rowOff>81254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416635"/>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16523</xdr:rowOff>
    </xdr:from>
    <xdr:to>
      <xdr:col>107</xdr:col>
      <xdr:colOff>50800</xdr:colOff>
      <xdr:row>78</xdr:row>
      <xdr:rowOff>81254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389623"/>
          <a:ext cx="889000" cy="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51067</xdr:rowOff>
    </xdr:from>
    <xdr:to>
      <xdr:col>107</xdr:col>
      <xdr:colOff>101600</xdr:colOff>
      <xdr:row>75</xdr:row>
      <xdr:rowOff>152667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169194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16523</xdr:rowOff>
    </xdr:from>
    <xdr:to>
      <xdr:col>102</xdr:col>
      <xdr:colOff>114300</xdr:colOff>
      <xdr:row>78</xdr:row>
      <xdr:rowOff>60528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389623"/>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168148</xdr:rowOff>
    </xdr:from>
    <xdr:to>
      <xdr:col>102</xdr:col>
      <xdr:colOff>165100</xdr:colOff>
      <xdr:row>74</xdr:row>
      <xdr:rowOff>98298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114825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32207</xdr:rowOff>
    </xdr:from>
    <xdr:to>
      <xdr:col>98</xdr:col>
      <xdr:colOff>38100</xdr:colOff>
      <xdr:row>74</xdr:row>
      <xdr:rowOff>133807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150334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75298</xdr:rowOff>
    </xdr:from>
    <xdr:to>
      <xdr:col>116</xdr:col>
      <xdr:colOff>114300</xdr:colOff>
      <xdr:row>78</xdr:row>
      <xdr:rowOff>5448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2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53725</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25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164185</xdr:rowOff>
    </xdr:from>
    <xdr:to>
      <xdr:col>112</xdr:col>
      <xdr:colOff>38100</xdr:colOff>
      <xdr:row>78</xdr:row>
      <xdr:rowOff>94335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3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85462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4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30454</xdr:rowOff>
    </xdr:from>
    <xdr:to>
      <xdr:col>107</xdr:col>
      <xdr:colOff>101600</xdr:colOff>
      <xdr:row>78</xdr:row>
      <xdr:rowOff>132054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4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123181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49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137173</xdr:rowOff>
    </xdr:from>
    <xdr:to>
      <xdr:col>102</xdr:col>
      <xdr:colOff>165100</xdr:colOff>
      <xdr:row>78</xdr:row>
      <xdr:rowOff>67323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3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58450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4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9728</xdr:rowOff>
    </xdr:from>
    <xdr:to>
      <xdr:col>98</xdr:col>
      <xdr:colOff>38100</xdr:colOff>
      <xdr:row>78</xdr:row>
      <xdr:rowOff>111328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3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102455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4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3,971</a:t>
          </a:r>
          <a:r>
            <a:rPr kumimoji="1" lang="ja-JP" altLang="en-US" sz="12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4,377</a:t>
          </a:r>
          <a:r>
            <a:rPr kumimoji="1" lang="ja-JP" altLang="en-US" sz="1200">
              <a:latin typeface="ＭＳ Ｐゴシック" panose="020B0600070205080204" pitchFamily="50" charset="-128"/>
              <a:ea typeface="ＭＳ Ｐゴシック" panose="020B0600070205080204" pitchFamily="50" charset="-128"/>
            </a:rPr>
            <a:t>円となっており、埼玉県平均を上回っている。</a:t>
          </a:r>
        </a:p>
        <a:p>
          <a:r>
            <a:rPr kumimoji="1" lang="ja-JP" altLang="en-US" sz="1200">
              <a:latin typeface="ＭＳ Ｐゴシック" panose="020B0600070205080204" pitchFamily="50" charset="-128"/>
              <a:ea typeface="ＭＳ Ｐゴシック" panose="020B0600070205080204" pitchFamily="50" charset="-128"/>
            </a:rPr>
            <a:t>また、物件費についても、あさか地域応援クーポン事業委託料の皆増などにより、積立金についても、財政調整基金積立金の増などにより、埼玉県平均を上回っている。</a:t>
          </a:r>
        </a:p>
        <a:p>
          <a:r>
            <a:rPr kumimoji="1" lang="ja-JP" altLang="en-US" sz="1200">
              <a:latin typeface="ＭＳ Ｐゴシック" panose="020B0600070205080204" pitchFamily="50" charset="-128"/>
              <a:ea typeface="ＭＳ Ｐゴシック" panose="020B0600070205080204" pitchFamily="50" charset="-128"/>
            </a:rPr>
            <a:t>一方、普通建設事業費や公債費などについては、全国平均、類似団体平均、埼玉県平均を下回っている。</a:t>
          </a:r>
        </a:p>
        <a:p>
          <a:r>
            <a:rPr kumimoji="1" lang="ja-JP" altLang="en-US" sz="1200">
              <a:latin typeface="ＭＳ Ｐゴシック" panose="020B0600070205080204" pitchFamily="50" charset="-128"/>
              <a:ea typeface="ＭＳ Ｐゴシック" panose="020B0600070205080204" pitchFamily="50" charset="-128"/>
            </a:rPr>
            <a:t>普通建設事業については、扶助費など経常経費の比重が高いことにより抑えざるを得ない状況にあるが、今後、施設の老朽化対策に係る経費が増大することも考えられる。</a:t>
          </a:r>
        </a:p>
        <a:p>
          <a:r>
            <a:rPr kumimoji="1" lang="ja-JP" altLang="en-US" sz="1200">
              <a:latin typeface="ＭＳ Ｐゴシック" panose="020B0600070205080204" pitchFamily="50" charset="-128"/>
              <a:ea typeface="ＭＳ Ｐゴシック" panose="020B0600070205080204" pitchFamily="50" charset="-128"/>
            </a:rPr>
            <a:t>公債費についても、普通建設事業の増大に伴い増加するおそれがあるため、計画的な起債に努める。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144,062
139,837
18.34
53,822,918
50,993,751
2,574,269
26,804,502
24,561,795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108131</xdr:rowOff>
    </xdr:from>
    <xdr:to>
      <xdr:col>24</xdr:col>
      <xdr:colOff>63500</xdr:colOff>
      <xdr:row>38</xdr:row>
      <xdr:rowOff>111397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62323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108131</xdr:rowOff>
    </xdr:from>
    <xdr:to>
      <xdr:col>19</xdr:col>
      <xdr:colOff>177800</xdr:colOff>
      <xdr:row>38</xdr:row>
      <xdr:rowOff>114663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6232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114663</xdr:rowOff>
    </xdr:from>
    <xdr:to>
      <xdr:col>15</xdr:col>
      <xdr:colOff>50800</xdr:colOff>
      <xdr:row>38</xdr:row>
      <xdr:rowOff>137523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6297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74204</xdr:rowOff>
    </xdr:from>
    <xdr:to>
      <xdr:col>15</xdr:col>
      <xdr:colOff>101600</xdr:colOff>
      <xdr:row>34</xdr:row>
      <xdr:rowOff>4354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3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20881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0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92891</xdr:rowOff>
    </xdr:from>
    <xdr:to>
      <xdr:col>10</xdr:col>
      <xdr:colOff>114300</xdr:colOff>
      <xdr:row>38</xdr:row>
      <xdr:rowOff>137523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607991"/>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135708</xdr:rowOff>
    </xdr:from>
    <xdr:to>
      <xdr:col>10</xdr:col>
      <xdr:colOff>165100</xdr:colOff>
      <xdr:row>33</xdr:row>
      <xdr:rowOff>65858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82385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39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156392</xdr:rowOff>
    </xdr:from>
    <xdr:to>
      <xdr:col>6</xdr:col>
      <xdr:colOff>38100</xdr:colOff>
      <xdr:row>33</xdr:row>
      <xdr:rowOff>86542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103069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4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60597</xdr:rowOff>
    </xdr:from>
    <xdr:to>
      <xdr:col>24</xdr:col>
      <xdr:colOff>114300</xdr:colOff>
      <xdr:row>38</xdr:row>
      <xdr:rowOff>162197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146974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9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57331</xdr:rowOff>
    </xdr:from>
    <xdr:to>
      <xdr:col>20</xdr:col>
      <xdr:colOff>38100</xdr:colOff>
      <xdr:row>38</xdr:row>
      <xdr:rowOff>158931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7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150058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6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63863</xdr:rowOff>
    </xdr:from>
    <xdr:to>
      <xdr:col>15</xdr:col>
      <xdr:colOff>101600</xdr:colOff>
      <xdr:row>38</xdr:row>
      <xdr:rowOff>165463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7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156590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7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86723</xdr:rowOff>
    </xdr:from>
    <xdr:to>
      <xdr:col>10</xdr:col>
      <xdr:colOff>165100</xdr:colOff>
      <xdr:row>39</xdr:row>
      <xdr:rowOff>16873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8000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9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42091</xdr:rowOff>
    </xdr:from>
    <xdr:to>
      <xdr:col>6</xdr:col>
      <xdr:colOff>38100</xdr:colOff>
      <xdr:row>38</xdr:row>
      <xdr:rowOff>143691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134818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102146</xdr:rowOff>
    </xdr:from>
    <xdr:to>
      <xdr:col>24</xdr:col>
      <xdr:colOff>63500</xdr:colOff>
      <xdr:row>57</xdr:row>
      <xdr:rowOff>106640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74796"/>
          <a:ext cx="8382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36990</xdr:rowOff>
    </xdr:from>
    <xdr:to>
      <xdr:col>19</xdr:col>
      <xdr:colOff>177800</xdr:colOff>
      <xdr:row>57</xdr:row>
      <xdr:rowOff>106640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66740"/>
          <a:ext cx="889000" cy="4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36990</xdr:rowOff>
    </xdr:from>
    <xdr:to>
      <xdr:col>15</xdr:col>
      <xdr:colOff>50800</xdr:colOff>
      <xdr:row>57</xdr:row>
      <xdr:rowOff>143811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66740"/>
          <a:ext cx="889000" cy="4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20585</xdr:rowOff>
    </xdr:from>
    <xdr:to>
      <xdr:col>15</xdr:col>
      <xdr:colOff>101600</xdr:colOff>
      <xdr:row>54</xdr:row>
      <xdr:rowOff>122185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138712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119483</xdr:rowOff>
    </xdr:from>
    <xdr:to>
      <xdr:col>10</xdr:col>
      <xdr:colOff>114300</xdr:colOff>
      <xdr:row>57</xdr:row>
      <xdr:rowOff>143811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92133"/>
          <a:ext cx="889000" cy="2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158290</xdr:rowOff>
    </xdr:from>
    <xdr:to>
      <xdr:col>10</xdr:col>
      <xdr:colOff>165100</xdr:colOff>
      <xdr:row>57</xdr:row>
      <xdr:rowOff>88440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104967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169349</xdr:rowOff>
    </xdr:from>
    <xdr:to>
      <xdr:col>6</xdr:col>
      <xdr:colOff>38100</xdr:colOff>
      <xdr:row>57</xdr:row>
      <xdr:rowOff>99499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116026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51346</xdr:rowOff>
    </xdr:from>
    <xdr:to>
      <xdr:col>24</xdr:col>
      <xdr:colOff>114300</xdr:colOff>
      <xdr:row>57</xdr:row>
      <xdr:rowOff>152946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2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137723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55840</xdr:rowOff>
    </xdr:from>
    <xdr:to>
      <xdr:col>20</xdr:col>
      <xdr:colOff>38100</xdr:colOff>
      <xdr:row>57</xdr:row>
      <xdr:rowOff>157440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148567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157640</xdr:rowOff>
    </xdr:from>
    <xdr:to>
      <xdr:col>15</xdr:col>
      <xdr:colOff>101600</xdr:colOff>
      <xdr:row>55</xdr:row>
      <xdr:rowOff>87790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78917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93011</xdr:rowOff>
    </xdr:from>
    <xdr:to>
      <xdr:col>10</xdr:col>
      <xdr:colOff>165100</xdr:colOff>
      <xdr:row>58</xdr:row>
      <xdr:rowOff>23161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68683</xdr:rowOff>
    </xdr:from>
    <xdr:to>
      <xdr:col>6</xdr:col>
      <xdr:colOff>38100</xdr:colOff>
      <xdr:row>57</xdr:row>
      <xdr:rowOff>170283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161410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75311</xdr:rowOff>
    </xdr:from>
    <xdr:to>
      <xdr:col>24</xdr:col>
      <xdr:colOff>63500</xdr:colOff>
      <xdr:row>75</xdr:row>
      <xdr:rowOff>123294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34061"/>
          <a:ext cx="8382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75311</xdr:rowOff>
    </xdr:from>
    <xdr:to>
      <xdr:col>19</xdr:col>
      <xdr:colOff>177800</xdr:colOff>
      <xdr:row>76</xdr:row>
      <xdr:rowOff>87953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34061"/>
          <a:ext cx="889000" cy="18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87953</xdr:rowOff>
    </xdr:from>
    <xdr:to>
      <xdr:col>15</xdr:col>
      <xdr:colOff>50800</xdr:colOff>
      <xdr:row>76</xdr:row>
      <xdr:rowOff>123980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18153"/>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167638</xdr:rowOff>
    </xdr:from>
    <xdr:to>
      <xdr:col>15</xdr:col>
      <xdr:colOff>101600</xdr:colOff>
      <xdr:row>75</xdr:row>
      <xdr:rowOff>97788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5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114315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3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123980</xdr:rowOff>
    </xdr:from>
    <xdr:to>
      <xdr:col>10</xdr:col>
      <xdr:colOff>114300</xdr:colOff>
      <xdr:row>77</xdr:row>
      <xdr:rowOff>17963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4180"/>
          <a:ext cx="889000" cy="6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75450</xdr:rowOff>
    </xdr:from>
    <xdr:to>
      <xdr:col>10</xdr:col>
      <xdr:colOff>165100</xdr:colOff>
      <xdr:row>76</xdr:row>
      <xdr:rowOff>5600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0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125476</xdr:rowOff>
    </xdr:from>
    <xdr:to>
      <xdr:col>6</xdr:col>
      <xdr:colOff>38100</xdr:colOff>
      <xdr:row>76</xdr:row>
      <xdr:rowOff>55626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8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72153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72494</xdr:rowOff>
    </xdr:from>
    <xdr:to>
      <xdr:col>24</xdr:col>
      <xdr:colOff>114300</xdr:colOff>
      <xdr:row>76</xdr:row>
      <xdr:rowOff>2645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312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50921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0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24511</xdr:rowOff>
    </xdr:from>
    <xdr:to>
      <xdr:col>20</xdr:col>
      <xdr:colOff>38100</xdr:colOff>
      <xdr:row>75</xdr:row>
      <xdr:rowOff>126111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117239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7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37153</xdr:rowOff>
    </xdr:from>
    <xdr:to>
      <xdr:col>15</xdr:col>
      <xdr:colOff>101600</xdr:colOff>
      <xdr:row>76</xdr:row>
      <xdr:rowOff>138753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129880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6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73180</xdr:rowOff>
    </xdr:from>
    <xdr:to>
      <xdr:col>10</xdr:col>
      <xdr:colOff>165100</xdr:colOff>
      <xdr:row>77</xdr:row>
      <xdr:rowOff>3330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165907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9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138613</xdr:rowOff>
    </xdr:from>
    <xdr:to>
      <xdr:col>6</xdr:col>
      <xdr:colOff>38100</xdr:colOff>
      <xdr:row>77</xdr:row>
      <xdr:rowOff>68763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59890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6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66365</xdr:rowOff>
    </xdr:from>
    <xdr:to>
      <xdr:col>24</xdr:col>
      <xdr:colOff>63500</xdr:colOff>
      <xdr:row>97</xdr:row>
      <xdr:rowOff>100816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97015"/>
          <a:ext cx="838200" cy="3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100816</xdr:rowOff>
    </xdr:from>
    <xdr:to>
      <xdr:col>19</xdr:col>
      <xdr:colOff>177800</xdr:colOff>
      <xdr:row>98</xdr:row>
      <xdr:rowOff>60102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31466"/>
          <a:ext cx="889000" cy="13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60102</xdr:rowOff>
    </xdr:from>
    <xdr:to>
      <xdr:col>15</xdr:col>
      <xdr:colOff>50800</xdr:colOff>
      <xdr:row>98</xdr:row>
      <xdr:rowOff>117184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62202"/>
          <a:ext cx="889000" cy="5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50847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115948</xdr:rowOff>
    </xdr:from>
    <xdr:to>
      <xdr:col>10</xdr:col>
      <xdr:colOff>114300</xdr:colOff>
      <xdr:row>98</xdr:row>
      <xdr:rowOff>117184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918048"/>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112318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167983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15565</xdr:rowOff>
    </xdr:from>
    <xdr:to>
      <xdr:col>24</xdr:col>
      <xdr:colOff>114300</xdr:colOff>
      <xdr:row>97</xdr:row>
      <xdr:rowOff>117165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101942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50016</xdr:rowOff>
    </xdr:from>
    <xdr:to>
      <xdr:col>20</xdr:col>
      <xdr:colOff>38100</xdr:colOff>
      <xdr:row>97</xdr:row>
      <xdr:rowOff>151616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142743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7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9302</xdr:rowOff>
    </xdr:from>
    <xdr:to>
      <xdr:col>15</xdr:col>
      <xdr:colOff>101600</xdr:colOff>
      <xdr:row>98</xdr:row>
      <xdr:rowOff>110902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102029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66384</xdr:rowOff>
    </xdr:from>
    <xdr:to>
      <xdr:col>10</xdr:col>
      <xdr:colOff>165100</xdr:colOff>
      <xdr:row>98</xdr:row>
      <xdr:rowOff>167984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159111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65148</xdr:rowOff>
    </xdr:from>
    <xdr:to>
      <xdr:col>6</xdr:col>
      <xdr:colOff>38100</xdr:colOff>
      <xdr:row>98</xdr:row>
      <xdr:rowOff>166748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6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157875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5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1016</xdr:rowOff>
    </xdr:from>
    <xdr:to>
      <xdr:col>55</xdr:col>
      <xdr:colOff>0</xdr:colOff>
      <xdr:row>39</xdr:row>
      <xdr:rowOff>6350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8756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1016</xdr:rowOff>
    </xdr:from>
    <xdr:to>
      <xdr:col>50</xdr:col>
      <xdr:colOff>114300</xdr:colOff>
      <xdr:row>39</xdr:row>
      <xdr:rowOff>2921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8756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2159</xdr:rowOff>
    </xdr:from>
    <xdr:to>
      <xdr:col>45</xdr:col>
      <xdr:colOff>177800</xdr:colOff>
      <xdr:row>39</xdr:row>
      <xdr:rowOff>2921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8870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155956</xdr:rowOff>
    </xdr:from>
    <xdr:to>
      <xdr:col>46</xdr:col>
      <xdr:colOff>38100</xdr:colOff>
      <xdr:row>36</xdr:row>
      <xdr:rowOff>86106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102633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2159</xdr:rowOff>
    </xdr:from>
    <xdr:to>
      <xdr:col>41</xdr:col>
      <xdr:colOff>50800</xdr:colOff>
      <xdr:row>39</xdr:row>
      <xdr:rowOff>2540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8870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125476</xdr:rowOff>
    </xdr:from>
    <xdr:to>
      <xdr:col>41</xdr:col>
      <xdr:colOff>101600</xdr:colOff>
      <xdr:row>36</xdr:row>
      <xdr:rowOff>55626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72153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126619</xdr:rowOff>
    </xdr:from>
    <xdr:to>
      <xdr:col>36</xdr:col>
      <xdr:colOff>165100</xdr:colOff>
      <xdr:row>36</xdr:row>
      <xdr:rowOff>56769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73296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59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41927</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57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121666</xdr:rowOff>
    </xdr:from>
    <xdr:to>
      <xdr:col>50</xdr:col>
      <xdr:colOff>165100</xdr:colOff>
      <xdr:row>39</xdr:row>
      <xdr:rowOff>51816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42943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123571</xdr:rowOff>
    </xdr:from>
    <xdr:to>
      <xdr:col>46</xdr:col>
      <xdr:colOff>38100</xdr:colOff>
      <xdr:row>39</xdr:row>
      <xdr:rowOff>53721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44848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3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122809</xdr:rowOff>
    </xdr:from>
    <xdr:to>
      <xdr:col>41</xdr:col>
      <xdr:colOff>101600</xdr:colOff>
      <xdr:row>39</xdr:row>
      <xdr:rowOff>52959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44086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123190</xdr:rowOff>
    </xdr:from>
    <xdr:to>
      <xdr:col>36</xdr:col>
      <xdr:colOff>165100</xdr:colOff>
      <xdr:row>39</xdr:row>
      <xdr:rowOff>53340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44467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117663</xdr:rowOff>
    </xdr:from>
    <xdr:to>
      <xdr:col>55</xdr:col>
      <xdr:colOff>0</xdr:colOff>
      <xdr:row>58</xdr:row>
      <xdr:rowOff>117800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06176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117663</xdr:rowOff>
    </xdr:from>
    <xdr:to>
      <xdr:col>50</xdr:col>
      <xdr:colOff>114300</xdr:colOff>
      <xdr:row>58</xdr:row>
      <xdr:rowOff>118852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61763"/>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114874</xdr:rowOff>
    </xdr:from>
    <xdr:to>
      <xdr:col>45</xdr:col>
      <xdr:colOff>177800</xdr:colOff>
      <xdr:row>58</xdr:row>
      <xdr:rowOff>118852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058974"/>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126847</xdr:rowOff>
    </xdr:from>
    <xdr:to>
      <xdr:col>46</xdr:col>
      <xdr:colOff>38100</xdr:colOff>
      <xdr:row>54</xdr:row>
      <xdr:rowOff>56997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73524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114874</xdr:rowOff>
    </xdr:from>
    <xdr:to>
      <xdr:col>41</xdr:col>
      <xdr:colOff>50800</xdr:colOff>
      <xdr:row>58</xdr:row>
      <xdr:rowOff>117297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05897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81448</xdr:rowOff>
    </xdr:from>
    <xdr:to>
      <xdr:col>41</xdr:col>
      <xdr:colOff>101600</xdr:colOff>
      <xdr:row>54</xdr:row>
      <xdr:rowOff>11598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28125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68966</xdr:rowOff>
    </xdr:from>
    <xdr:to>
      <xdr:col>36</xdr:col>
      <xdr:colOff>165100</xdr:colOff>
      <xdr:row>53</xdr:row>
      <xdr:rowOff>170566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15643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67000</xdr:rowOff>
    </xdr:from>
    <xdr:to>
      <xdr:col>55</xdr:col>
      <xdr:colOff>50800</xdr:colOff>
      <xdr:row>58</xdr:row>
      <xdr:rowOff>168600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153377</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26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66863</xdr:rowOff>
    </xdr:from>
    <xdr:to>
      <xdr:col>50</xdr:col>
      <xdr:colOff>165100</xdr:colOff>
      <xdr:row>58</xdr:row>
      <xdr:rowOff>168463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159590</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1010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68052</xdr:rowOff>
    </xdr:from>
    <xdr:to>
      <xdr:col>46</xdr:col>
      <xdr:colOff>38100</xdr:colOff>
      <xdr:row>58</xdr:row>
      <xdr:rowOff>169652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160779</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104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64074</xdr:rowOff>
    </xdr:from>
    <xdr:to>
      <xdr:col>41</xdr:col>
      <xdr:colOff>101600</xdr:colOff>
      <xdr:row>58</xdr:row>
      <xdr:rowOff>165674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0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156801</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100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66497</xdr:rowOff>
    </xdr:from>
    <xdr:to>
      <xdr:col>36</xdr:col>
      <xdr:colOff>165100</xdr:colOff>
      <xdr:row>58</xdr:row>
      <xdr:rowOff>168097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159224</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10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169402</xdr:rowOff>
    </xdr:from>
    <xdr:to>
      <xdr:col>55</xdr:col>
      <xdr:colOff>0</xdr:colOff>
      <xdr:row>79</xdr:row>
      <xdr:rowOff>55950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42502"/>
          <a:ext cx="838200" cy="5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16681</xdr:rowOff>
    </xdr:from>
    <xdr:to>
      <xdr:col>50</xdr:col>
      <xdr:colOff>114300</xdr:colOff>
      <xdr:row>79</xdr:row>
      <xdr:rowOff>55950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61231"/>
          <a:ext cx="889000" cy="3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16681</xdr:rowOff>
    </xdr:from>
    <xdr:to>
      <xdr:col>45</xdr:col>
      <xdr:colOff>177800</xdr:colOff>
      <xdr:row>79</xdr:row>
      <xdr:rowOff>59347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61231"/>
          <a:ext cx="889000" cy="4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166346</xdr:rowOff>
    </xdr:from>
    <xdr:to>
      <xdr:col>46</xdr:col>
      <xdr:colOff>38100</xdr:colOff>
      <xdr:row>77</xdr:row>
      <xdr:rowOff>96496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113023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59347</xdr:rowOff>
    </xdr:from>
    <xdr:to>
      <xdr:col>41</xdr:col>
      <xdr:colOff>50800</xdr:colOff>
      <xdr:row>79</xdr:row>
      <xdr:rowOff>65666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03897"/>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145560</xdr:rowOff>
    </xdr:from>
    <xdr:to>
      <xdr:col>41</xdr:col>
      <xdr:colOff>101600</xdr:colOff>
      <xdr:row>78</xdr:row>
      <xdr:rowOff>75710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92237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10523</xdr:rowOff>
    </xdr:from>
    <xdr:to>
      <xdr:col>36</xdr:col>
      <xdr:colOff>165100</xdr:colOff>
      <xdr:row>78</xdr:row>
      <xdr:rowOff>112123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128650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118602</xdr:rowOff>
    </xdr:from>
    <xdr:to>
      <xdr:col>55</xdr:col>
      <xdr:colOff>50800</xdr:colOff>
      <xdr:row>79</xdr:row>
      <xdr:rowOff>48752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33529</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0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5150</xdr:rowOff>
    </xdr:from>
    <xdr:to>
      <xdr:col>50</xdr:col>
      <xdr:colOff>165100</xdr:colOff>
      <xdr:row>79</xdr:row>
      <xdr:rowOff>106750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97877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4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137331</xdr:rowOff>
    </xdr:from>
    <xdr:to>
      <xdr:col>46</xdr:col>
      <xdr:colOff>38100</xdr:colOff>
      <xdr:row>79</xdr:row>
      <xdr:rowOff>67481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58608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8547</xdr:rowOff>
    </xdr:from>
    <xdr:to>
      <xdr:col>41</xdr:col>
      <xdr:colOff>101600</xdr:colOff>
      <xdr:row>79</xdr:row>
      <xdr:rowOff>110147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5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101274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4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14866</xdr:rowOff>
    </xdr:from>
    <xdr:to>
      <xdr:col>36</xdr:col>
      <xdr:colOff>165100</xdr:colOff>
      <xdr:row>79</xdr:row>
      <xdr:rowOff>116466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107593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5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98503</xdr:rowOff>
    </xdr:from>
    <xdr:to>
      <xdr:col>55</xdr:col>
      <xdr:colOff>0</xdr:colOff>
      <xdr:row>99</xdr:row>
      <xdr:rowOff>123910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7072053"/>
          <a:ext cx="838200" cy="2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112595</xdr:rowOff>
    </xdr:from>
    <xdr:to>
      <xdr:col>50</xdr:col>
      <xdr:colOff>114300</xdr:colOff>
      <xdr:row>99</xdr:row>
      <xdr:rowOff>123910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7086145"/>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112595</xdr:rowOff>
    </xdr:from>
    <xdr:to>
      <xdr:col>45</xdr:col>
      <xdr:colOff>177800</xdr:colOff>
      <xdr:row>99</xdr:row>
      <xdr:rowOff>128825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7086145"/>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118390</xdr:rowOff>
    </xdr:from>
    <xdr:to>
      <xdr:col>46</xdr:col>
      <xdr:colOff>38100</xdr:colOff>
      <xdr:row>97</xdr:row>
      <xdr:rowOff>48540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128825</xdr:rowOff>
    </xdr:from>
    <xdr:to>
      <xdr:col>41</xdr:col>
      <xdr:colOff>50800</xdr:colOff>
      <xdr:row>99</xdr:row>
      <xdr:rowOff>155115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7102375"/>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150197</xdr:rowOff>
    </xdr:from>
    <xdr:to>
      <xdr:col>41</xdr:col>
      <xdr:colOff>101600</xdr:colOff>
      <xdr:row>97</xdr:row>
      <xdr:rowOff>80347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0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96874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116070</xdr:rowOff>
    </xdr:from>
    <xdr:to>
      <xdr:col>36</xdr:col>
      <xdr:colOff>165100</xdr:colOff>
      <xdr:row>97</xdr:row>
      <xdr:rowOff>46220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62747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47703</xdr:rowOff>
    </xdr:from>
    <xdr:to>
      <xdr:col>55</xdr:col>
      <xdr:colOff>50800</xdr:colOff>
      <xdr:row>99</xdr:row>
      <xdr:rowOff>149303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70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134080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93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73110</xdr:rowOff>
    </xdr:from>
    <xdr:to>
      <xdr:col>50</xdr:col>
      <xdr:colOff>165100</xdr:colOff>
      <xdr:row>100</xdr:row>
      <xdr:rowOff>3260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70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165837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13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61795</xdr:rowOff>
    </xdr:from>
    <xdr:to>
      <xdr:col>46</xdr:col>
      <xdr:colOff>38100</xdr:colOff>
      <xdr:row>99</xdr:row>
      <xdr:rowOff>163395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70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154522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12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78025</xdr:rowOff>
    </xdr:from>
    <xdr:to>
      <xdr:col>41</xdr:col>
      <xdr:colOff>101600</xdr:colOff>
      <xdr:row>100</xdr:row>
      <xdr:rowOff>8175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70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170752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14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104315</xdr:rowOff>
    </xdr:from>
    <xdr:to>
      <xdr:col>36</xdr:col>
      <xdr:colOff>165100</xdr:colOff>
      <xdr:row>100</xdr:row>
      <xdr:rowOff>34465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707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100</xdr:row>
      <xdr:rowOff>25592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71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28258</xdr:rowOff>
    </xdr:from>
    <xdr:to>
      <xdr:col>85</xdr:col>
      <xdr:colOff>127000</xdr:colOff>
      <xdr:row>37</xdr:row>
      <xdr:rowOff>126841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71908"/>
          <a:ext cx="838200" cy="9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126841</xdr:rowOff>
    </xdr:from>
    <xdr:to>
      <xdr:col>81</xdr:col>
      <xdr:colOff>50800</xdr:colOff>
      <xdr:row>37</xdr:row>
      <xdr:rowOff>157797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470491"/>
          <a:ext cx="8890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154083</xdr:rowOff>
    </xdr:from>
    <xdr:to>
      <xdr:col>76</xdr:col>
      <xdr:colOff>114300</xdr:colOff>
      <xdr:row>37</xdr:row>
      <xdr:rowOff>157797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497733"/>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115570</xdr:rowOff>
    </xdr:from>
    <xdr:to>
      <xdr:col>76</xdr:col>
      <xdr:colOff>165100</xdr:colOff>
      <xdr:row>34</xdr:row>
      <xdr:rowOff>45720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62247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5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127603</xdr:rowOff>
    </xdr:from>
    <xdr:to>
      <xdr:col>71</xdr:col>
      <xdr:colOff>177800</xdr:colOff>
      <xdr:row>37</xdr:row>
      <xdr:rowOff>154083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471253"/>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146050</xdr:rowOff>
    </xdr:from>
    <xdr:to>
      <xdr:col>72</xdr:col>
      <xdr:colOff>38100</xdr:colOff>
      <xdr:row>34</xdr:row>
      <xdr:rowOff>76200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92727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5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141192</xdr:rowOff>
    </xdr:from>
    <xdr:to>
      <xdr:col>67</xdr:col>
      <xdr:colOff>101600</xdr:colOff>
      <xdr:row>34</xdr:row>
      <xdr:rowOff>71342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57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87869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5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148908</xdr:rowOff>
    </xdr:from>
    <xdr:to>
      <xdr:col>85</xdr:col>
      <xdr:colOff>177800</xdr:colOff>
      <xdr:row>37</xdr:row>
      <xdr:rowOff>79058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127335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76041</xdr:rowOff>
    </xdr:from>
    <xdr:to>
      <xdr:col>81</xdr:col>
      <xdr:colOff>101600</xdr:colOff>
      <xdr:row>38</xdr:row>
      <xdr:rowOff>6191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168768</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46428" y="651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106997</xdr:rowOff>
    </xdr:from>
    <xdr:to>
      <xdr:col>76</xdr:col>
      <xdr:colOff>165100</xdr:colOff>
      <xdr:row>38</xdr:row>
      <xdr:rowOff>37147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28274</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57428" y="65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103283</xdr:rowOff>
    </xdr:from>
    <xdr:to>
      <xdr:col>72</xdr:col>
      <xdr:colOff>38100</xdr:colOff>
      <xdr:row>38</xdr:row>
      <xdr:rowOff>33433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24560</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68428" y="653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76803</xdr:rowOff>
    </xdr:from>
    <xdr:to>
      <xdr:col>67</xdr:col>
      <xdr:colOff>101600</xdr:colOff>
      <xdr:row>38</xdr:row>
      <xdr:rowOff>6953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169530</xdr:rowOff>
    </xdr:from>
    <xdr:ext cx="469744"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79428" y="651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71189</xdr:rowOff>
    </xdr:from>
    <xdr:to>
      <xdr:col>85</xdr:col>
      <xdr:colOff>127000</xdr:colOff>
      <xdr:row>56</xdr:row>
      <xdr:rowOff>101250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72389"/>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126624</xdr:rowOff>
    </xdr:from>
    <xdr:to>
      <xdr:col>81</xdr:col>
      <xdr:colOff>50800</xdr:colOff>
      <xdr:row>56</xdr:row>
      <xdr:rowOff>71189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384924"/>
          <a:ext cx="889000" cy="28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126624</xdr:rowOff>
    </xdr:from>
    <xdr:to>
      <xdr:col>76</xdr:col>
      <xdr:colOff>114300</xdr:colOff>
      <xdr:row>56</xdr:row>
      <xdr:rowOff>110576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384924"/>
          <a:ext cx="889000" cy="32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70292</xdr:rowOff>
    </xdr:from>
    <xdr:to>
      <xdr:col>76</xdr:col>
      <xdr:colOff>165100</xdr:colOff>
      <xdr:row>54</xdr:row>
      <xdr:rowOff>442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15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16969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89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110576</xdr:rowOff>
    </xdr:from>
    <xdr:to>
      <xdr:col>71</xdr:col>
      <xdr:colOff>177800</xdr:colOff>
      <xdr:row>57</xdr:row>
      <xdr:rowOff>2540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11776"/>
          <a:ext cx="889000" cy="6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145776</xdr:rowOff>
    </xdr:from>
    <xdr:to>
      <xdr:col>72</xdr:col>
      <xdr:colOff>38100</xdr:colOff>
      <xdr:row>54</xdr:row>
      <xdr:rowOff>75926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23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92453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0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80625</xdr:rowOff>
    </xdr:from>
    <xdr:to>
      <xdr:col>67</xdr:col>
      <xdr:colOff>101600</xdr:colOff>
      <xdr:row>55</xdr:row>
      <xdr:rowOff>10775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3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27302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1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50450</xdr:rowOff>
    </xdr:from>
    <xdr:to>
      <xdr:col>85</xdr:col>
      <xdr:colOff>177800</xdr:colOff>
      <xdr:row>56</xdr:row>
      <xdr:rowOff>152050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28877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20389</xdr:rowOff>
    </xdr:from>
    <xdr:to>
      <xdr:col>81</xdr:col>
      <xdr:colOff>101600</xdr:colOff>
      <xdr:row>56</xdr:row>
      <xdr:rowOff>121989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113116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75824</xdr:rowOff>
    </xdr:from>
    <xdr:to>
      <xdr:col>76</xdr:col>
      <xdr:colOff>165100</xdr:colOff>
      <xdr:row>55</xdr:row>
      <xdr:rowOff>5974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3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168551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4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59776</xdr:rowOff>
    </xdr:from>
    <xdr:to>
      <xdr:col>72</xdr:col>
      <xdr:colOff>38100</xdr:colOff>
      <xdr:row>56</xdr:row>
      <xdr:rowOff>161376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6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152503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5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123190</xdr:rowOff>
    </xdr:from>
    <xdr:to>
      <xdr:col>67</xdr:col>
      <xdr:colOff>101600</xdr:colOff>
      <xdr:row>57</xdr:row>
      <xdr:rowOff>53340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44467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34417</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78967"/>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130302</xdr:rowOff>
    </xdr:from>
    <xdr:to>
      <xdr:col>76</xdr:col>
      <xdr:colOff>165100</xdr:colOff>
      <xdr:row>76</xdr:row>
      <xdr:rowOff>60452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76979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34417</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78967"/>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23495</xdr:rowOff>
    </xdr:from>
    <xdr:to>
      <xdr:col>72</xdr:col>
      <xdr:colOff>38100</xdr:colOff>
      <xdr:row>76</xdr:row>
      <xdr:rowOff>125095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141622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52960</xdr:rowOff>
    </xdr:from>
    <xdr:to>
      <xdr:col>67</xdr:col>
      <xdr:colOff>101600</xdr:colOff>
      <xdr:row>77</xdr:row>
      <xdr:rowOff>154560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171087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155067</xdr:rowOff>
    </xdr:from>
    <xdr:to>
      <xdr:col>72</xdr:col>
      <xdr:colOff>38100</xdr:colOff>
      <xdr:row>79</xdr:row>
      <xdr:rowOff>85217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76344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20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138843</xdr:rowOff>
    </xdr:from>
    <xdr:to>
      <xdr:col>85</xdr:col>
      <xdr:colOff>127000</xdr:colOff>
      <xdr:row>96</xdr:row>
      <xdr:rowOff>145148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598043"/>
          <a:ext cx="8382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138843</xdr:rowOff>
    </xdr:from>
    <xdr:to>
      <xdr:col>81</xdr:col>
      <xdr:colOff>50800</xdr:colOff>
      <xdr:row>96</xdr:row>
      <xdr:rowOff>154539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98043"/>
          <a:ext cx="8890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149130</xdr:rowOff>
    </xdr:from>
    <xdr:to>
      <xdr:col>76</xdr:col>
      <xdr:colOff>114300</xdr:colOff>
      <xdr:row>96</xdr:row>
      <xdr:rowOff>154539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08330"/>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163309</xdr:rowOff>
    </xdr:from>
    <xdr:to>
      <xdr:col>76</xdr:col>
      <xdr:colOff>165100</xdr:colOff>
      <xdr:row>94</xdr:row>
      <xdr:rowOff>93459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109986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149130</xdr:rowOff>
    </xdr:from>
    <xdr:to>
      <xdr:col>71</xdr:col>
      <xdr:colOff>177800</xdr:colOff>
      <xdr:row>96</xdr:row>
      <xdr:rowOff>151912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08330"/>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96499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133038</xdr:rowOff>
    </xdr:from>
    <xdr:to>
      <xdr:col>67</xdr:col>
      <xdr:colOff>101600</xdr:colOff>
      <xdr:row>94</xdr:row>
      <xdr:rowOff>63188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79715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94348</xdr:rowOff>
    </xdr:from>
    <xdr:to>
      <xdr:col>85</xdr:col>
      <xdr:colOff>177800</xdr:colOff>
      <xdr:row>97</xdr:row>
      <xdr:rowOff>24498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5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72775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88043</xdr:rowOff>
    </xdr:from>
    <xdr:to>
      <xdr:col>81</xdr:col>
      <xdr:colOff>101600</xdr:colOff>
      <xdr:row>97</xdr:row>
      <xdr:rowOff>18193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9320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103739</xdr:rowOff>
    </xdr:from>
    <xdr:to>
      <xdr:col>76</xdr:col>
      <xdr:colOff>165100</xdr:colOff>
      <xdr:row>97</xdr:row>
      <xdr:rowOff>33889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6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25016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98330</xdr:rowOff>
    </xdr:from>
    <xdr:to>
      <xdr:col>72</xdr:col>
      <xdr:colOff>38100</xdr:colOff>
      <xdr:row>97</xdr:row>
      <xdr:rowOff>28480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19607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101112</xdr:rowOff>
    </xdr:from>
    <xdr:to>
      <xdr:col>67</xdr:col>
      <xdr:colOff>101600</xdr:colOff>
      <xdr:row>97</xdr:row>
      <xdr:rowOff>31262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22389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xdr:rowOff>
    </xdr:from>
    <xdr:to>
      <xdr:col>107</xdr:col>
      <xdr:colOff>101600</xdr:colOff>
      <xdr:row>38</xdr:row>
      <xdr:rowOff>118491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135018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203</xdr:rowOff>
    </xdr:from>
    <xdr:to>
      <xdr:col>102</xdr:col>
      <xdr:colOff>165100</xdr:colOff>
      <xdr:row>38</xdr:row>
      <xdr:rowOff>101803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118330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14317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本市の歳出決算総額における一人当たりの金額</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3,971</a:t>
          </a:r>
          <a:r>
            <a:rPr kumimoji="1" lang="ja-JP" altLang="en-US" sz="1200">
              <a:latin typeface="ＭＳ Ｐゴシック" panose="020B0600070205080204" pitchFamily="50" charset="-128"/>
              <a:ea typeface="ＭＳ Ｐゴシック" panose="020B0600070205080204" pitchFamily="50" charset="-128"/>
            </a:rPr>
            <a:t>円のうち、特に大きな割合を占めているのは民生費の</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9,653</a:t>
          </a:r>
          <a:r>
            <a:rPr kumimoji="1" lang="ja-JP" altLang="en-US" sz="1200">
              <a:latin typeface="ＭＳ Ｐゴシック" panose="020B0600070205080204" pitchFamily="50" charset="-128"/>
              <a:ea typeface="ＭＳ Ｐゴシック" panose="020B0600070205080204" pitchFamily="50" charset="-128"/>
            </a:rPr>
            <a:t>円である。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子育て世帯への臨時特別給付金のの減少などにより昨年度より減少したものの、埼玉県平均を上回っており、近年は上昇傾向にある。</a:t>
          </a:r>
        </a:p>
        <a:p>
          <a:r>
            <a:rPr kumimoji="1" lang="ja-JP" altLang="en-US" sz="1200">
              <a:latin typeface="ＭＳ Ｐゴシック" panose="020B0600070205080204" pitchFamily="50" charset="-128"/>
              <a:ea typeface="ＭＳ Ｐゴシック" panose="020B0600070205080204" pitchFamily="50" charset="-128"/>
            </a:rPr>
            <a:t>商工費では、あさか地域応援クーポン事業委託料の皆増により、大幅に増加しているものの、全国平均、類似団体平均、埼玉県平均ともに下回っている。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消防費の</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770</a:t>
          </a:r>
          <a:r>
            <a:rPr kumimoji="1" lang="ja-JP" altLang="en-US" sz="1200">
              <a:latin typeface="ＭＳ Ｐゴシック" panose="020B0600070205080204" pitchFamily="50" charset="-128"/>
              <a:ea typeface="ＭＳ Ｐゴシック" panose="020B0600070205080204" pitchFamily="50" charset="-128"/>
            </a:rPr>
            <a:t>円については、消防団詰所改築工事の皆増などにより増加しており、施設の老朽化対策の影響が生じているものである。</a:t>
          </a:r>
        </a:p>
        <a:p>
          <a:r>
            <a:rPr kumimoji="1" lang="ja-JP" altLang="en-US" sz="1200">
              <a:latin typeface="ＭＳ Ｐゴシック" panose="020B0600070205080204" pitchFamily="50" charset="-128"/>
              <a:ea typeface="ＭＳ Ｐゴシック" panose="020B0600070205080204" pitchFamily="50" charset="-128"/>
            </a:rPr>
            <a:t>教育費の</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6,682</a:t>
          </a:r>
          <a:r>
            <a:rPr kumimoji="1" lang="ja-JP" altLang="en-US" sz="1200">
              <a:latin typeface="ＭＳ Ｐゴシック" panose="020B0600070205080204" pitchFamily="50" charset="-128"/>
              <a:ea typeface="ＭＳ Ｐゴシック" panose="020B0600070205080204" pitchFamily="50" charset="-128"/>
            </a:rPr>
            <a:t>円については、図書館施設改修工事の完了などにより前年度から減少した。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実質収支額は、約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5,600</a:t>
          </a:r>
          <a:r>
            <a:rPr kumimoji="1" lang="ja-JP" altLang="en-US" sz="1200">
              <a:latin typeface="ＭＳ ゴシック" pitchFamily="49" charset="-128"/>
              <a:ea typeface="ＭＳ ゴシック" pitchFamily="49" charset="-128"/>
            </a:rPr>
            <a:t>万円の減となり、標準財政規模比が</a:t>
          </a:r>
          <a:r>
            <a:rPr kumimoji="1" lang="en-US" altLang="ja-JP" sz="1200">
              <a:latin typeface="ＭＳ ゴシック" pitchFamily="49" charset="-128"/>
              <a:ea typeface="ＭＳ ゴシック" pitchFamily="49" charset="-128"/>
            </a:rPr>
            <a:t>0.84</a:t>
          </a:r>
          <a:r>
            <a:rPr kumimoji="1" lang="ja-JP" altLang="en-US" sz="1200">
              <a:latin typeface="ＭＳ ゴシック" pitchFamily="49" charset="-128"/>
              <a:ea typeface="ＭＳ ゴシック" pitchFamily="49" charset="-128"/>
            </a:rPr>
            <a:t>％減少した。実質単年度収支額も</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4,200</a:t>
          </a:r>
          <a:r>
            <a:rPr kumimoji="1" lang="ja-JP" altLang="en-US" sz="1200">
              <a:latin typeface="ＭＳ ゴシック" pitchFamily="49" charset="-128"/>
              <a:ea typeface="ＭＳ ゴシック" pitchFamily="49" charset="-128"/>
            </a:rPr>
            <a:t>万円の減となり、標準財政規模比が</a:t>
          </a:r>
          <a:r>
            <a:rPr kumimoji="1" lang="en-US" altLang="ja-JP" sz="1200">
              <a:latin typeface="ＭＳ ゴシック" pitchFamily="49" charset="-128"/>
              <a:ea typeface="ＭＳ ゴシック" pitchFamily="49" charset="-128"/>
            </a:rPr>
            <a:t>6.42</a:t>
          </a:r>
          <a:r>
            <a:rPr kumimoji="1" lang="ja-JP" altLang="en-US" sz="1200">
              <a:latin typeface="ＭＳ ゴシック" pitchFamily="49" charset="-128"/>
              <a:ea typeface="ＭＳ ゴシック" pitchFamily="49" charset="-128"/>
            </a:rPr>
            <a:t>％減となった。令和３年度に受け入れた国県補助金の実績額との差額の返還金が増加したことなどが主な要因となっている。財政調整基金については、平成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まで残高が年々減少傾向にあったが、財政調整基金に頼らない予算編成を行うとともに、前年度決算剰余金の積立等も行ったため、基金残高の標準財政規模比は増加傾向にある。今後も経常経費の徹底した節減合理化を図るなど、効果的で効率的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全会計において黒字であり、実質収支の標準財政規模に占める割合としては、分母となる標準財政規模がやや減少したものの、ほとんどの会計でおおむね昨年度と同水準となっている。</a:t>
          </a:r>
        </a:p>
        <a:p>
          <a:r>
            <a:rPr kumimoji="1" lang="ja-JP" altLang="en-US" sz="1400">
              <a:latin typeface="ＭＳ ゴシック" pitchFamily="49" charset="-128"/>
              <a:ea typeface="ＭＳ ゴシック" pitchFamily="49" charset="-128"/>
            </a:rPr>
            <a:t>今後も健全な財政運営を維持するように努める。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53822918</v>
      </c>
      <c r="BO4" s="449"/>
      <c r="BP4" s="449"/>
      <c r="BQ4" s="449"/>
      <c r="BR4" s="449"/>
      <c r="BS4" s="449"/>
      <c r="BT4" s="449"/>
      <c r="BU4" s="450"/>
      <c r="BV4" s="448">
        <v>53668131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9.6</v>
      </c>
      <c r="CU4" s="589"/>
      <c r="CV4" s="589"/>
      <c r="CW4" s="589"/>
      <c r="CX4" s="589"/>
      <c r="CY4" s="589"/>
      <c r="CZ4" s="589"/>
      <c r="DA4" s="590"/>
      <c r="DB4" s="588">
        <v>10.4</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50993751</v>
      </c>
      <c r="BO5" s="420"/>
      <c r="BP5" s="420"/>
      <c r="BQ5" s="420"/>
      <c r="BR5" s="420"/>
      <c r="BS5" s="420"/>
      <c r="BT5" s="420"/>
      <c r="BU5" s="421"/>
      <c r="BV5" s="419">
        <v>50728561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93.8</v>
      </c>
      <c r="CU5" s="417"/>
      <c r="CV5" s="417"/>
      <c r="CW5" s="417"/>
      <c r="CX5" s="417"/>
      <c r="CY5" s="417"/>
      <c r="CZ5" s="417"/>
      <c r="DA5" s="418"/>
      <c r="DB5" s="416">
        <v>92.6</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2829167</v>
      </c>
      <c r="BO6" s="420"/>
      <c r="BP6" s="420"/>
      <c r="BQ6" s="420"/>
      <c r="BR6" s="420"/>
      <c r="BS6" s="420"/>
      <c r="BT6" s="420"/>
      <c r="BU6" s="421"/>
      <c r="BV6" s="419">
        <v>2939570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94.3</v>
      </c>
      <c r="CU6" s="563"/>
      <c r="CV6" s="563"/>
      <c r="CW6" s="563"/>
      <c r="CX6" s="563"/>
      <c r="CY6" s="563"/>
      <c r="CZ6" s="563"/>
      <c r="DA6" s="564"/>
      <c r="DB6" s="562">
        <v>95.4</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254898</v>
      </c>
      <c r="BO7" s="420"/>
      <c r="BP7" s="420"/>
      <c r="BQ7" s="420"/>
      <c r="BR7" s="420"/>
      <c r="BS7" s="420"/>
      <c r="BT7" s="420"/>
      <c r="BU7" s="421"/>
      <c r="BV7" s="419">
        <v>108935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26804502</v>
      </c>
      <c r="CU7" s="420"/>
      <c r="CV7" s="420"/>
      <c r="CW7" s="420"/>
      <c r="CX7" s="420"/>
      <c r="CY7" s="420"/>
      <c r="CZ7" s="420"/>
      <c r="DA7" s="421"/>
      <c r="DB7" s="419">
        <v>27105446</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2574269</v>
      </c>
      <c r="BO8" s="420"/>
      <c r="BP8" s="420"/>
      <c r="BQ8" s="420"/>
      <c r="BR8" s="420"/>
      <c r="BS8" s="420"/>
      <c r="BT8" s="420"/>
      <c r="BU8" s="421"/>
      <c r="BV8" s="419">
        <v>2830635</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0.97</v>
      </c>
      <c r="CU8" s="523"/>
      <c r="CV8" s="523"/>
      <c r="CW8" s="523"/>
      <c r="CX8" s="523"/>
      <c r="CY8" s="523"/>
      <c r="CZ8" s="523"/>
      <c r="DA8" s="524"/>
      <c r="DB8" s="522">
        <v>0.98</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141083</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-256366</v>
      </c>
      <c r="BO9" s="420"/>
      <c r="BP9" s="420"/>
      <c r="BQ9" s="420"/>
      <c r="BR9" s="420"/>
      <c r="BS9" s="420"/>
      <c r="BT9" s="420"/>
      <c r="BU9" s="421"/>
      <c r="BV9" s="419">
        <v>1842454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8.8000000000000007</v>
      </c>
      <c r="CU9" s="417"/>
      <c r="CV9" s="417"/>
      <c r="CW9" s="417"/>
      <c r="CX9" s="417"/>
      <c r="CY9" s="417"/>
      <c r="CZ9" s="417"/>
      <c r="DA9" s="418"/>
      <c r="DB9" s="416">
        <v>9.5</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136299</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1752995</v>
      </c>
      <c r="BO10" s="420"/>
      <c r="BP10" s="420"/>
      <c r="BQ10" s="420"/>
      <c r="BR10" s="420"/>
      <c r="BS10" s="420"/>
      <c r="BT10" s="420"/>
      <c r="BU10" s="421"/>
      <c r="BV10" s="419">
        <v>1671677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144062</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1486293</v>
      </c>
      <c r="BO12" s="420"/>
      <c r="BP12" s="420"/>
      <c r="BQ12" s="420"/>
      <c r="BR12" s="420"/>
      <c r="BS12" s="420"/>
      <c r="BT12" s="420"/>
      <c r="BU12" s="421"/>
      <c r="BV12" s="419">
        <v>1762250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141</v>
      </c>
      <c r="N13" s="504"/>
      <c r="O13" s="504"/>
      <c r="P13" s="504"/>
      <c r="Q13" s="505"/>
      <c r="R13" s="506">
        <v>139837</v>
      </c>
      <c r="S13" s="507"/>
      <c r="T13" s="507"/>
      <c r="U13" s="507"/>
      <c r="V13" s="508"/>
      <c r="W13" s="509" t="s">
        <v>142</v>
      </c>
      <c r="X13" s="405"/>
      <c r="Y13" s="405"/>
      <c r="Z13" s="405"/>
      <c r="AA13" s="405"/>
      <c r="AB13" s="406"/>
      <c r="AC13" s="372">
        <v>382</v>
      </c>
      <c r="AD13" s="373"/>
      <c r="AE13" s="373"/>
      <c r="AF13" s="373"/>
      <c r="AG13" s="374"/>
      <c r="AH13" s="372">
        <v>450</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10336</v>
      </c>
      <c r="BO13" s="420"/>
      <c r="BP13" s="420"/>
      <c r="BQ13" s="420"/>
      <c r="BR13" s="420"/>
      <c r="BS13" s="420"/>
      <c r="BT13" s="420"/>
      <c r="BU13" s="421"/>
      <c r="BV13" s="419">
        <v>1751881</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4.9000000000000004</v>
      </c>
      <c r="CU13" s="417"/>
      <c r="CV13" s="417"/>
      <c r="CW13" s="417"/>
      <c r="CX13" s="417"/>
      <c r="CY13" s="417"/>
      <c r="CZ13" s="417"/>
      <c r="DA13" s="418"/>
      <c r="DB13" s="416">
        <v>4.9000000000000004</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147</v>
      </c>
      <c r="M14" s="546"/>
      <c r="N14" s="546"/>
      <c r="O14" s="546"/>
      <c r="P14" s="546"/>
      <c r="Q14" s="547"/>
      <c r="R14" s="506">
        <v>143585</v>
      </c>
      <c r="S14" s="507"/>
      <c r="T14" s="507"/>
      <c r="U14" s="507"/>
      <c r="V14" s="508"/>
      <c r="W14" s="510"/>
      <c r="X14" s="408"/>
      <c r="Y14" s="408"/>
      <c r="Z14" s="408"/>
      <c r="AA14" s="408"/>
      <c r="AB14" s="409"/>
      <c r="AC14" s="499">
        <v>0.6</v>
      </c>
      <c r="AD14" s="500"/>
      <c r="AE14" s="500"/>
      <c r="AF14" s="500"/>
      <c r="AG14" s="501"/>
      <c r="AH14" s="499">
        <v>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11.1</v>
      </c>
      <c r="CU14" s="517"/>
      <c r="CV14" s="517"/>
      <c r="CW14" s="517"/>
      <c r="CX14" s="517"/>
      <c r="CY14" s="517"/>
      <c r="CZ14" s="517"/>
      <c r="DA14" s="518"/>
      <c r="DB14" s="516">
        <v>17</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149</v>
      </c>
      <c r="N15" s="504"/>
      <c r="O15" s="504"/>
      <c r="P15" s="504"/>
      <c r="Q15" s="505"/>
      <c r="R15" s="506">
        <v>139613</v>
      </c>
      <c r="S15" s="507"/>
      <c r="T15" s="507"/>
      <c r="U15" s="507"/>
      <c r="V15" s="508"/>
      <c r="W15" s="509" t="s">
        <v>150</v>
      </c>
      <c r="X15" s="405"/>
      <c r="Y15" s="405"/>
      <c r="Z15" s="405"/>
      <c r="AA15" s="405"/>
      <c r="AB15" s="406"/>
      <c r="AC15" s="372">
        <v>11939</v>
      </c>
      <c r="AD15" s="373"/>
      <c r="AE15" s="373"/>
      <c r="AF15" s="373"/>
      <c r="AG15" s="374"/>
      <c r="AH15" s="372">
        <v>12454</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20211819</v>
      </c>
      <c r="BO15" s="449"/>
      <c r="BP15" s="449"/>
      <c r="BQ15" s="449"/>
      <c r="BR15" s="449"/>
      <c r="BS15" s="449"/>
      <c r="BT15" s="449"/>
      <c r="BU15" s="450"/>
      <c r="BV15" s="448">
        <v>19530202</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18.5</v>
      </c>
      <c r="AD16" s="500"/>
      <c r="AE16" s="500"/>
      <c r="AF16" s="500"/>
      <c r="AG16" s="501"/>
      <c r="AH16" s="499">
        <v>20.7</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20991907</v>
      </c>
      <c r="BO16" s="420"/>
      <c r="BP16" s="420"/>
      <c r="BQ16" s="420"/>
      <c r="BR16" s="420"/>
      <c r="BS16" s="420"/>
      <c r="BT16" s="420"/>
      <c r="BU16" s="421"/>
      <c r="BV16" s="419">
        <v>20495122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52044</v>
      </c>
      <c r="AD17" s="373"/>
      <c r="AE17" s="373"/>
      <c r="AF17" s="373"/>
      <c r="AG17" s="374"/>
      <c r="AH17" s="372">
        <v>47160</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25862096</v>
      </c>
      <c r="BO17" s="420"/>
      <c r="BP17" s="420"/>
      <c r="BQ17" s="420"/>
      <c r="BR17" s="420"/>
      <c r="BS17" s="420"/>
      <c r="BT17" s="420"/>
      <c r="BU17" s="421"/>
      <c r="BV17" s="419">
        <v>25005353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160</v>
      </c>
      <c r="C18" s="470"/>
      <c r="D18" s="470"/>
      <c r="E18" s="471"/>
      <c r="F18" s="471"/>
      <c r="G18" s="471"/>
      <c r="H18" s="471"/>
      <c r="I18" s="471"/>
      <c r="J18" s="471"/>
      <c r="K18" s="471"/>
      <c r="L18" s="472">
        <v>18.34</v>
      </c>
      <c r="M18" s="472"/>
      <c r="N18" s="472"/>
      <c r="O18" s="472"/>
      <c r="P18" s="472"/>
      <c r="Q18" s="472"/>
      <c r="R18" s="473"/>
      <c r="S18" s="473"/>
      <c r="T18" s="473"/>
      <c r="U18" s="473"/>
      <c r="V18" s="474"/>
      <c r="W18" s="490"/>
      <c r="X18" s="491"/>
      <c r="Y18" s="491"/>
      <c r="Z18" s="491"/>
      <c r="AA18" s="491"/>
      <c r="AB18" s="515"/>
      <c r="AC18" s="389">
        <v>80.900000000000006</v>
      </c>
      <c r="AD18" s="390"/>
      <c r="AE18" s="390"/>
      <c r="AF18" s="390"/>
      <c r="AG18" s="475"/>
      <c r="AH18" s="389">
        <v>78.5</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26468818</v>
      </c>
      <c r="BO18" s="420"/>
      <c r="BP18" s="420"/>
      <c r="BQ18" s="420"/>
      <c r="BR18" s="420"/>
      <c r="BS18" s="420"/>
      <c r="BT18" s="420"/>
      <c r="BU18" s="421"/>
      <c r="BV18" s="419">
        <v>26010258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162</v>
      </c>
      <c r="C19" s="470"/>
      <c r="D19" s="470"/>
      <c r="E19" s="471"/>
      <c r="F19" s="471"/>
      <c r="G19" s="471"/>
      <c r="H19" s="471"/>
      <c r="I19" s="471"/>
      <c r="J19" s="471"/>
      <c r="K19" s="471"/>
      <c r="L19" s="479">
        <v>7693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35669137</v>
      </c>
      <c r="BO19" s="420"/>
      <c r="BP19" s="420"/>
      <c r="BQ19" s="420"/>
      <c r="BR19" s="420"/>
      <c r="BS19" s="420"/>
      <c r="BT19" s="420"/>
      <c r="BU19" s="421"/>
      <c r="BV19" s="419">
        <v>33415951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164</v>
      </c>
      <c r="C20" s="470"/>
      <c r="D20" s="470"/>
      <c r="E20" s="471"/>
      <c r="F20" s="471"/>
      <c r="G20" s="471"/>
      <c r="H20" s="471"/>
      <c r="I20" s="471"/>
      <c r="J20" s="471"/>
      <c r="K20" s="471"/>
      <c r="L20" s="479">
        <v>62663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24561795</v>
      </c>
      <c r="BO22" s="449"/>
      <c r="BP22" s="449"/>
      <c r="BQ22" s="449"/>
      <c r="BR22" s="449"/>
      <c r="BS22" s="449"/>
      <c r="BT22" s="449"/>
      <c r="BU22" s="450"/>
      <c r="BV22" s="448">
        <v>26035509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18103877</v>
      </c>
      <c r="BO23" s="420"/>
      <c r="BP23" s="420"/>
      <c r="BQ23" s="420"/>
      <c r="BR23" s="420"/>
      <c r="BS23" s="420"/>
      <c r="BT23" s="420"/>
      <c r="BU23" s="421"/>
      <c r="BV23" s="419">
        <v>19134505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174</v>
      </c>
      <c r="F24" s="376"/>
      <c r="G24" s="376"/>
      <c r="H24" s="376"/>
      <c r="I24" s="376"/>
      <c r="J24" s="376"/>
      <c r="K24" s="377"/>
      <c r="L24" s="372">
        <v>1</v>
      </c>
      <c r="M24" s="373"/>
      <c r="N24" s="373"/>
      <c r="O24" s="373"/>
      <c r="P24" s="374"/>
      <c r="Q24" s="372">
        <v>9300</v>
      </c>
      <c r="R24" s="373"/>
      <c r="S24" s="373"/>
      <c r="T24" s="373"/>
      <c r="U24" s="373"/>
      <c r="V24" s="374"/>
      <c r="W24" s="462"/>
      <c r="X24" s="399"/>
      <c r="Y24" s="400"/>
      <c r="Z24" s="375" t="s">
        <v>175</v>
      </c>
      <c r="AA24" s="376"/>
      <c r="AB24" s="376"/>
      <c r="AC24" s="376"/>
      <c r="AD24" s="376"/>
      <c r="AE24" s="376"/>
      <c r="AF24" s="376"/>
      <c r="AG24" s="377"/>
      <c r="AH24" s="372">
        <v>698</v>
      </c>
      <c r="AI24" s="373"/>
      <c r="AJ24" s="373"/>
      <c r="AK24" s="373"/>
      <c r="AL24" s="374"/>
      <c r="AM24" s="372">
        <v>2174270</v>
      </c>
      <c r="AN24" s="373"/>
      <c r="AO24" s="373"/>
      <c r="AP24" s="373"/>
      <c r="AQ24" s="373"/>
      <c r="AR24" s="374"/>
      <c r="AS24" s="372">
        <v>3115</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15952752</v>
      </c>
      <c r="BO24" s="420"/>
      <c r="BP24" s="420"/>
      <c r="BQ24" s="420"/>
      <c r="BR24" s="420"/>
      <c r="BS24" s="420"/>
      <c r="BT24" s="420"/>
      <c r="BU24" s="421"/>
      <c r="BV24" s="419">
        <v>16400467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177</v>
      </c>
      <c r="F25" s="376"/>
      <c r="G25" s="376"/>
      <c r="H25" s="376"/>
      <c r="I25" s="376"/>
      <c r="J25" s="376"/>
      <c r="K25" s="377"/>
      <c r="L25" s="372">
        <v>1</v>
      </c>
      <c r="M25" s="373"/>
      <c r="N25" s="373"/>
      <c r="O25" s="373"/>
      <c r="P25" s="374"/>
      <c r="Q25" s="372">
        <v>7880</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130</v>
      </c>
      <c r="AN25" s="373"/>
      <c r="AO25" s="373"/>
      <c r="AP25" s="373"/>
      <c r="AQ25" s="373"/>
      <c r="AR25" s="374"/>
      <c r="AS25" s="372" t="s">
        <v>130</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10953288</v>
      </c>
      <c r="BO25" s="449"/>
      <c r="BP25" s="449"/>
      <c r="BQ25" s="449"/>
      <c r="BR25" s="449"/>
      <c r="BS25" s="449"/>
      <c r="BT25" s="449"/>
      <c r="BU25" s="450"/>
      <c r="BV25" s="448">
        <v>13383036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181</v>
      </c>
      <c r="F26" s="376"/>
      <c r="G26" s="376"/>
      <c r="H26" s="376"/>
      <c r="I26" s="376"/>
      <c r="J26" s="376"/>
      <c r="K26" s="377"/>
      <c r="L26" s="372">
        <v>1</v>
      </c>
      <c r="M26" s="373"/>
      <c r="N26" s="373"/>
      <c r="O26" s="373"/>
      <c r="P26" s="374"/>
      <c r="Q26" s="372">
        <v>7220</v>
      </c>
      <c r="R26" s="373"/>
      <c r="S26" s="373"/>
      <c r="T26" s="373"/>
      <c r="U26" s="373"/>
      <c r="V26" s="374"/>
      <c r="W26" s="462"/>
      <c r="X26" s="399"/>
      <c r="Y26" s="400"/>
      <c r="Z26" s="375" t="s">
        <v>182</v>
      </c>
      <c r="AA26" s="430"/>
      <c r="AB26" s="430"/>
      <c r="AC26" s="430"/>
      <c r="AD26" s="430"/>
      <c r="AE26" s="430"/>
      <c r="AF26" s="430"/>
      <c r="AG26" s="431"/>
      <c r="AH26" s="372">
        <v>28</v>
      </c>
      <c r="AI26" s="373"/>
      <c r="AJ26" s="373"/>
      <c r="AK26" s="373"/>
      <c r="AL26" s="374"/>
      <c r="AM26" s="372">
        <v>79408</v>
      </c>
      <c r="AN26" s="373"/>
      <c r="AO26" s="373"/>
      <c r="AP26" s="373"/>
      <c r="AQ26" s="373"/>
      <c r="AR26" s="374"/>
      <c r="AS26" s="372">
        <v>2836</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v>60000</v>
      </c>
      <c r="BO26" s="420"/>
      <c r="BP26" s="420"/>
      <c r="BQ26" s="420"/>
      <c r="BR26" s="420"/>
      <c r="BS26" s="420"/>
      <c r="BT26" s="420"/>
      <c r="BU26" s="421"/>
      <c r="BV26" s="419">
        <v>50000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184</v>
      </c>
      <c r="F27" s="376"/>
      <c r="G27" s="376"/>
      <c r="H27" s="376"/>
      <c r="I27" s="376"/>
      <c r="J27" s="376"/>
      <c r="K27" s="377"/>
      <c r="L27" s="372">
        <v>1</v>
      </c>
      <c r="M27" s="373"/>
      <c r="N27" s="373"/>
      <c r="O27" s="373"/>
      <c r="P27" s="374"/>
      <c r="Q27" s="372">
        <v>4730</v>
      </c>
      <c r="R27" s="373"/>
      <c r="S27" s="373"/>
      <c r="T27" s="373"/>
      <c r="U27" s="373"/>
      <c r="V27" s="374"/>
      <c r="W27" s="462"/>
      <c r="X27" s="399"/>
      <c r="Y27" s="400"/>
      <c r="Z27" s="375" t="s">
        <v>185</v>
      </c>
      <c r="AA27" s="376"/>
      <c r="AB27" s="376"/>
      <c r="AC27" s="376"/>
      <c r="AD27" s="376"/>
      <c r="AE27" s="376"/>
      <c r="AF27" s="376"/>
      <c r="AG27" s="377"/>
      <c r="AH27" s="372">
        <v>12</v>
      </c>
      <c r="AI27" s="373"/>
      <c r="AJ27" s="373"/>
      <c r="AK27" s="373"/>
      <c r="AL27" s="374"/>
      <c r="AM27" s="372">
        <v>48360</v>
      </c>
      <c r="AN27" s="373"/>
      <c r="AO27" s="373"/>
      <c r="AP27" s="373"/>
      <c r="AQ27" s="373"/>
      <c r="AR27" s="374"/>
      <c r="AS27" s="372">
        <v>4030</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3350805</v>
      </c>
      <c r="BO27" s="454"/>
      <c r="BP27" s="454"/>
      <c r="BQ27" s="454"/>
      <c r="BR27" s="454"/>
      <c r="BS27" s="454"/>
      <c r="BT27" s="454"/>
      <c r="BU27" s="455"/>
      <c r="BV27" s="453">
        <v>3050798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187</v>
      </c>
      <c r="F28" s="376"/>
      <c r="G28" s="376"/>
      <c r="H28" s="376"/>
      <c r="I28" s="376"/>
      <c r="J28" s="376"/>
      <c r="K28" s="377"/>
      <c r="L28" s="372">
        <v>1</v>
      </c>
      <c r="M28" s="373"/>
      <c r="N28" s="373"/>
      <c r="O28" s="373"/>
      <c r="P28" s="374"/>
      <c r="Q28" s="372">
        <v>4120</v>
      </c>
      <c r="R28" s="373"/>
      <c r="S28" s="373"/>
      <c r="T28" s="373"/>
      <c r="U28" s="373"/>
      <c r="V28" s="374"/>
      <c r="W28" s="462"/>
      <c r="X28" s="399"/>
      <c r="Y28" s="400"/>
      <c r="Z28" s="375" t="s">
        <v>188</v>
      </c>
      <c r="AA28" s="376"/>
      <c r="AB28" s="376"/>
      <c r="AC28" s="376"/>
      <c r="AD28" s="376"/>
      <c r="AE28" s="376"/>
      <c r="AF28" s="376"/>
      <c r="AG28" s="377"/>
      <c r="AH28" s="372" t="s">
        <v>179</v>
      </c>
      <c r="AI28" s="373"/>
      <c r="AJ28" s="373"/>
      <c r="AK28" s="373"/>
      <c r="AL28" s="374"/>
      <c r="AM28" s="372" t="s">
        <v>130</v>
      </c>
      <c r="AN28" s="373"/>
      <c r="AO28" s="373"/>
      <c r="AP28" s="373"/>
      <c r="AQ28" s="373"/>
      <c r="AR28" s="374"/>
      <c r="AS28" s="372" t="s">
        <v>179</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2966776</v>
      </c>
      <c r="BO28" s="449"/>
      <c r="BP28" s="449"/>
      <c r="BQ28" s="449"/>
      <c r="BR28" s="449"/>
      <c r="BS28" s="449"/>
      <c r="BT28" s="449"/>
      <c r="BU28" s="450"/>
      <c r="BV28" s="448">
        <v>2700074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190</v>
      </c>
      <c r="F29" s="376"/>
      <c r="G29" s="376"/>
      <c r="H29" s="376"/>
      <c r="I29" s="376"/>
      <c r="J29" s="376"/>
      <c r="K29" s="377"/>
      <c r="L29" s="372">
        <v>22</v>
      </c>
      <c r="M29" s="373"/>
      <c r="N29" s="373"/>
      <c r="O29" s="373"/>
      <c r="P29" s="374"/>
      <c r="Q29" s="372">
        <v>3900</v>
      </c>
      <c r="R29" s="373"/>
      <c r="S29" s="373"/>
      <c r="T29" s="373"/>
      <c r="U29" s="373"/>
      <c r="V29" s="374"/>
      <c r="W29" s="463"/>
      <c r="X29" s="464"/>
      <c r="Y29" s="465"/>
      <c r="Z29" s="375" t="s">
        <v>191</v>
      </c>
      <c r="AA29" s="376"/>
      <c r="AB29" s="376"/>
      <c r="AC29" s="376"/>
      <c r="AD29" s="376"/>
      <c r="AE29" s="376"/>
      <c r="AF29" s="376"/>
      <c r="AG29" s="377"/>
      <c r="AH29" s="372">
        <v>710</v>
      </c>
      <c r="AI29" s="373"/>
      <c r="AJ29" s="373"/>
      <c r="AK29" s="373"/>
      <c r="AL29" s="374"/>
      <c r="AM29" s="372">
        <v>2222630</v>
      </c>
      <c r="AN29" s="373"/>
      <c r="AO29" s="373"/>
      <c r="AP29" s="373"/>
      <c r="AQ29" s="373"/>
      <c r="AR29" s="374"/>
      <c r="AS29" s="372">
        <v>3130</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t="s">
        <v>179</v>
      </c>
      <c r="BO29" s="420"/>
      <c r="BP29" s="420"/>
      <c r="BQ29" s="420"/>
      <c r="BR29" s="420"/>
      <c r="BS29" s="420"/>
      <c r="BT29" s="420"/>
      <c r="BU29" s="421"/>
      <c r="BV29" s="419" t="s">
        <v>179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100.7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1233713</v>
      </c>
      <c r="BO30" s="454"/>
      <c r="BP30" s="454"/>
      <c r="BQ30" s="454"/>
      <c r="BR30" s="454"/>
      <c r="BS30" s="454"/>
      <c r="BT30" s="454"/>
      <c r="BU30" s="455"/>
      <c r="BV30" s="453">
        <v>728568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朝霞地区一部事務組合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公益財団法人朝霞市文化・スポーツ振興公社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埼玉県後期高齢者医療広域連合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朝霞市土地開発公社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埼玉県後期高齢者医療広域連合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埼玉県市町村総合事務組合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埼玉県市町村総合事務組合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彩の国さいたま人づくり広域連合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埼玉県都市ボートレース企業団</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朝霞和光資源循環組合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Q1xXW4UHhgsMq3W51ZDsPzOAxNy/Pv9li/G7JZ5LplH4kxaZw7sW748fPbS0S3lSPTKdEmSXGHAC6S96+JLdsQ==" saltValue="Uuy1kxhEfszlms2J9XgVK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51" t="s">
        <v>569</v>
      </c>
      <c r="D34" s="1151"/>
      <c r="E34" s="1152"/>
      <c r="F34" s="32">
        <v>4.59</v>
      </c>
      <c r="G34" s="33">
        <v>3.94</v>
      </c>
      <c r="H34" s="33">
        <v>3.86</v>
      </c>
      <c r="I34" s="33">
        <v>10.44</v>
      </c>
      <c r="J34" s="34">
        <v>9.6</v>
      </c>
      <c r="K34" s="22"/>
      <c r="L34" s="22"/>
      <c r="M34" s="22"/>
      <c r="N34" s="22"/>
      <c r="O34" s="22"/>
      <c r="P34" s="22"/>
    </row>
    <row r="35" spans="1:16" ht="39" customHeight="1">
      <c r="A35" s="22"/>
      <c r="B35" s="35"/>
      <c r="C35" s="1145" t="s">
        <v>570</v>
      </c>
      <c r="D35" s="1146"/>
      <c r="E35" s="1147"/>
      <c r="F35" s="36">
        <v>6.73</v>
      </c>
      <c r="G35" s="37">
        <v>6.79</v>
      </c>
      <c r="H35" s="37">
        <v>6.61</v>
      </c>
      <c r="I35" s="37">
        <v>6.05</v>
      </c>
      <c r="J35" s="38">
        <v>5.94</v>
      </c>
      <c r="K35" s="22"/>
      <c r="L35" s="22"/>
      <c r="M35" s="22"/>
      <c r="N35" s="22"/>
      <c r="O35" s="22"/>
      <c r="P35" s="22"/>
    </row>
    <row r="36" spans="1:16" ht="39" customHeight="1">
      <c r="A36" s="22"/>
      <c r="B36" s="35"/>
      <c r="C36" s="1145" t="s">
        <v>571</v>
      </c>
      <c r="D36" s="1146"/>
      <c r="E36" s="1147"/>
      <c r="F36" s="36" t="s">
        <v>522</v>
      </c>
      <c r="G36" s="37" t="s">
        <v>522</v>
      </c>
      <c r="H36" s="37">
        <v>1.72</v>
      </c>
      <c r="I36" s="37">
        <v>4.0599999999999996</v>
      </c>
      <c r="J36" s="38">
        <v>5.01</v>
      </c>
      <c r="K36" s="22"/>
      <c r="L36" s="22"/>
      <c r="M36" s="22"/>
      <c r="N36" s="22"/>
      <c r="O36" s="22"/>
      <c r="P36" s="22"/>
    </row>
    <row r="37" spans="1:16" ht="39" customHeight="1">
      <c r="A37" s="22"/>
      <c r="B37" s="35"/>
      <c r="C37" s="1145" t="s">
        <v>572</v>
      </c>
      <c r="D37" s="1146"/>
      <c r="E37" s="1147"/>
      <c r="F37" s="36">
        <v>0.88</v>
      </c>
      <c r="G37" s="37">
        <v>1.17</v>
      </c>
      <c r="H37" s="37">
        <v>1.36</v>
      </c>
      <c r="I37" s="37">
        <v>1.17</v>
      </c>
      <c r="J37" s="38">
        <v>1.62</v>
      </c>
      <c r="K37" s="22"/>
      <c r="L37" s="22"/>
      <c r="M37" s="22"/>
      <c r="N37" s="22"/>
      <c r="O37" s="22"/>
      <c r="P37" s="22"/>
    </row>
    <row r="38" spans="1:16" ht="39" customHeight="1">
      <c r="A38" s="22"/>
      <c r="B38" s="35"/>
      <c r="C38" s="1145" t="s">
        <v>573</v>
      </c>
      <c r="D38" s="1146"/>
      <c r="E38" s="1147"/>
      <c r="F38" s="36">
        <v>0.66</v>
      </c>
      <c r="G38" s="37">
        <v>0.59</v>
      </c>
      <c r="H38" s="37">
        <v>1.43</v>
      </c>
      <c r="I38" s="37">
        <v>0.93</v>
      </c>
      <c r="J38" s="38">
        <v>0.7</v>
      </c>
      <c r="K38" s="22"/>
      <c r="L38" s="22"/>
      <c r="M38" s="22"/>
      <c r="N38" s="22"/>
      <c r="O38" s="22"/>
      <c r="P38" s="22"/>
    </row>
    <row r="39" spans="1:16" ht="39" customHeight="1">
      <c r="A39" s="22"/>
      <c r="B39" s="35"/>
      <c r="C39" s="1145" t="s">
        <v>574</v>
      </c>
      <c r="D39" s="1146"/>
      <c r="E39" s="1147"/>
      <c r="F39" s="36">
        <v>0.02</v>
      </c>
      <c r="G39" s="37">
        <v>0.01</v>
      </c>
      <c r="H39" s="37">
        <v>0</v>
      </c>
      <c r="I39" s="37">
        <v>0</v>
      </c>
      <c r="J39" s="38">
        <v>0.03</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575</v>
      </c>
      <c r="D42" s="1146"/>
      <c r="E42" s="1147"/>
      <c r="F42" s="36" t="s">
        <v>522</v>
      </c>
      <c r="G42" s="37" t="s">
        <v>522</v>
      </c>
      <c r="H42" s="37" t="s">
        <v>522</v>
      </c>
      <c r="I42" s="37" t="s">
        <v>522</v>
      </c>
      <c r="J42" s="38" t="s">
        <v>522</v>
      </c>
      <c r="K42" s="22"/>
      <c r="L42" s="22"/>
      <c r="M42" s="22"/>
      <c r="N42" s="22"/>
      <c r="O42" s="22"/>
      <c r="P42" s="22"/>
    </row>
    <row r="43" spans="1:16" ht="39" customHeight="1" thickBot="1">
      <c r="A43" s="22"/>
      <c r="B43" s="40"/>
      <c r="C43" s="1148" t="s">
        <v>576</v>
      </c>
      <c r="D43" s="1149"/>
      <c r="E43" s="1150"/>
      <c r="F43" s="41">
        <v>0.49</v>
      </c>
      <c r="G43" s="42">
        <v>0.43</v>
      </c>
      <c r="H43" s="42" t="s">
        <v>522</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hAIJemyHyhs6s+xD7xCR/OWtRPSqTy/OaVZCJW6mcdqj0Psn3C4YpT7qPGltwnPUYQVzdyeH4DL2OxvmV4XUhw==" saltValue="cQZfd1KYn2q92yKofhZa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176" t="s">
        <v>11</v>
      </c>
      <c r="C45" s="1177"/>
      <c r="D45" s="58"/>
      <c r="E45" s="1182" t="s">
        <v>12</v>
      </c>
      <c r="F45" s="1182"/>
      <c r="G45" s="1182"/>
      <c r="H45" s="1182"/>
      <c r="I45" s="1182"/>
      <c r="J45" s="1183"/>
      <c r="K45" s="59">
        <v>2995</v>
      </c>
      <c r="L45" s="60">
        <v>3055</v>
      </c>
      <c r="M45" s="60">
        <v>3039</v>
      </c>
      <c r="N45" s="60">
        <v>3165</v>
      </c>
      <c r="O45" s="61">
        <v>3128</v>
      </c>
      <c r="P45" s="48"/>
      <c r="Q45" s="48"/>
      <c r="R45" s="48"/>
      <c r="S45" s="48"/>
      <c r="T45" s="48"/>
      <c r="U45" s="48"/>
    </row>
    <row r="46" spans="1:21" ht="30.75" customHeight="1">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c r="A48" s="48"/>
      <c r="B48" s="1178"/>
      <c r="C48" s="1179"/>
      <c r="D48" s="62"/>
      <c r="E48" s="1155" t="s">
        <v>15</v>
      </c>
      <c r="F48" s="1155"/>
      <c r="G48" s="1155"/>
      <c r="H48" s="1155"/>
      <c r="I48" s="1155"/>
      <c r="J48" s="1156"/>
      <c r="K48" s="63">
        <v>103</v>
      </c>
      <c r="L48" s="64">
        <v>97</v>
      </c>
      <c r="M48" s="64">
        <v>101</v>
      </c>
      <c r="N48" s="64">
        <v>98</v>
      </c>
      <c r="O48" s="65">
        <v>64</v>
      </c>
      <c r="P48" s="48"/>
      <c r="Q48" s="48"/>
      <c r="R48" s="48"/>
      <c r="S48" s="48"/>
      <c r="T48" s="48"/>
      <c r="U48" s="48"/>
    </row>
    <row r="49" spans="1:21" ht="30.75" customHeight="1">
      <c r="A49" s="48"/>
      <c r="B49" s="1178"/>
      <c r="C49" s="1179"/>
      <c r="D49" s="62"/>
      <c r="E49" s="1155" t="s">
        <v>16</v>
      </c>
      <c r="F49" s="1155"/>
      <c r="G49" s="1155"/>
      <c r="H49" s="1155"/>
      <c r="I49" s="1155"/>
      <c r="J49" s="1156"/>
      <c r="K49" s="63">
        <v>17</v>
      </c>
      <c r="L49" s="64">
        <v>24</v>
      </c>
      <c r="M49" s="64">
        <v>17</v>
      </c>
      <c r="N49" s="64">
        <v>32</v>
      </c>
      <c r="O49" s="65">
        <v>44</v>
      </c>
      <c r="P49" s="48"/>
      <c r="Q49" s="48"/>
      <c r="R49" s="48"/>
      <c r="S49" s="48"/>
      <c r="T49" s="48"/>
      <c r="U49" s="48"/>
    </row>
    <row r="50" spans="1:21" ht="30.75" customHeight="1">
      <c r="A50" s="48"/>
      <c r="B50" s="1178"/>
      <c r="C50" s="1179"/>
      <c r="D50" s="62"/>
      <c r="E50" s="1155" t="s">
        <v>17</v>
      </c>
      <c r="F50" s="1155"/>
      <c r="G50" s="1155"/>
      <c r="H50" s="1155"/>
      <c r="I50" s="1155"/>
      <c r="J50" s="1156"/>
      <c r="K50" s="63">
        <v>90</v>
      </c>
      <c r="L50" s="64">
        <v>87</v>
      </c>
      <c r="M50" s="64">
        <v>88</v>
      </c>
      <c r="N50" s="64">
        <v>83</v>
      </c>
      <c r="O50" s="65">
        <v>81</v>
      </c>
      <c r="P50" s="48"/>
      <c r="Q50" s="48"/>
      <c r="R50" s="48"/>
      <c r="S50" s="48"/>
      <c r="T50" s="48"/>
      <c r="U50" s="48"/>
    </row>
    <row r="51" spans="1:21" ht="30.75" customHeight="1">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c r="A52" s="48"/>
      <c r="B52" s="1153" t="s">
        <v>19</v>
      </c>
      <c r="C52" s="1154"/>
      <c r="D52" s="66"/>
      <c r="E52" s="1155" t="s">
        <v>20</v>
      </c>
      <c r="F52" s="1155"/>
      <c r="G52" s="1155"/>
      <c r="H52" s="1155"/>
      <c r="I52" s="1155"/>
      <c r="J52" s="1156"/>
      <c r="K52" s="63">
        <v>2165</v>
      </c>
      <c r="L52" s="64">
        <v>2120</v>
      </c>
      <c r="M52" s="64">
        <v>2096</v>
      </c>
      <c r="N52" s="64">
        <v>2108</v>
      </c>
      <c r="O52" s="65">
        <v>2016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1040</v>
      </c>
      <c r="L53" s="69">
        <v>1143</v>
      </c>
      <c r="M53" s="69">
        <v>1149</v>
      </c>
      <c r="N53" s="69">
        <v>1270</v>
      </c>
      <c r="O53" s="70">
        <v>1301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ChN5O6Owp9UzPpfj6JHMG16lac+3kBFL8EGUf6Fns2JJuBG1mMYwijw90UBXbbI8frwiaiKuI5ISqtpNYQmHw==" saltValue="PBkmcP+b97p8wK8FPnnYX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563</v>
      </c>
      <c r="J40" s="103" t="s">
        <v>564</v>
      </c>
      <c r="K40" s="103" t="s">
        <v>565</v>
      </c>
      <c r="L40" s="103" t="s">
        <v>566</v>
      </c>
      <c r="M40" s="104" t="s">
        <v>567</v>
      </c>
    </row>
    <row r="41" spans="2:13" ht="27.75" customHeight="1">
      <c r="B41" s="1196" t="s">
        <v>32</v>
      </c>
      <c r="C41" s="1197"/>
      <c r="D41" s="105"/>
      <c r="E41" s="1198" t="s">
        <v>33</v>
      </c>
      <c r="F41" s="1198"/>
      <c r="G41" s="1198"/>
      <c r="H41" s="1199"/>
      <c r="I41" s="355">
        <v>28089</v>
      </c>
      <c r="J41" s="356">
        <v>26926</v>
      </c>
      <c r="K41" s="356">
        <v>26712</v>
      </c>
      <c r="L41" s="356">
        <v>26036</v>
      </c>
      <c r="M41" s="357">
        <v>24562</v>
      </c>
    </row>
    <row r="42" spans="2:13" ht="27.75" customHeight="1">
      <c r="B42" s="1186"/>
      <c r="C42" s="1187"/>
      <c r="D42" s="106"/>
      <c r="E42" s="1190" t="s">
        <v>34</v>
      </c>
      <c r="F42" s="1190"/>
      <c r="G42" s="1190"/>
      <c r="H42" s="1191"/>
      <c r="I42" s="358">
        <v>680</v>
      </c>
      <c r="J42" s="359">
        <v>604</v>
      </c>
      <c r="K42" s="359">
        <v>497</v>
      </c>
      <c r="L42" s="359">
        <v>428</v>
      </c>
      <c r="M42" s="360">
        <v>358</v>
      </c>
    </row>
    <row r="43" spans="2:13" ht="27.75" customHeight="1">
      <c r="B43" s="1186"/>
      <c r="C43" s="1187"/>
      <c r="D43" s="106"/>
      <c r="E43" s="1190" t="s">
        <v>35</v>
      </c>
      <c r="F43" s="1190"/>
      <c r="G43" s="1190"/>
      <c r="H43" s="1191"/>
      <c r="I43" s="358">
        <v>1888</v>
      </c>
      <c r="J43" s="359">
        <v>1774</v>
      </c>
      <c r="K43" s="359">
        <v>1829</v>
      </c>
      <c r="L43" s="359">
        <v>2128</v>
      </c>
      <c r="M43" s="360">
        <v>1575</v>
      </c>
    </row>
    <row r="44" spans="2:13" ht="27.75" customHeight="1">
      <c r="B44" s="1186"/>
      <c r="C44" s="1187"/>
      <c r="D44" s="106"/>
      <c r="E44" s="1190" t="s">
        <v>36</v>
      </c>
      <c r="F44" s="1190"/>
      <c r="G44" s="1190"/>
      <c r="H44" s="1191"/>
      <c r="I44" s="358">
        <v>157</v>
      </c>
      <c r="J44" s="359">
        <v>134</v>
      </c>
      <c r="K44" s="359">
        <v>117</v>
      </c>
      <c r="L44" s="359">
        <v>344</v>
      </c>
      <c r="M44" s="360">
        <v>521</v>
      </c>
    </row>
    <row r="45" spans="2:13" ht="27.75" customHeight="1">
      <c r="B45" s="1186"/>
      <c r="C45" s="1187"/>
      <c r="D45" s="106"/>
      <c r="E45" s="1190" t="s">
        <v>37</v>
      </c>
      <c r="F45" s="1190"/>
      <c r="G45" s="1190"/>
      <c r="H45" s="1191"/>
      <c r="I45" s="358">
        <v>762</v>
      </c>
      <c r="J45" s="359">
        <v>727</v>
      </c>
      <c r="K45" s="359">
        <v>697</v>
      </c>
      <c r="L45" s="359">
        <v>554</v>
      </c>
      <c r="M45" s="360">
        <v>522</v>
      </c>
    </row>
    <row r="46" spans="2:13" ht="27.75" customHeight="1">
      <c r="B46" s="1186"/>
      <c r="C46" s="1187"/>
      <c r="D46" s="107"/>
      <c r="E46" s="1190" t="s">
        <v>38</v>
      </c>
      <c r="F46" s="1190"/>
      <c r="G46" s="1190"/>
      <c r="H46" s="1191"/>
      <c r="I46" s="358">
        <v>4</v>
      </c>
      <c r="J46" s="359">
        <v>3</v>
      </c>
      <c r="K46" s="359">
        <v>2</v>
      </c>
      <c r="L46" s="359">
        <v>1</v>
      </c>
      <c r="M46" s="360" t="s">
        <v>522</v>
      </c>
    </row>
    <row r="47" spans="2:13" ht="27.75" customHeight="1">
      <c r="B47" s="1186"/>
      <c r="C47" s="1187"/>
      <c r="D47" s="108"/>
      <c r="E47" s="1200" t="s">
        <v>39</v>
      </c>
      <c r="F47" s="1201"/>
      <c r="G47" s="1201"/>
      <c r="H47" s="1202"/>
      <c r="I47" s="358" t="s">
        <v>522</v>
      </c>
      <c r="J47" s="359" t="s">
        <v>522</v>
      </c>
      <c r="K47" s="359" t="s">
        <v>522</v>
      </c>
      <c r="L47" s="359" t="s">
        <v>522</v>
      </c>
      <c r="M47" s="360" t="s">
        <v>522</v>
      </c>
    </row>
    <row r="48" spans="2:13" ht="27.75" customHeight="1">
      <c r="B48" s="1186"/>
      <c r="C48" s="1187"/>
      <c r="D48" s="106"/>
      <c r="E48" s="1190" t="s">
        <v>40</v>
      </c>
      <c r="F48" s="1190"/>
      <c r="G48" s="1190"/>
      <c r="H48" s="1191"/>
      <c r="I48" s="358" t="s">
        <v>522</v>
      </c>
      <c r="J48" s="359" t="s">
        <v>522</v>
      </c>
      <c r="K48" s="359" t="s">
        <v>522</v>
      </c>
      <c r="L48" s="359" t="s">
        <v>522</v>
      </c>
      <c r="M48" s="360" t="s">
        <v>522</v>
      </c>
    </row>
    <row r="49" spans="2:13" ht="27.75" customHeight="1">
      <c r="B49" s="1188"/>
      <c r="C49" s="1189"/>
      <c r="D49" s="106"/>
      <c r="E49" s="1190" t="s">
        <v>41</v>
      </c>
      <c r="F49" s="1190"/>
      <c r="G49" s="1190"/>
      <c r="H49" s="1191"/>
      <c r="I49" s="358" t="s">
        <v>522</v>
      </c>
      <c r="J49" s="359" t="s">
        <v>522</v>
      </c>
      <c r="K49" s="359" t="s">
        <v>522</v>
      </c>
      <c r="L49" s="359" t="s">
        <v>522</v>
      </c>
      <c r="M49" s="360" t="s">
        <v>522</v>
      </c>
    </row>
    <row r="50" spans="2:13" ht="27.75" customHeight="1">
      <c r="B50" s="1184" t="s">
        <v>42</v>
      </c>
      <c r="C50" s="1185"/>
      <c r="D50" s="109"/>
      <c r="E50" s="1190" t="s">
        <v>43</v>
      </c>
      <c r="F50" s="1190"/>
      <c r="G50" s="1190"/>
      <c r="H50" s="1191"/>
      <c r="I50" s="358">
        <v>4085</v>
      </c>
      <c r="J50" s="359">
        <v>3866</v>
      </c>
      <c r="K50" s="359">
        <v>4247</v>
      </c>
      <c r="L50" s="359">
        <v>5040</v>
      </c>
      <c r="M50" s="360">
        <v>5882</v>
      </c>
    </row>
    <row r="51" spans="2:13" ht="27.75" customHeight="1">
      <c r="B51" s="1186"/>
      <c r="C51" s="1187"/>
      <c r="D51" s="106"/>
      <c r="E51" s="1190" t="s">
        <v>44</v>
      </c>
      <c r="F51" s="1190"/>
      <c r="G51" s="1190"/>
      <c r="H51" s="1191"/>
      <c r="I51" s="358">
        <v>3992</v>
      </c>
      <c r="J51" s="359">
        <v>3946</v>
      </c>
      <c r="K51" s="359">
        <v>4081</v>
      </c>
      <c r="L51" s="359">
        <v>4203</v>
      </c>
      <c r="M51" s="360">
        <v>3637</v>
      </c>
    </row>
    <row r="52" spans="2:13" ht="27.75" customHeight="1">
      <c r="B52" s="1188"/>
      <c r="C52" s="1189"/>
      <c r="D52" s="106"/>
      <c r="E52" s="1190" t="s">
        <v>45</v>
      </c>
      <c r="F52" s="1190"/>
      <c r="G52" s="1190"/>
      <c r="H52" s="1191"/>
      <c r="I52" s="358">
        <v>17605</v>
      </c>
      <c r="J52" s="359">
        <v>16668</v>
      </c>
      <c r="K52" s="359">
        <v>15974</v>
      </c>
      <c r="L52" s="359">
        <v>15897</v>
      </c>
      <c r="M52" s="360">
        <v>15214</v>
      </c>
    </row>
    <row r="53" spans="2:13" ht="27.75" customHeight="1" thickBot="1">
      <c r="B53" s="1192" t="s">
        <v>46</v>
      </c>
      <c r="C53" s="1193"/>
      <c r="D53" s="110"/>
      <c r="E53" s="1194" t="s">
        <v>47</v>
      </c>
      <c r="F53" s="1194"/>
      <c r="G53" s="1194"/>
      <c r="H53" s="1195"/>
      <c r="I53" s="361">
        <v>5898</v>
      </c>
      <c r="J53" s="362">
        <v>5688</v>
      </c>
      <c r="K53" s="362">
        <v>5551</v>
      </c>
      <c r="L53" s="362">
        <v>4351</v>
      </c>
      <c r="M53" s="363">
        <v>2806</v>
      </c>
    </row>
    <row r="54" spans="2:13" ht="27.75" customHeight="1">
      <c r="B54" s="111" t="s">
        <v>48</v>
      </c>
      <c r="C54" s="112"/>
      <c r="D54" s="112"/>
      <c r="E54" s="113"/>
      <c r="F54" s="113"/>
      <c r="G54" s="113"/>
      <c r="H54" s="113"/>
      <c r="I54" s="114"/>
      <c r="J54" s="114"/>
      <c r="K54" s="114"/>
      <c r="L54" s="114"/>
      <c r="M54" s="114"/>
    </row>
    <row r="55" spans="2:13" ht="13"/>
  </sheetData>
  <sheetProtection algorithmName="SHA-512" hashValue="DJVJONGKYp+nB+bqptSVaaHnTGk1DKvQWx+vhNchGZRKYBVEz+kT1buTfn60u2o82YC8AK+XYjk16yrdOplNfA==" saltValue="JXP/Y/rziLYkqtF8gzRa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565</v>
      </c>
      <c r="G54" s="119" t="s">
        <v>566</v>
      </c>
      <c r="H54" s="120" t="s">
        <v>567</v>
      </c>
    </row>
    <row r="55" spans="2:8" ht="52.5" customHeight="1">
      <c r="B55" s="121"/>
      <c r="C55" s="1211" t="s">
        <v>50</v>
      </c>
      <c r="D55" s="1211"/>
      <c r="E55" s="1212"/>
      <c r="F55" s="122">
        <v>2791</v>
      </c>
      <c r="G55" s="122">
        <v>2700</v>
      </c>
      <c r="H55" s="123">
        <v>2967</v>
      </c>
    </row>
    <row r="56" spans="2:8" ht="52.5" customHeight="1">
      <c r="B56" s="124"/>
      <c r="C56" s="1213" t="s">
        <v>51</v>
      </c>
      <c r="D56" s="1213"/>
      <c r="E56" s="1214"/>
      <c r="F56" s="125" t="s">
        <v>522</v>
      </c>
      <c r="G56" s="125" t="s">
        <v>522</v>
      </c>
      <c r="H56" s="126" t="s">
        <v>522</v>
      </c>
    </row>
    <row r="57" spans="2:8" ht="53.25" customHeight="1">
      <c r="B57" s="124"/>
      <c r="C57" s="1215" t="s">
        <v>52</v>
      </c>
      <c r="D57" s="1215"/>
      <c r="E57" s="1216"/>
      <c r="F57" s="127">
        <v>221</v>
      </c>
      <c r="G57" s="127">
        <v>729</v>
      </c>
      <c r="H57" s="128">
        <v>1234</v>
      </c>
    </row>
    <row r="58" spans="2:8" ht="45.75" customHeight="1">
      <c r="B58" s="129"/>
      <c r="C58" s="1203" t="s">
        <v>597</v>
      </c>
      <c r="D58" s="1204"/>
      <c r="E58" s="1205"/>
      <c r="F58" s="130" t="s">
        <v>601</v>
      </c>
      <c r="G58" s="130">
        <v>500</v>
      </c>
      <c r="H58" s="131">
        <v>991</v>
      </c>
    </row>
    <row r="59" spans="2:8" ht="45.75" customHeight="1">
      <c r="B59" s="129"/>
      <c r="C59" s="1203" t="s">
        <v>598</v>
      </c>
      <c r="D59" s="1204"/>
      <c r="E59" s="1205"/>
      <c r="F59" s="130">
        <v>206</v>
      </c>
      <c r="G59" s="130">
        <v>207</v>
      </c>
      <c r="H59" s="131">
        <v>208</v>
      </c>
    </row>
    <row r="60" spans="2:8" ht="45.75" customHeight="1">
      <c r="B60" s="129"/>
      <c r="C60" s="1203" t="s">
        <v>600</v>
      </c>
      <c r="D60" s="1204"/>
      <c r="E60" s="1205"/>
      <c r="F60" s="130">
        <v>15</v>
      </c>
      <c r="G60" s="130">
        <v>20</v>
      </c>
      <c r="H60" s="131">
        <v>20</v>
      </c>
    </row>
    <row r="61" spans="2:8" ht="45.75" customHeight="1">
      <c r="B61" s="129"/>
      <c r="C61" s="1203" t="s">
        <v>599</v>
      </c>
      <c r="D61" s="1204"/>
      <c r="E61" s="1205"/>
      <c r="F61" s="130" t="s">
        <v>601</v>
      </c>
      <c r="G61" s="130">
        <v>2</v>
      </c>
      <c r="H61" s="131">
        <v>15</v>
      </c>
    </row>
    <row r="62" spans="2:8" ht="45.75" customHeight="1" thickBot="1">
      <c r="B62" s="132"/>
      <c r="C62" s="1206"/>
      <c r="D62" s="1207"/>
      <c r="E62" s="1208"/>
      <c r="F62" s="133"/>
      <c r="G62" s="133"/>
      <c r="H62" s="134"/>
    </row>
    <row r="63" spans="2:8" ht="52.5" customHeight="1" thickBot="1">
      <c r="B63" s="135"/>
      <c r="C63" s="1209" t="s">
        <v>53</v>
      </c>
      <c r="D63" s="1209"/>
      <c r="E63" s="1210"/>
      <c r="F63" s="136">
        <v>3012</v>
      </c>
      <c r="G63" s="136">
        <v>3429</v>
      </c>
      <c r="H63" s="137">
        <v>4200</v>
      </c>
    </row>
    <row r="64" spans="2:8" ht="13"/>
  </sheetData>
  <sheetProtection algorithmName="SHA-512" hashValue="mVD00v4aVFka/7tT/E7mXWtFWEQXb1gsY9GoMeRrgM8wHlPU8dCkCLcUsnRhLBXbGnth1VQjzGDZLzAXAAkuHQ==" saltValue="N0f9pNVxrANi0Likt+qv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cols>
    <col min="1" max="1" width="45.90625" style="144" customWidth="1"/>
    <col min="2" max="8" width="13.36328125" style="144" customWidth="1"/>
    <col min="9" max="16384" width="11.08984375" style="144"/>
  </cols>
  <sheetData>
    <row r="1" spans="1:8">
      <c r="A1" s="138"/>
      <c r="B1" s="139"/>
      <c r="C1" s="140"/>
      <c r="D1" s="141"/>
      <c r="E1" s="142"/>
      <c r="F1" s="142"/>
      <c r="G1" s="142"/>
      <c r="H1" s="143"/>
    </row>
    <row r="2" spans="1:8">
      <c r="A2" s="145"/>
      <c r="B2" s="146"/>
      <c r="C2" s="147"/>
      <c r="D2" s="148" t="s">
        <v>54</v>
      </c>
      <c r="E2" s="149"/>
      <c r="F2" s="150" t="s">
        <v>560</v>
      </c>
      <c r="G2" s="151"/>
      <c r="H2" s="152"/>
    </row>
    <row r="3" spans="1:8">
      <c r="A3" s="148" t="s">
        <v>553</v>
      </c>
      <c r="B3" s="153"/>
      <c r="C3" s="154"/>
      <c r="D3" s="155">
        <v>22128</v>
      </c>
      <c r="E3" s="156"/>
      <c r="F3" s="157">
        <v>66863</v>
      </c>
      <c r="G3" s="158"/>
      <c r="H3" s="159"/>
    </row>
    <row r="4" spans="1:8">
      <c r="A4" s="160"/>
      <c r="B4" s="161"/>
      <c r="C4" s="162"/>
      <c r="D4" s="163">
        <v>18002</v>
      </c>
      <c r="E4" s="164"/>
      <c r="F4" s="165">
        <v>32770</v>
      </c>
      <c r="G4" s="166"/>
      <c r="H4" s="167"/>
    </row>
    <row r="5" spans="1:8">
      <c r="A5" s="148" t="s">
        <v>555</v>
      </c>
      <c r="B5" s="153"/>
      <c r="C5" s="154"/>
      <c r="D5" s="155">
        <v>23993</v>
      </c>
      <c r="E5" s="156"/>
      <c r="F5" s="157">
        <v>72051</v>
      </c>
      <c r="G5" s="158"/>
      <c r="H5" s="159"/>
    </row>
    <row r="6" spans="1:8">
      <c r="A6" s="160"/>
      <c r="B6" s="161"/>
      <c r="C6" s="162"/>
      <c r="D6" s="163">
        <v>18318</v>
      </c>
      <c r="E6" s="164"/>
      <c r="F6" s="165">
        <v>34140</v>
      </c>
      <c r="G6" s="166"/>
      <c r="H6" s="167"/>
    </row>
    <row r="7" spans="1:8">
      <c r="A7" s="148" t="s">
        <v>556</v>
      </c>
      <c r="B7" s="153"/>
      <c r="C7" s="154"/>
      <c r="D7" s="155">
        <v>28428</v>
      </c>
      <c r="E7" s="156"/>
      <c r="F7" s="157">
        <v>72756</v>
      </c>
      <c r="G7" s="158"/>
      <c r="H7" s="159"/>
    </row>
    <row r="8" spans="1:8">
      <c r="A8" s="160"/>
      <c r="B8" s="161"/>
      <c r="C8" s="162"/>
      <c r="D8" s="163">
        <v>18526</v>
      </c>
      <c r="E8" s="164"/>
      <c r="F8" s="165">
        <v>32117</v>
      </c>
      <c r="G8" s="166"/>
      <c r="H8" s="167"/>
    </row>
    <row r="9" spans="1:8">
      <c r="A9" s="148" t="s">
        <v>557</v>
      </c>
      <c r="B9" s="153"/>
      <c r="C9" s="154"/>
      <c r="D9" s="155">
        <v>15460</v>
      </c>
      <c r="E9" s="156"/>
      <c r="F9" s="157">
        <v>43955</v>
      </c>
      <c r="G9" s="158"/>
      <c r="H9" s="159"/>
    </row>
    <row r="10" spans="1:8">
      <c r="A10" s="160"/>
      <c r="B10" s="161"/>
      <c r="C10" s="162"/>
      <c r="D10" s="163">
        <v>12496</v>
      </c>
      <c r="E10" s="164"/>
      <c r="F10" s="165">
        <v>21318</v>
      </c>
      <c r="G10" s="166"/>
      <c r="H10" s="167"/>
    </row>
    <row r="11" spans="1:8">
      <c r="A11" s="148" t="s">
        <v>558</v>
      </c>
      <c r="B11" s="153"/>
      <c r="C11" s="154"/>
      <c r="D11" s="155">
        <v>16454</v>
      </c>
      <c r="E11" s="156"/>
      <c r="F11" s="157">
        <v>41921</v>
      </c>
      <c r="G11" s="158"/>
      <c r="H11" s="159"/>
    </row>
    <row r="12" spans="1:8">
      <c r="A12" s="160"/>
      <c r="B12" s="161"/>
      <c r="C12" s="168"/>
      <c r="D12" s="163">
        <v>14444</v>
      </c>
      <c r="E12" s="164"/>
      <c r="F12" s="165">
        <v>21655</v>
      </c>
      <c r="G12" s="166"/>
      <c r="H12" s="167"/>
    </row>
    <row r="13" spans="1:8">
      <c r="A13" s="148"/>
      <c r="B13" s="153"/>
      <c r="C13" s="169"/>
      <c r="D13" s="170">
        <v>21293</v>
      </c>
      <c r="E13" s="171"/>
      <c r="F13" s="172">
        <v>59509</v>
      </c>
      <c r="G13" s="173"/>
      <c r="H13" s="159"/>
    </row>
    <row r="14" spans="1:8">
      <c r="A14" s="160"/>
      <c r="B14" s="161"/>
      <c r="C14" s="162"/>
      <c r="D14" s="163">
        <v>16357</v>
      </c>
      <c r="E14" s="164"/>
      <c r="F14" s="165">
        <v>28400</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4.59</v>
      </c>
      <c r="C19" s="174">
        <f>ROUND(VALUE(SUBSTITUTE(実質収支比率等に係る経年分析!G$48,"▲","-")),2)</f>
        <v>3.93</v>
      </c>
      <c r="D19" s="174">
        <f>ROUND(VALUE(SUBSTITUTE(実質収支比率等に係る経年分析!H$48,"▲","-")),2)</f>
        <v>3.86</v>
      </c>
      <c r="E19" s="174">
        <f>ROUND(VALUE(SUBSTITUTE(実質収支比率等に係る経年分析!I$48,"▲","-")),2)</f>
        <v>10.44</v>
      </c>
      <c r="F19" s="174">
        <f>ROUND(VALUE(SUBSTITUTE(実質収支比率等に係る経年分析!J$48,"▲","-")),2)</f>
        <v>9.6</v>
      </c>
    </row>
    <row r="20" spans="1:11">
      <c r="A20" s="174" t="s">
        <v>57</v>
      </c>
      <c r="B20" s="174">
        <f>ROUND(VALUE(SUBSTITUTE(実質収支比率等に係る経年分析!F$47,"▲","-")),2)</f>
        <v>10.57</v>
      </c>
      <c r="C20" s="174">
        <f>ROUND(VALUE(SUBSTITUTE(実質収支比率等に係る経年分析!G$47,"▲","-")),2)</f>
        <v>10.31</v>
      </c>
      <c r="D20" s="174">
        <f>ROUND(VALUE(SUBSTITUTE(実質収支比率等に係る経年分析!H$47,"▲","-")),2)</f>
        <v>10.91</v>
      </c>
      <c r="E20" s="174">
        <f>ROUND(VALUE(SUBSTITUTE(実質収支比率等に係る経年分析!I$47,"▲","-")),2)</f>
        <v>9.9600000000000009</v>
      </c>
      <c r="F20" s="174">
        <f>ROUND(VALUE(SUBSTITUTE(実質収支比率等に係る経年分析!J$47,"▲","-")),2)</f>
        <v>11.07</v>
      </c>
    </row>
    <row r="21" spans="1:11">
      <c r="A21" s="174" t="s">
        <v>58</v>
      </c>
      <c r="B21" s="174">
        <f>IF(ISNUMBER(VALUE(SUBSTITUTE(実質収支比率等に係る経年分析!F$49,"▲","-"))),ROUND(VALUE(SUBSTITUTE(実質収支比率等に係る経年分析!F$49,"▲","-")),2),NA())</f>
        <v>1.8</v>
      </c>
      <c r="C21" s="174">
        <f>IF(ISNUMBER(VALUE(SUBSTITUTE(実質収支比率等に係る経年分析!G$49,"▲","-"))),ROUND(VALUE(SUBSTITUTE(実質収支比率等に係る経年分析!G$49,"▲","-")),2),NA())</f>
        <v>-0.77</v>
      </c>
      <c r="D21" s="174">
        <f>IF(ISNUMBER(VALUE(SUBSTITUTE(実質収支比率等に係る経年分析!H$49,"▲","-"))),ROUND(VALUE(SUBSTITUTE(実質収支比率等に係る経年分析!H$49,"▲","-")),2),NA())</f>
        <v>1.07</v>
      </c>
      <c r="E21" s="174">
        <f>IF(ISNUMBER(VALUE(SUBSTITUTE(実質収支比率等に係る経年分析!I$49,"▲","-"))),ROUND(VALUE(SUBSTITUTE(実質収支比率等に係る経年分析!I$49,"▲","-")),2),NA())</f>
        <v>6.46</v>
      </c>
      <c r="F21" s="174">
        <f>IF(ISNUMBER(VALUE(SUBSTITUTE(実質収支比率等に係る経年分析!J$49,"▲","-"))),ROUND(VALUE(SUBSTITUTE(実質収支比率等に係る経年分析!J$49,"▲","-")),2),NA())</f>
        <v>0.04</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v>
      </c>
    </row>
    <row r="33" spans="1:16">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1.62</v>
      </c>
    </row>
    <row r="34" spans="1:16">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4.0599999999999996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5.01</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6.73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6.79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6.61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6.05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5.94</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3.94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3.86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10.44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9.6</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2165</v>
      </c>
      <c r="E42" s="176"/>
      <c r="F42" s="176"/>
      <c r="G42" s="176">
        <f>'実質公債費比率（分子）の構造'!L$52</f>
        <v>2120</v>
      </c>
      <c r="H42" s="176"/>
      <c r="I42" s="176"/>
      <c r="J42" s="176">
        <f>'実質公債費比率（分子）の構造'!M$52</f>
        <v>2096</v>
      </c>
      <c r="K42" s="176"/>
      <c r="L42" s="176"/>
      <c r="M42" s="176">
        <f>'実質公債費比率（分子）の構造'!N$52</f>
        <v>2108</v>
      </c>
      <c r="N42" s="176"/>
      <c r="O42" s="176"/>
      <c r="P42" s="176">
        <f>'実質公債費比率（分子）の構造'!O$52</f>
        <v>2016</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90</v>
      </c>
      <c r="C44" s="176"/>
      <c r="D44" s="176"/>
      <c r="E44" s="176">
        <f>'実質公債費比率（分子）の構造'!L$50</f>
        <v>87</v>
      </c>
      <c r="F44" s="176"/>
      <c r="G44" s="176"/>
      <c r="H44" s="176">
        <f>'実質公債費比率（分子）の構造'!M$50</f>
        <v>88</v>
      </c>
      <c r="I44" s="176"/>
      <c r="J44" s="176"/>
      <c r="K44" s="176">
        <f>'実質公債費比率（分子）の構造'!N$50</f>
        <v>83</v>
      </c>
      <c r="L44" s="176"/>
      <c r="M44" s="176"/>
      <c r="N44" s="176">
        <f>'実質公債費比率（分子）の構造'!O$50</f>
        <v>81</v>
      </c>
      <c r="O44" s="176"/>
      <c r="P44" s="176"/>
    </row>
    <row r="45" spans="1:16">
      <c r="A45" s="176" t="s">
        <v>68</v>
      </c>
      <c r="B45" s="176">
        <f>'実質公債費比率（分子）の構造'!K$49</f>
        <v>17</v>
      </c>
      <c r="C45" s="176"/>
      <c r="D45" s="176"/>
      <c r="E45" s="176">
        <f>'実質公債費比率（分子）の構造'!L$49</f>
        <v>24</v>
      </c>
      <c r="F45" s="176"/>
      <c r="G45" s="176"/>
      <c r="H45" s="176">
        <f>'実質公債費比率（分子）の構造'!M$49</f>
        <v>17</v>
      </c>
      <c r="I45" s="176"/>
      <c r="J45" s="176"/>
      <c r="K45" s="176">
        <f>'実質公債費比率（分子）の構造'!N$49</f>
        <v>32</v>
      </c>
      <c r="L45" s="176"/>
      <c r="M45" s="176"/>
      <c r="N45" s="176">
        <f>'実質公債費比率（分子）の構造'!O$49</f>
        <v>44</v>
      </c>
      <c r="O45" s="176"/>
      <c r="P45" s="176"/>
    </row>
    <row r="46" spans="1:16">
      <c r="A46" s="176" t="s">
        <v>69</v>
      </c>
      <c r="B46" s="176">
        <f>'実質公債費比率（分子）の構造'!K$48</f>
        <v>103</v>
      </c>
      <c r="C46" s="176"/>
      <c r="D46" s="176"/>
      <c r="E46" s="176">
        <f>'実質公債費比率（分子）の構造'!L$48</f>
        <v>97</v>
      </c>
      <c r="F46" s="176"/>
      <c r="G46" s="176"/>
      <c r="H46" s="176">
        <f>'実質公債費比率（分子）の構造'!M$48</f>
        <v>101</v>
      </c>
      <c r="I46" s="176"/>
      <c r="J46" s="176"/>
      <c r="K46" s="176">
        <f>'実質公債費比率（分子）の構造'!N$48</f>
        <v>98</v>
      </c>
      <c r="L46" s="176"/>
      <c r="M46" s="176"/>
      <c r="N46" s="176">
        <f>'実質公債費比率（分子）の構造'!O$48</f>
        <v>64</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2995</v>
      </c>
      <c r="C49" s="176"/>
      <c r="D49" s="176"/>
      <c r="E49" s="176">
        <f>'実質公債費比率（分子）の構造'!L$45</f>
        <v>3055</v>
      </c>
      <c r="F49" s="176"/>
      <c r="G49" s="176"/>
      <c r="H49" s="176">
        <f>'実質公債費比率（分子）の構造'!M$45</f>
        <v>3039</v>
      </c>
      <c r="I49" s="176"/>
      <c r="J49" s="176"/>
      <c r="K49" s="176">
        <f>'実質公債費比率（分子）の構造'!N$45</f>
        <v>3165</v>
      </c>
      <c r="L49" s="176"/>
      <c r="M49" s="176"/>
      <c r="N49" s="176">
        <f>'実質公債費比率（分子）の構造'!O$45</f>
        <v>3128</v>
      </c>
      <c r="O49" s="176"/>
      <c r="P49" s="176"/>
    </row>
    <row r="50" spans="1:16">
      <c r="A50" s="176" t="s">
        <v>73</v>
      </c>
      <c r="B50" s="176" t="e">
        <f>NA()</f>
        <v>#N/A</v>
      </c>
      <c r="C50" s="176">
        <f>IF(ISNUMBER('実質公債費比率（分子）の構造'!K$53),'実質公債費比率（分子）の構造'!K$53,NA())</f>
        <v>1040</v>
      </c>
      <c r="D50" s="176" t="e">
        <f>NA()</f>
        <v>#N/A</v>
      </c>
      <c r="E50" s="176" t="e">
        <f>NA()</f>
        <v>#N/A</v>
      </c>
      <c r="F50" s="176">
        <f>IF(ISNUMBER('実質公債費比率（分子）の構造'!L$53),'実質公債費比率（分子）の構造'!L$53,NA())</f>
        <v>1143</v>
      </c>
      <c r="G50" s="176" t="e">
        <f>NA()</f>
        <v>#N/A</v>
      </c>
      <c r="H50" s="176" t="e">
        <f>NA()</f>
        <v>#N/A</v>
      </c>
      <c r="I50" s="176">
        <f>IF(ISNUMBER('実質公債費比率（分子）の構造'!M$53),'実質公債費比率（分子）の構造'!M$53,NA())</f>
        <v>1149</v>
      </c>
      <c r="J50" s="176" t="e">
        <f>NA()</f>
        <v>#N/A</v>
      </c>
      <c r="K50" s="176" t="e">
        <f>NA()</f>
        <v>#N/A</v>
      </c>
      <c r="L50" s="176">
        <f>IF(ISNUMBER('実質公債費比率（分子）の構造'!N$53),'実質公債費比率（分子）の構造'!N$53,NA())</f>
        <v>1270</v>
      </c>
      <c r="M50" s="176" t="e">
        <f>NA()</f>
        <v>#N/A</v>
      </c>
      <c r="N50" s="176" t="e">
        <f>NA()</f>
        <v>#N/A</v>
      </c>
      <c r="O50" s="176">
        <f>IF(ISNUMBER('実質公債費比率（分子）の構造'!O$53),'実質公債費比率（分子）の構造'!O$53,NA())</f>
        <v>1301</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17605</v>
      </c>
      <c r="E56" s="175"/>
      <c r="F56" s="175"/>
      <c r="G56" s="175">
        <f>'将来負担比率（分子）の構造'!J$52</f>
        <v>16668</v>
      </c>
      <c r="H56" s="175"/>
      <c r="I56" s="175"/>
      <c r="J56" s="175">
        <f>'将来負担比率（分子）の構造'!K$52</f>
        <v>15974</v>
      </c>
      <c r="K56" s="175"/>
      <c r="L56" s="175"/>
      <c r="M56" s="175">
        <f>'将来負担比率（分子）の構造'!L$52</f>
        <v>15897</v>
      </c>
      <c r="N56" s="175"/>
      <c r="O56" s="175"/>
      <c r="P56" s="175">
        <f>'将来負担比率（分子）の構造'!M$52</f>
        <v>15214</v>
      </c>
    </row>
    <row r="57" spans="1:16">
      <c r="A57" s="175" t="s">
        <v>44</v>
      </c>
      <c r="B57" s="175"/>
      <c r="C57" s="175"/>
      <c r="D57" s="175">
        <f>'将来負担比率（分子）の構造'!I$51</f>
        <v>3992</v>
      </c>
      <c r="E57" s="175"/>
      <c r="F57" s="175"/>
      <c r="G57" s="175">
        <f>'将来負担比率（分子）の構造'!J$51</f>
        <v>3946</v>
      </c>
      <c r="H57" s="175"/>
      <c r="I57" s="175"/>
      <c r="J57" s="175">
        <f>'将来負担比率（分子）の構造'!K$51</f>
        <v>4081</v>
      </c>
      <c r="K57" s="175"/>
      <c r="L57" s="175"/>
      <c r="M57" s="175">
        <f>'将来負担比率（分子）の構造'!L$51</f>
        <v>4203</v>
      </c>
      <c r="N57" s="175"/>
      <c r="O57" s="175"/>
      <c r="P57" s="175">
        <f>'将来負担比率（分子）の構造'!M$51</f>
        <v>3637</v>
      </c>
    </row>
    <row r="58" spans="1:16">
      <c r="A58" s="175" t="s">
        <v>43</v>
      </c>
      <c r="B58" s="175"/>
      <c r="C58" s="175"/>
      <c r="D58" s="175">
        <f>'将来負担比率（分子）の構造'!I$50</f>
        <v>4085</v>
      </c>
      <c r="E58" s="175"/>
      <c r="F58" s="175"/>
      <c r="G58" s="175">
        <f>'将来負担比率（分子）の構造'!J$50</f>
        <v>3866</v>
      </c>
      <c r="H58" s="175"/>
      <c r="I58" s="175"/>
      <c r="J58" s="175">
        <f>'将来負担比率（分子）の構造'!K$50</f>
        <v>4247</v>
      </c>
      <c r="K58" s="175"/>
      <c r="L58" s="175"/>
      <c r="M58" s="175">
        <f>'将来負担比率（分子）の構造'!L$50</f>
        <v>5040</v>
      </c>
      <c r="N58" s="175"/>
      <c r="O58" s="175"/>
      <c r="P58" s="175">
        <f>'将来負担比率（分子）の構造'!M$50</f>
        <v>5882</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4</v>
      </c>
      <c r="C61" s="175"/>
      <c r="D61" s="175"/>
      <c r="E61" s="175">
        <f>'将来負担比率（分子）の構造'!J$46</f>
        <v>3</v>
      </c>
      <c r="F61" s="175"/>
      <c r="G61" s="175"/>
      <c r="H61" s="175">
        <f>'将来負担比率（分子）の構造'!K$46</f>
        <v>2</v>
      </c>
      <c r="I61" s="175"/>
      <c r="J61" s="175"/>
      <c r="K61" s="175">
        <f>'将来負担比率（分子）の構造'!L$46</f>
        <v>1</v>
      </c>
      <c r="L61" s="175"/>
      <c r="M61" s="175"/>
      <c r="N61" s="175" t="str">
        <f>'将来負担比率（分子）の構造'!M$46</f>
        <v>-</v>
      </c>
      <c r="O61" s="175"/>
      <c r="P61" s="175"/>
    </row>
    <row r="62" spans="1:16">
      <c r="A62" s="175" t="s">
        <v>37</v>
      </c>
      <c r="B62" s="175">
        <f>'将来負担比率（分子）の構造'!I$45</f>
        <v>762</v>
      </c>
      <c r="C62" s="175"/>
      <c r="D62" s="175"/>
      <c r="E62" s="175">
        <f>'将来負担比率（分子）の構造'!J$45</f>
        <v>727</v>
      </c>
      <c r="F62" s="175"/>
      <c r="G62" s="175"/>
      <c r="H62" s="175">
        <f>'将来負担比率（分子）の構造'!K$45</f>
        <v>697</v>
      </c>
      <c r="I62" s="175"/>
      <c r="J62" s="175"/>
      <c r="K62" s="175">
        <f>'将来負担比率（分子）の構造'!L$45</f>
        <v>554</v>
      </c>
      <c r="L62" s="175"/>
      <c r="M62" s="175"/>
      <c r="N62" s="175">
        <f>'将来負担比率（分子）の構造'!M$45</f>
        <v>522</v>
      </c>
      <c r="O62" s="175"/>
      <c r="P62" s="175"/>
    </row>
    <row r="63" spans="1:16">
      <c r="A63" s="175" t="s">
        <v>36</v>
      </c>
      <c r="B63" s="175">
        <f>'将来負担比率（分子）の構造'!I$44</f>
        <v>157</v>
      </c>
      <c r="C63" s="175"/>
      <c r="D63" s="175"/>
      <c r="E63" s="175">
        <f>'将来負担比率（分子）の構造'!J$44</f>
        <v>134</v>
      </c>
      <c r="F63" s="175"/>
      <c r="G63" s="175"/>
      <c r="H63" s="175">
        <f>'将来負担比率（分子）の構造'!K$44</f>
        <v>117</v>
      </c>
      <c r="I63" s="175"/>
      <c r="J63" s="175"/>
      <c r="K63" s="175">
        <f>'将来負担比率（分子）の構造'!L$44</f>
        <v>344</v>
      </c>
      <c r="L63" s="175"/>
      <c r="M63" s="175"/>
      <c r="N63" s="175">
        <f>'将来負担比率（分子）の構造'!M$44</f>
        <v>521</v>
      </c>
      <c r="O63" s="175"/>
      <c r="P63" s="175"/>
    </row>
    <row r="64" spans="1:16">
      <c r="A64" s="175" t="s">
        <v>35</v>
      </c>
      <c r="B64" s="175">
        <f>'将来負担比率（分子）の構造'!I$43</f>
        <v>1888</v>
      </c>
      <c r="C64" s="175"/>
      <c r="D64" s="175"/>
      <c r="E64" s="175">
        <f>'将来負担比率（分子）の構造'!J$43</f>
        <v>1774</v>
      </c>
      <c r="F64" s="175"/>
      <c r="G64" s="175"/>
      <c r="H64" s="175">
        <f>'将来負担比率（分子）の構造'!K$43</f>
        <v>1829</v>
      </c>
      <c r="I64" s="175"/>
      <c r="J64" s="175"/>
      <c r="K64" s="175">
        <f>'将来負担比率（分子）の構造'!L$43</f>
        <v>2128</v>
      </c>
      <c r="L64" s="175"/>
      <c r="M64" s="175"/>
      <c r="N64" s="175">
        <f>'将来負担比率（分子）の構造'!M$43</f>
        <v>1575</v>
      </c>
      <c r="O64" s="175"/>
      <c r="P64" s="175"/>
    </row>
    <row r="65" spans="1:16">
      <c r="A65" s="175" t="s">
        <v>34</v>
      </c>
      <c r="B65" s="175">
        <f>'将来負担比率（分子）の構造'!I$42</f>
        <v>680</v>
      </c>
      <c r="C65" s="175"/>
      <c r="D65" s="175"/>
      <c r="E65" s="175">
        <f>'将来負担比率（分子）の構造'!J$42</f>
        <v>604</v>
      </c>
      <c r="F65" s="175"/>
      <c r="G65" s="175"/>
      <c r="H65" s="175">
        <f>'将来負担比率（分子）の構造'!K$42</f>
        <v>497</v>
      </c>
      <c r="I65" s="175"/>
      <c r="J65" s="175"/>
      <c r="K65" s="175">
        <f>'将来負担比率（分子）の構造'!L$42</f>
        <v>428</v>
      </c>
      <c r="L65" s="175"/>
      <c r="M65" s="175"/>
      <c r="N65" s="175">
        <f>'将来負担比率（分子）の構造'!M$42</f>
        <v>358</v>
      </c>
      <c r="O65" s="175"/>
      <c r="P65" s="175"/>
    </row>
    <row r="66" spans="1:16">
      <c r="A66" s="175" t="s">
        <v>33</v>
      </c>
      <c r="B66" s="175">
        <f>'将来負担比率（分子）の構造'!I$41</f>
        <v>28089</v>
      </c>
      <c r="C66" s="175"/>
      <c r="D66" s="175"/>
      <c r="E66" s="175">
        <f>'将来負担比率（分子）の構造'!J$41</f>
        <v>26926</v>
      </c>
      <c r="F66" s="175"/>
      <c r="G66" s="175"/>
      <c r="H66" s="175">
        <f>'将来負担比率（分子）の構造'!K$41</f>
        <v>26712</v>
      </c>
      <c r="I66" s="175"/>
      <c r="J66" s="175"/>
      <c r="K66" s="175">
        <f>'将来負担比率（分子）の構造'!L$41</f>
        <v>26036</v>
      </c>
      <c r="L66" s="175"/>
      <c r="M66" s="175"/>
      <c r="N66" s="175">
        <f>'将来負担比率（分子）の構造'!M$41</f>
        <v>24562</v>
      </c>
      <c r="O66" s="175"/>
      <c r="P66" s="175"/>
    </row>
    <row r="67" spans="1:16">
      <c r="A67" s="175" t="s">
        <v>77</v>
      </c>
      <c r="B67" s="175" t="e">
        <f>NA()</f>
        <v>#N/A</v>
      </c>
      <c r="C67" s="175">
        <f>IF(ISNUMBER('将来負担比率（分子）の構造'!I$53), IF('将来負担比率（分子）の構造'!I$53 &lt; 0, 0, '将来負担比率（分子）の構造'!I$53), NA())</f>
        <v>5898</v>
      </c>
      <c r="D67" s="175" t="e">
        <f>NA()</f>
        <v>#N/A</v>
      </c>
      <c r="E67" s="175" t="e">
        <f>NA()</f>
        <v>#N/A</v>
      </c>
      <c r="F67" s="175">
        <f>IF(ISNUMBER('将来負担比率（分子）の構造'!J$53), IF('将来負担比率（分子）の構造'!J$53 &lt; 0, 0, '将来負担比率（分子）の構造'!J$53), NA())</f>
        <v>5688</v>
      </c>
      <c r="G67" s="175" t="e">
        <f>NA()</f>
        <v>#N/A</v>
      </c>
      <c r="H67" s="175" t="e">
        <f>NA()</f>
        <v>#N/A</v>
      </c>
      <c r="I67" s="175">
        <f>IF(ISNUMBER('将来負担比率（分子）の構造'!K$53), IF('将来負担比率（分子）の構造'!K$53 &lt; 0, 0, '将来負担比率（分子）の構造'!K$53), NA())</f>
        <v>5551</v>
      </c>
      <c r="J67" s="175" t="e">
        <f>NA()</f>
        <v>#N/A</v>
      </c>
      <c r="K67" s="175" t="e">
        <f>NA()</f>
        <v>#N/A</v>
      </c>
      <c r="L67" s="175">
        <f>IF(ISNUMBER('将来負担比率（分子）の構造'!L$53), IF('将来負担比率（分子）の構造'!L$53 &lt; 0, 0, '将来負担比率（分子）の構造'!L$53), NA())</f>
        <v>4351</v>
      </c>
      <c r="M67" s="175" t="e">
        <f>NA()</f>
        <v>#N/A</v>
      </c>
      <c r="N67" s="175" t="e">
        <f>NA()</f>
        <v>#N/A</v>
      </c>
      <c r="O67" s="175">
        <f>IF(ISNUMBER('将来負担比率（分子）の構造'!M$53), IF('将来負担比率（分子）の構造'!M$53 &lt; 0, 0, '将来負担比率（分子）の構造'!M$53), NA())</f>
        <v>2806</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2791</v>
      </c>
      <c r="C72" s="179">
        <f>基金残高に係る経年分析!G55</f>
        <v>2700</v>
      </c>
      <c r="D72" s="179">
        <f>基金残高に係る経年分析!H55</f>
        <v>2967</v>
      </c>
    </row>
    <row r="73" spans="1:16">
      <c r="A73" s="178" t="s">
        <v>80</v>
      </c>
      <c r="B73" s="179" t="str">
        <f>基金残高に係る経年分析!F56</f>
        <v>-</v>
      </c>
      <c r="C73" s="179" t="str">
        <f>基金残高に係る経年分析!G56</f>
        <v>-</v>
      </c>
      <c r="D73" s="179" t="str">
        <f>基金残高に係る経年分析!H56</f>
        <v>-</v>
      </c>
    </row>
    <row r="74" spans="1:16">
      <c r="A74" s="178" t="s">
        <v>81</v>
      </c>
      <c r="B74" s="179">
        <f>基金残高に係る経年分析!F57</f>
        <v>221</v>
      </c>
      <c r="C74" s="179">
        <f>基金残高に係る経年分析!G57</f>
        <v>729</v>
      </c>
      <c r="D74" s="179">
        <f>基金残高に係る経年分析!H57</f>
        <v>1234</v>
      </c>
    </row>
  </sheetData>
  <sheetProtection algorithmName="SHA-512" hashValue="zjbrK0aSOj3nT8ErbGQBPU9pbqOiLDO+/d/BFmojF/1/Fm9k6fZchNbfKAzW1iVPsfLqVIWR+aIfm2IHY2UhQA==" saltValue="eSW+lavmbhb3od68bRWAE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229</v>
      </c>
      <c r="C5" s="680"/>
      <c r="D5" s="680"/>
      <c r="E5" s="680"/>
      <c r="F5" s="680"/>
      <c r="G5" s="680"/>
      <c r="H5" s="680"/>
      <c r="I5" s="680"/>
      <c r="J5" s="680"/>
      <c r="K5" s="680"/>
      <c r="L5" s="680"/>
      <c r="M5" s="680"/>
      <c r="N5" s="680"/>
      <c r="O5" s="680"/>
      <c r="P5" s="680"/>
      <c r="Q5" s="681"/>
      <c r="R5" s="676">
        <v>24120948</v>
      </c>
      <c r="S5" s="677"/>
      <c r="T5" s="677"/>
      <c r="U5" s="677"/>
      <c r="V5" s="677"/>
      <c r="W5" s="677"/>
      <c r="X5" s="677"/>
      <c r="Y5" s="702"/>
      <c r="Z5" s="715">
        <v>44.8</v>
      </c>
      <c r="AA5" s="715"/>
      <c r="AB5" s="715"/>
      <c r="AC5" s="715"/>
      <c r="AD5" s="716">
        <v>22755071</v>
      </c>
      <c r="AE5" s="716"/>
      <c r="AF5" s="716"/>
      <c r="AG5" s="716"/>
      <c r="AH5" s="716"/>
      <c r="AI5" s="716"/>
      <c r="AJ5" s="716"/>
      <c r="AK5" s="716"/>
      <c r="AL5" s="703">
        <v>81.099999999999994</v>
      </c>
      <c r="AM5" s="685"/>
      <c r="AN5" s="685"/>
      <c r="AO5" s="704"/>
      <c r="AP5" s="679" t="s">
        <v>230</v>
      </c>
      <c r="AQ5" s="680"/>
      <c r="AR5" s="680"/>
      <c r="AS5" s="680"/>
      <c r="AT5" s="680"/>
      <c r="AU5" s="680"/>
      <c r="AV5" s="680"/>
      <c r="AW5" s="680"/>
      <c r="AX5" s="680"/>
      <c r="AY5" s="680"/>
      <c r="AZ5" s="680"/>
      <c r="BA5" s="680"/>
      <c r="BB5" s="680"/>
      <c r="BC5" s="680"/>
      <c r="BD5" s="680"/>
      <c r="BE5" s="680"/>
      <c r="BF5" s="681"/>
      <c r="BG5" s="621">
        <v>22755071</v>
      </c>
      <c r="BH5" s="622"/>
      <c r="BI5" s="622"/>
      <c r="BJ5" s="622"/>
      <c r="BK5" s="622"/>
      <c r="BL5" s="622"/>
      <c r="BM5" s="622"/>
      <c r="BN5" s="623"/>
      <c r="BO5" s="659">
        <v>94.3</v>
      </c>
      <c r="BP5" s="659"/>
      <c r="BQ5" s="659"/>
      <c r="BR5" s="659"/>
      <c r="BS5" s="660" t="s">
        <v>130</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c r="B6" s="618" t="s">
        <v>234</v>
      </c>
      <c r="C6" s="619"/>
      <c r="D6" s="619"/>
      <c r="E6" s="619"/>
      <c r="F6" s="619"/>
      <c r="G6" s="619"/>
      <c r="H6" s="619"/>
      <c r="I6" s="619"/>
      <c r="J6" s="619"/>
      <c r="K6" s="619"/>
      <c r="L6" s="619"/>
      <c r="M6" s="619"/>
      <c r="N6" s="619"/>
      <c r="O6" s="619"/>
      <c r="P6" s="619"/>
      <c r="Q6" s="620"/>
      <c r="R6" s="621">
        <v>226945</v>
      </c>
      <c r="S6" s="622"/>
      <c r="T6" s="622"/>
      <c r="U6" s="622"/>
      <c r="V6" s="622"/>
      <c r="W6" s="622"/>
      <c r="X6" s="622"/>
      <c r="Y6" s="623"/>
      <c r="Z6" s="659">
        <v>0.4</v>
      </c>
      <c r="AA6" s="659"/>
      <c r="AB6" s="659"/>
      <c r="AC6" s="659"/>
      <c r="AD6" s="660">
        <v>226945</v>
      </c>
      <c r="AE6" s="660"/>
      <c r="AF6" s="660"/>
      <c r="AG6" s="660"/>
      <c r="AH6" s="660"/>
      <c r="AI6" s="660"/>
      <c r="AJ6" s="660"/>
      <c r="AK6" s="660"/>
      <c r="AL6" s="624">
        <v>0.8</v>
      </c>
      <c r="AM6" s="625"/>
      <c r="AN6" s="625"/>
      <c r="AO6" s="661"/>
      <c r="AP6" s="618" t="s">
        <v>235</v>
      </c>
      <c r="AQ6" s="619"/>
      <c r="AR6" s="619"/>
      <c r="AS6" s="619"/>
      <c r="AT6" s="619"/>
      <c r="AU6" s="619"/>
      <c r="AV6" s="619"/>
      <c r="AW6" s="619"/>
      <c r="AX6" s="619"/>
      <c r="AY6" s="619"/>
      <c r="AZ6" s="619"/>
      <c r="BA6" s="619"/>
      <c r="BB6" s="619"/>
      <c r="BC6" s="619"/>
      <c r="BD6" s="619"/>
      <c r="BE6" s="619"/>
      <c r="BF6" s="620"/>
      <c r="BG6" s="621">
        <v>22755071</v>
      </c>
      <c r="BH6" s="622"/>
      <c r="BI6" s="622"/>
      <c r="BJ6" s="622"/>
      <c r="BK6" s="622"/>
      <c r="BL6" s="622"/>
      <c r="BM6" s="622"/>
      <c r="BN6" s="623"/>
      <c r="BO6" s="659">
        <v>94.3</v>
      </c>
      <c r="BP6" s="659"/>
      <c r="BQ6" s="659"/>
      <c r="BR6" s="659"/>
      <c r="BS6" s="660" t="s">
        <v>236</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280282</v>
      </c>
      <c r="CS6" s="622"/>
      <c r="CT6" s="622"/>
      <c r="CU6" s="622"/>
      <c r="CV6" s="622"/>
      <c r="CW6" s="622"/>
      <c r="CX6" s="622"/>
      <c r="CY6" s="623"/>
      <c r="CZ6" s="703">
        <v>0.5</v>
      </c>
      <c r="DA6" s="685"/>
      <c r="DB6" s="685"/>
      <c r="DC6" s="705"/>
      <c r="DD6" s="627" t="s">
        <v>236</v>
      </c>
      <c r="DE6" s="622"/>
      <c r="DF6" s="622"/>
      <c r="DG6" s="622"/>
      <c r="DH6" s="622"/>
      <c r="DI6" s="622"/>
      <c r="DJ6" s="622"/>
      <c r="DK6" s="622"/>
      <c r="DL6" s="622"/>
      <c r="DM6" s="622"/>
      <c r="DN6" s="622"/>
      <c r="DO6" s="622"/>
      <c r="DP6" s="623"/>
      <c r="DQ6" s="627">
        <v>280282</v>
      </c>
      <c r="DR6" s="622"/>
      <c r="DS6" s="622"/>
      <c r="DT6" s="622"/>
      <c r="DU6" s="622"/>
      <c r="DV6" s="622"/>
      <c r="DW6" s="622"/>
      <c r="DX6" s="622"/>
      <c r="DY6" s="622"/>
      <c r="DZ6" s="622"/>
      <c r="EA6" s="622"/>
      <c r="EB6" s="622"/>
      <c r="EC6" s="658"/>
    </row>
    <row r="7" spans="2:143" ht="11.25" customHeight="1">
      <c r="B7" s="618" t="s">
        <v>238</v>
      </c>
      <c r="C7" s="619"/>
      <c r="D7" s="619"/>
      <c r="E7" s="619"/>
      <c r="F7" s="619"/>
      <c r="G7" s="619"/>
      <c r="H7" s="619"/>
      <c r="I7" s="619"/>
      <c r="J7" s="619"/>
      <c r="K7" s="619"/>
      <c r="L7" s="619"/>
      <c r="M7" s="619"/>
      <c r="N7" s="619"/>
      <c r="O7" s="619"/>
      <c r="P7" s="619"/>
      <c r="Q7" s="620"/>
      <c r="R7" s="621">
        <v>10120</v>
      </c>
      <c r="S7" s="622"/>
      <c r="T7" s="622"/>
      <c r="U7" s="622"/>
      <c r="V7" s="622"/>
      <c r="W7" s="622"/>
      <c r="X7" s="622"/>
      <c r="Y7" s="623"/>
      <c r="Z7" s="659">
        <v>0</v>
      </c>
      <c r="AA7" s="659"/>
      <c r="AB7" s="659"/>
      <c r="AC7" s="659"/>
      <c r="AD7" s="660">
        <v>10120</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12055846</v>
      </c>
      <c r="BH7" s="622"/>
      <c r="BI7" s="622"/>
      <c r="BJ7" s="622"/>
      <c r="BK7" s="622"/>
      <c r="BL7" s="622"/>
      <c r="BM7" s="622"/>
      <c r="BN7" s="623"/>
      <c r="BO7" s="659">
        <v>50</v>
      </c>
      <c r="BP7" s="659"/>
      <c r="BQ7" s="659"/>
      <c r="BR7" s="659"/>
      <c r="BS7" s="660" t="s">
        <v>130</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6585659</v>
      </c>
      <c r="CS7" s="622"/>
      <c r="CT7" s="622"/>
      <c r="CU7" s="622"/>
      <c r="CV7" s="622"/>
      <c r="CW7" s="622"/>
      <c r="CX7" s="622"/>
      <c r="CY7" s="623"/>
      <c r="CZ7" s="659">
        <v>12.9</v>
      </c>
      <c r="DA7" s="659"/>
      <c r="DB7" s="659"/>
      <c r="DC7" s="659"/>
      <c r="DD7" s="627">
        <v>37619</v>
      </c>
      <c r="DE7" s="622"/>
      <c r="DF7" s="622"/>
      <c r="DG7" s="622"/>
      <c r="DH7" s="622"/>
      <c r="DI7" s="622"/>
      <c r="DJ7" s="622"/>
      <c r="DK7" s="622"/>
      <c r="DL7" s="622"/>
      <c r="DM7" s="622"/>
      <c r="DN7" s="622"/>
      <c r="DO7" s="622"/>
      <c r="DP7" s="623"/>
      <c r="DQ7" s="627">
        <v>5866074</v>
      </c>
      <c r="DR7" s="622"/>
      <c r="DS7" s="622"/>
      <c r="DT7" s="622"/>
      <c r="DU7" s="622"/>
      <c r="DV7" s="622"/>
      <c r="DW7" s="622"/>
      <c r="DX7" s="622"/>
      <c r="DY7" s="622"/>
      <c r="DZ7" s="622"/>
      <c r="EA7" s="622"/>
      <c r="EB7" s="622"/>
      <c r="EC7" s="658"/>
    </row>
    <row r="8" spans="2:143" ht="11.25" customHeight="1">
      <c r="B8" s="618" t="s">
        <v>241</v>
      </c>
      <c r="C8" s="619"/>
      <c r="D8" s="619"/>
      <c r="E8" s="619"/>
      <c r="F8" s="619"/>
      <c r="G8" s="619"/>
      <c r="H8" s="619"/>
      <c r="I8" s="619"/>
      <c r="J8" s="619"/>
      <c r="K8" s="619"/>
      <c r="L8" s="619"/>
      <c r="M8" s="619"/>
      <c r="N8" s="619"/>
      <c r="O8" s="619"/>
      <c r="P8" s="619"/>
      <c r="Q8" s="620"/>
      <c r="R8" s="621">
        <v>147031</v>
      </c>
      <c r="S8" s="622"/>
      <c r="T8" s="622"/>
      <c r="U8" s="622"/>
      <c r="V8" s="622"/>
      <c r="W8" s="622"/>
      <c r="X8" s="622"/>
      <c r="Y8" s="623"/>
      <c r="Z8" s="659">
        <v>0.3</v>
      </c>
      <c r="AA8" s="659"/>
      <c r="AB8" s="659"/>
      <c r="AC8" s="659"/>
      <c r="AD8" s="660">
        <v>147031</v>
      </c>
      <c r="AE8" s="660"/>
      <c r="AF8" s="660"/>
      <c r="AG8" s="660"/>
      <c r="AH8" s="660"/>
      <c r="AI8" s="660"/>
      <c r="AJ8" s="660"/>
      <c r="AK8" s="660"/>
      <c r="AL8" s="624">
        <v>0.5</v>
      </c>
      <c r="AM8" s="625"/>
      <c r="AN8" s="625"/>
      <c r="AO8" s="661"/>
      <c r="AP8" s="618" t="s">
        <v>242</v>
      </c>
      <c r="AQ8" s="619"/>
      <c r="AR8" s="619"/>
      <c r="AS8" s="619"/>
      <c r="AT8" s="619"/>
      <c r="AU8" s="619"/>
      <c r="AV8" s="619"/>
      <c r="AW8" s="619"/>
      <c r="AX8" s="619"/>
      <c r="AY8" s="619"/>
      <c r="AZ8" s="619"/>
      <c r="BA8" s="619"/>
      <c r="BB8" s="619"/>
      <c r="BC8" s="619"/>
      <c r="BD8" s="619"/>
      <c r="BE8" s="619"/>
      <c r="BF8" s="620"/>
      <c r="BG8" s="621">
        <v>276547</v>
      </c>
      <c r="BH8" s="622"/>
      <c r="BI8" s="622"/>
      <c r="BJ8" s="622"/>
      <c r="BK8" s="622"/>
      <c r="BL8" s="622"/>
      <c r="BM8" s="622"/>
      <c r="BN8" s="623"/>
      <c r="BO8" s="659">
        <v>1.1000000000000001</v>
      </c>
      <c r="BP8" s="659"/>
      <c r="BQ8" s="659"/>
      <c r="BR8" s="659"/>
      <c r="BS8" s="660" t="s">
        <v>236</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25881198</v>
      </c>
      <c r="CS8" s="622"/>
      <c r="CT8" s="622"/>
      <c r="CU8" s="622"/>
      <c r="CV8" s="622"/>
      <c r="CW8" s="622"/>
      <c r="CX8" s="622"/>
      <c r="CY8" s="623"/>
      <c r="CZ8" s="659">
        <v>50.8</v>
      </c>
      <c r="DA8" s="659"/>
      <c r="DB8" s="659"/>
      <c r="DC8" s="659"/>
      <c r="DD8" s="627">
        <v>138516</v>
      </c>
      <c r="DE8" s="622"/>
      <c r="DF8" s="622"/>
      <c r="DG8" s="622"/>
      <c r="DH8" s="622"/>
      <c r="DI8" s="622"/>
      <c r="DJ8" s="622"/>
      <c r="DK8" s="622"/>
      <c r="DL8" s="622"/>
      <c r="DM8" s="622"/>
      <c r="DN8" s="622"/>
      <c r="DO8" s="622"/>
      <c r="DP8" s="623"/>
      <c r="DQ8" s="627">
        <v>12516122</v>
      </c>
      <c r="DR8" s="622"/>
      <c r="DS8" s="622"/>
      <c r="DT8" s="622"/>
      <c r="DU8" s="622"/>
      <c r="DV8" s="622"/>
      <c r="DW8" s="622"/>
      <c r="DX8" s="622"/>
      <c r="DY8" s="622"/>
      <c r="DZ8" s="622"/>
      <c r="EA8" s="622"/>
      <c r="EB8" s="622"/>
      <c r="EC8" s="658"/>
    </row>
    <row r="9" spans="2:143" ht="11.25" customHeight="1">
      <c r="B9" s="618" t="s">
        <v>244</v>
      </c>
      <c r="C9" s="619"/>
      <c r="D9" s="619"/>
      <c r="E9" s="619"/>
      <c r="F9" s="619"/>
      <c r="G9" s="619"/>
      <c r="H9" s="619"/>
      <c r="I9" s="619"/>
      <c r="J9" s="619"/>
      <c r="K9" s="619"/>
      <c r="L9" s="619"/>
      <c r="M9" s="619"/>
      <c r="N9" s="619"/>
      <c r="O9" s="619"/>
      <c r="P9" s="619"/>
      <c r="Q9" s="620"/>
      <c r="R9" s="621">
        <v>114977</v>
      </c>
      <c r="S9" s="622"/>
      <c r="T9" s="622"/>
      <c r="U9" s="622"/>
      <c r="V9" s="622"/>
      <c r="W9" s="622"/>
      <c r="X9" s="622"/>
      <c r="Y9" s="623"/>
      <c r="Z9" s="659">
        <v>0.2</v>
      </c>
      <c r="AA9" s="659"/>
      <c r="AB9" s="659"/>
      <c r="AC9" s="659"/>
      <c r="AD9" s="660">
        <v>114977</v>
      </c>
      <c r="AE9" s="660"/>
      <c r="AF9" s="660"/>
      <c r="AG9" s="660"/>
      <c r="AH9" s="660"/>
      <c r="AI9" s="660"/>
      <c r="AJ9" s="660"/>
      <c r="AK9" s="660"/>
      <c r="AL9" s="624">
        <v>0.4</v>
      </c>
      <c r="AM9" s="625"/>
      <c r="AN9" s="625"/>
      <c r="AO9" s="661"/>
      <c r="AP9" s="618" t="s">
        <v>245</v>
      </c>
      <c r="AQ9" s="619"/>
      <c r="AR9" s="619"/>
      <c r="AS9" s="619"/>
      <c r="AT9" s="619"/>
      <c r="AU9" s="619"/>
      <c r="AV9" s="619"/>
      <c r="AW9" s="619"/>
      <c r="AX9" s="619"/>
      <c r="AY9" s="619"/>
      <c r="AZ9" s="619"/>
      <c r="BA9" s="619"/>
      <c r="BB9" s="619"/>
      <c r="BC9" s="619"/>
      <c r="BD9" s="619"/>
      <c r="BE9" s="619"/>
      <c r="BF9" s="620"/>
      <c r="BG9" s="621">
        <v>10932947</v>
      </c>
      <c r="BH9" s="622"/>
      <c r="BI9" s="622"/>
      <c r="BJ9" s="622"/>
      <c r="BK9" s="622"/>
      <c r="BL9" s="622"/>
      <c r="BM9" s="622"/>
      <c r="BN9" s="623"/>
      <c r="BO9" s="659">
        <v>45.3</v>
      </c>
      <c r="BP9" s="659"/>
      <c r="BQ9" s="659"/>
      <c r="BR9" s="659"/>
      <c r="BS9" s="660" t="s">
        <v>130</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4423823</v>
      </c>
      <c r="CS9" s="622"/>
      <c r="CT9" s="622"/>
      <c r="CU9" s="622"/>
      <c r="CV9" s="622"/>
      <c r="CW9" s="622"/>
      <c r="CX9" s="622"/>
      <c r="CY9" s="623"/>
      <c r="CZ9" s="659">
        <v>8.6999999999999993</v>
      </c>
      <c r="DA9" s="659"/>
      <c r="DB9" s="659"/>
      <c r="DC9" s="659"/>
      <c r="DD9" s="627">
        <v>409970</v>
      </c>
      <c r="DE9" s="622"/>
      <c r="DF9" s="622"/>
      <c r="DG9" s="622"/>
      <c r="DH9" s="622"/>
      <c r="DI9" s="622"/>
      <c r="DJ9" s="622"/>
      <c r="DK9" s="622"/>
      <c r="DL9" s="622"/>
      <c r="DM9" s="622"/>
      <c r="DN9" s="622"/>
      <c r="DO9" s="622"/>
      <c r="DP9" s="623"/>
      <c r="DQ9" s="627">
        <v>2935642</v>
      </c>
      <c r="DR9" s="622"/>
      <c r="DS9" s="622"/>
      <c r="DT9" s="622"/>
      <c r="DU9" s="622"/>
      <c r="DV9" s="622"/>
      <c r="DW9" s="622"/>
      <c r="DX9" s="622"/>
      <c r="DY9" s="622"/>
      <c r="DZ9" s="622"/>
      <c r="EA9" s="622"/>
      <c r="EB9" s="622"/>
      <c r="EC9" s="658"/>
    </row>
    <row r="10" spans="2:143" ht="11.25" customHeight="1">
      <c r="B10" s="618" t="s">
        <v>247</v>
      </c>
      <c r="C10" s="619"/>
      <c r="D10" s="619"/>
      <c r="E10" s="619"/>
      <c r="F10" s="619"/>
      <c r="G10" s="619"/>
      <c r="H10" s="619"/>
      <c r="I10" s="619"/>
      <c r="J10" s="619"/>
      <c r="K10" s="619"/>
      <c r="L10" s="619"/>
      <c r="M10" s="619"/>
      <c r="N10" s="619"/>
      <c r="O10" s="619"/>
      <c r="P10" s="619"/>
      <c r="Q10" s="620"/>
      <c r="R10" s="621" t="s">
        <v>248</v>
      </c>
      <c r="S10" s="622"/>
      <c r="T10" s="622"/>
      <c r="U10" s="622"/>
      <c r="V10" s="622"/>
      <c r="W10" s="622"/>
      <c r="X10" s="622"/>
      <c r="Y10" s="623"/>
      <c r="Z10" s="659" t="s">
        <v>236</v>
      </c>
      <c r="AA10" s="659"/>
      <c r="AB10" s="659"/>
      <c r="AC10" s="659"/>
      <c r="AD10" s="660" t="s">
        <v>236</v>
      </c>
      <c r="AE10" s="660"/>
      <c r="AF10" s="660"/>
      <c r="AG10" s="660"/>
      <c r="AH10" s="660"/>
      <c r="AI10" s="660"/>
      <c r="AJ10" s="660"/>
      <c r="AK10" s="660"/>
      <c r="AL10" s="624" t="s">
        <v>130</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348340</v>
      </c>
      <c r="BH10" s="622"/>
      <c r="BI10" s="622"/>
      <c r="BJ10" s="622"/>
      <c r="BK10" s="622"/>
      <c r="BL10" s="622"/>
      <c r="BM10" s="622"/>
      <c r="BN10" s="623"/>
      <c r="BO10" s="659">
        <v>1.4</v>
      </c>
      <c r="BP10" s="659"/>
      <c r="BQ10" s="659"/>
      <c r="BR10" s="659"/>
      <c r="BS10" s="660" t="s">
        <v>236</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14449</v>
      </c>
      <c r="CS10" s="622"/>
      <c r="CT10" s="622"/>
      <c r="CU10" s="622"/>
      <c r="CV10" s="622"/>
      <c r="CW10" s="622"/>
      <c r="CX10" s="622"/>
      <c r="CY10" s="623"/>
      <c r="CZ10" s="659">
        <v>0</v>
      </c>
      <c r="DA10" s="659"/>
      <c r="DB10" s="659"/>
      <c r="DC10" s="659"/>
      <c r="DD10" s="627" t="s">
        <v>179</v>
      </c>
      <c r="DE10" s="622"/>
      <c r="DF10" s="622"/>
      <c r="DG10" s="622"/>
      <c r="DH10" s="622"/>
      <c r="DI10" s="622"/>
      <c r="DJ10" s="622"/>
      <c r="DK10" s="622"/>
      <c r="DL10" s="622"/>
      <c r="DM10" s="622"/>
      <c r="DN10" s="622"/>
      <c r="DO10" s="622"/>
      <c r="DP10" s="623"/>
      <c r="DQ10" s="627">
        <v>14449</v>
      </c>
      <c r="DR10" s="622"/>
      <c r="DS10" s="622"/>
      <c r="DT10" s="622"/>
      <c r="DU10" s="622"/>
      <c r="DV10" s="622"/>
      <c r="DW10" s="622"/>
      <c r="DX10" s="622"/>
      <c r="DY10" s="622"/>
      <c r="DZ10" s="622"/>
      <c r="EA10" s="622"/>
      <c r="EB10" s="622"/>
      <c r="EC10" s="658"/>
    </row>
    <row r="11" spans="2:143" ht="11.25" customHeight="1">
      <c r="B11" s="618" t="s">
        <v>251</v>
      </c>
      <c r="C11" s="619"/>
      <c r="D11" s="619"/>
      <c r="E11" s="619"/>
      <c r="F11" s="619"/>
      <c r="G11" s="619"/>
      <c r="H11" s="619"/>
      <c r="I11" s="619"/>
      <c r="J11" s="619"/>
      <c r="K11" s="619"/>
      <c r="L11" s="619"/>
      <c r="M11" s="619"/>
      <c r="N11" s="619"/>
      <c r="O11" s="619"/>
      <c r="P11" s="619"/>
      <c r="Q11" s="620"/>
      <c r="R11" s="621">
        <v>3134123</v>
      </c>
      <c r="S11" s="622"/>
      <c r="T11" s="622"/>
      <c r="U11" s="622"/>
      <c r="V11" s="622"/>
      <c r="W11" s="622"/>
      <c r="X11" s="622"/>
      <c r="Y11" s="623"/>
      <c r="Z11" s="624">
        <v>5.8</v>
      </c>
      <c r="AA11" s="625"/>
      <c r="AB11" s="625"/>
      <c r="AC11" s="626"/>
      <c r="AD11" s="627">
        <v>3134123</v>
      </c>
      <c r="AE11" s="622"/>
      <c r="AF11" s="622"/>
      <c r="AG11" s="622"/>
      <c r="AH11" s="622"/>
      <c r="AI11" s="622"/>
      <c r="AJ11" s="622"/>
      <c r="AK11" s="623"/>
      <c r="AL11" s="624">
        <v>11.2</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498012</v>
      </c>
      <c r="BH11" s="622"/>
      <c r="BI11" s="622"/>
      <c r="BJ11" s="622"/>
      <c r="BK11" s="622"/>
      <c r="BL11" s="622"/>
      <c r="BM11" s="622"/>
      <c r="BN11" s="623"/>
      <c r="BO11" s="659">
        <v>2.1</v>
      </c>
      <c r="BP11" s="659"/>
      <c r="BQ11" s="659"/>
      <c r="BR11" s="659"/>
      <c r="BS11" s="660" t="s">
        <v>236</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69000</v>
      </c>
      <c r="CS11" s="622"/>
      <c r="CT11" s="622"/>
      <c r="CU11" s="622"/>
      <c r="CV11" s="622"/>
      <c r="CW11" s="622"/>
      <c r="CX11" s="622"/>
      <c r="CY11" s="623"/>
      <c r="CZ11" s="659">
        <v>0.1</v>
      </c>
      <c r="DA11" s="659"/>
      <c r="DB11" s="659"/>
      <c r="DC11" s="659"/>
      <c r="DD11" s="627">
        <v>1755</v>
      </c>
      <c r="DE11" s="622"/>
      <c r="DF11" s="622"/>
      <c r="DG11" s="622"/>
      <c r="DH11" s="622"/>
      <c r="DI11" s="622"/>
      <c r="DJ11" s="622"/>
      <c r="DK11" s="622"/>
      <c r="DL11" s="622"/>
      <c r="DM11" s="622"/>
      <c r="DN11" s="622"/>
      <c r="DO11" s="622"/>
      <c r="DP11" s="623"/>
      <c r="DQ11" s="627">
        <v>61892</v>
      </c>
      <c r="DR11" s="622"/>
      <c r="DS11" s="622"/>
      <c r="DT11" s="622"/>
      <c r="DU11" s="622"/>
      <c r="DV11" s="622"/>
      <c r="DW11" s="622"/>
      <c r="DX11" s="622"/>
      <c r="DY11" s="622"/>
      <c r="DZ11" s="622"/>
      <c r="EA11" s="622"/>
      <c r="EB11" s="622"/>
      <c r="EC11" s="658"/>
    </row>
    <row r="12" spans="2:143" ht="11.25" customHeight="1">
      <c r="B12" s="618" t="s">
        <v>254</v>
      </c>
      <c r="C12" s="619"/>
      <c r="D12" s="619"/>
      <c r="E12" s="619"/>
      <c r="F12" s="619"/>
      <c r="G12" s="619"/>
      <c r="H12" s="619"/>
      <c r="I12" s="619"/>
      <c r="J12" s="619"/>
      <c r="K12" s="619"/>
      <c r="L12" s="619"/>
      <c r="M12" s="619"/>
      <c r="N12" s="619"/>
      <c r="O12" s="619"/>
      <c r="P12" s="619"/>
      <c r="Q12" s="620"/>
      <c r="R12" s="621">
        <v>12254</v>
      </c>
      <c r="S12" s="622"/>
      <c r="T12" s="622"/>
      <c r="U12" s="622"/>
      <c r="V12" s="622"/>
      <c r="W12" s="622"/>
      <c r="X12" s="622"/>
      <c r="Y12" s="623"/>
      <c r="Z12" s="659">
        <v>0</v>
      </c>
      <c r="AA12" s="659"/>
      <c r="AB12" s="659"/>
      <c r="AC12" s="659"/>
      <c r="AD12" s="660">
        <v>12254</v>
      </c>
      <c r="AE12" s="660"/>
      <c r="AF12" s="660"/>
      <c r="AG12" s="660"/>
      <c r="AH12" s="660"/>
      <c r="AI12" s="660"/>
      <c r="AJ12" s="660"/>
      <c r="AK12" s="660"/>
      <c r="AL12" s="624">
        <v>0</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9634392</v>
      </c>
      <c r="BH12" s="622"/>
      <c r="BI12" s="622"/>
      <c r="BJ12" s="622"/>
      <c r="BK12" s="622"/>
      <c r="BL12" s="622"/>
      <c r="BM12" s="622"/>
      <c r="BN12" s="623"/>
      <c r="BO12" s="659">
        <v>39.9</v>
      </c>
      <c r="BP12" s="659"/>
      <c r="BQ12" s="659"/>
      <c r="BR12" s="659"/>
      <c r="BS12" s="660" t="s">
        <v>236</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890516</v>
      </c>
      <c r="CS12" s="622"/>
      <c r="CT12" s="622"/>
      <c r="CU12" s="622"/>
      <c r="CV12" s="622"/>
      <c r="CW12" s="622"/>
      <c r="CX12" s="622"/>
      <c r="CY12" s="623"/>
      <c r="CZ12" s="659">
        <v>1.7</v>
      </c>
      <c r="DA12" s="659"/>
      <c r="DB12" s="659"/>
      <c r="DC12" s="659"/>
      <c r="DD12" s="627">
        <v>42701</v>
      </c>
      <c r="DE12" s="622"/>
      <c r="DF12" s="622"/>
      <c r="DG12" s="622"/>
      <c r="DH12" s="622"/>
      <c r="DI12" s="622"/>
      <c r="DJ12" s="622"/>
      <c r="DK12" s="622"/>
      <c r="DL12" s="622"/>
      <c r="DM12" s="622"/>
      <c r="DN12" s="622"/>
      <c r="DO12" s="622"/>
      <c r="DP12" s="623"/>
      <c r="DQ12" s="627">
        <v>824870</v>
      </c>
      <c r="DR12" s="622"/>
      <c r="DS12" s="622"/>
      <c r="DT12" s="622"/>
      <c r="DU12" s="622"/>
      <c r="DV12" s="622"/>
      <c r="DW12" s="622"/>
      <c r="DX12" s="622"/>
      <c r="DY12" s="622"/>
      <c r="DZ12" s="622"/>
      <c r="EA12" s="622"/>
      <c r="EB12" s="622"/>
      <c r="EC12" s="658"/>
    </row>
    <row r="13" spans="2:143" ht="11.25" customHeight="1">
      <c r="B13" s="618" t="s">
        <v>257</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179</v>
      </c>
      <c r="AA13" s="659"/>
      <c r="AB13" s="659"/>
      <c r="AC13" s="659"/>
      <c r="AD13" s="660" t="s">
        <v>236</v>
      </c>
      <c r="AE13" s="660"/>
      <c r="AF13" s="660"/>
      <c r="AG13" s="660"/>
      <c r="AH13" s="660"/>
      <c r="AI13" s="660"/>
      <c r="AJ13" s="660"/>
      <c r="AK13" s="660"/>
      <c r="AL13" s="624" t="s">
        <v>130</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9201711</v>
      </c>
      <c r="BH13" s="622"/>
      <c r="BI13" s="622"/>
      <c r="BJ13" s="622"/>
      <c r="BK13" s="622"/>
      <c r="BL13" s="622"/>
      <c r="BM13" s="622"/>
      <c r="BN13" s="623"/>
      <c r="BO13" s="659">
        <v>38.1</v>
      </c>
      <c r="BP13" s="659"/>
      <c r="BQ13" s="659"/>
      <c r="BR13" s="659"/>
      <c r="BS13" s="660" t="s">
        <v>236</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2884565</v>
      </c>
      <c r="CS13" s="622"/>
      <c r="CT13" s="622"/>
      <c r="CU13" s="622"/>
      <c r="CV13" s="622"/>
      <c r="CW13" s="622"/>
      <c r="CX13" s="622"/>
      <c r="CY13" s="623"/>
      <c r="CZ13" s="659">
        <v>5.7</v>
      </c>
      <c r="DA13" s="659"/>
      <c r="DB13" s="659"/>
      <c r="DC13" s="659"/>
      <c r="DD13" s="627">
        <v>889780</v>
      </c>
      <c r="DE13" s="622"/>
      <c r="DF13" s="622"/>
      <c r="DG13" s="622"/>
      <c r="DH13" s="622"/>
      <c r="DI13" s="622"/>
      <c r="DJ13" s="622"/>
      <c r="DK13" s="622"/>
      <c r="DL13" s="622"/>
      <c r="DM13" s="622"/>
      <c r="DN13" s="622"/>
      <c r="DO13" s="622"/>
      <c r="DP13" s="623"/>
      <c r="DQ13" s="627">
        <v>1993580</v>
      </c>
      <c r="DR13" s="622"/>
      <c r="DS13" s="622"/>
      <c r="DT13" s="622"/>
      <c r="DU13" s="622"/>
      <c r="DV13" s="622"/>
      <c r="DW13" s="622"/>
      <c r="DX13" s="622"/>
      <c r="DY13" s="622"/>
      <c r="DZ13" s="622"/>
      <c r="EA13" s="622"/>
      <c r="EB13" s="622"/>
      <c r="EC13" s="658"/>
    </row>
    <row r="14" spans="2:143" ht="11.25" customHeight="1">
      <c r="B14" s="618" t="s">
        <v>260</v>
      </c>
      <c r="C14" s="619"/>
      <c r="D14" s="619"/>
      <c r="E14" s="619"/>
      <c r="F14" s="619"/>
      <c r="G14" s="619"/>
      <c r="H14" s="619"/>
      <c r="I14" s="619"/>
      <c r="J14" s="619"/>
      <c r="K14" s="619"/>
      <c r="L14" s="619"/>
      <c r="M14" s="619"/>
      <c r="N14" s="619"/>
      <c r="O14" s="619"/>
      <c r="P14" s="619"/>
      <c r="Q14" s="620"/>
      <c r="R14" s="621">
        <v>568</v>
      </c>
      <c r="S14" s="622"/>
      <c r="T14" s="622"/>
      <c r="U14" s="622"/>
      <c r="V14" s="622"/>
      <c r="W14" s="622"/>
      <c r="X14" s="622"/>
      <c r="Y14" s="623"/>
      <c r="Z14" s="659">
        <v>0</v>
      </c>
      <c r="AA14" s="659"/>
      <c r="AB14" s="659"/>
      <c r="AC14" s="659"/>
      <c r="AD14" s="660">
        <v>568</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166143</v>
      </c>
      <c r="BH14" s="622"/>
      <c r="BI14" s="622"/>
      <c r="BJ14" s="622"/>
      <c r="BK14" s="622"/>
      <c r="BL14" s="622"/>
      <c r="BM14" s="622"/>
      <c r="BN14" s="623"/>
      <c r="BO14" s="659">
        <v>0.7</v>
      </c>
      <c r="BP14" s="659"/>
      <c r="BQ14" s="659"/>
      <c r="BR14" s="659"/>
      <c r="BS14" s="660" t="s">
        <v>236</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1551553</v>
      </c>
      <c r="CS14" s="622"/>
      <c r="CT14" s="622"/>
      <c r="CU14" s="622"/>
      <c r="CV14" s="622"/>
      <c r="CW14" s="622"/>
      <c r="CX14" s="622"/>
      <c r="CY14" s="623"/>
      <c r="CZ14" s="659">
        <v>3</v>
      </c>
      <c r="DA14" s="659"/>
      <c r="DB14" s="659"/>
      <c r="DC14" s="659"/>
      <c r="DD14" s="627">
        <v>102672</v>
      </c>
      <c r="DE14" s="622"/>
      <c r="DF14" s="622"/>
      <c r="DG14" s="622"/>
      <c r="DH14" s="622"/>
      <c r="DI14" s="622"/>
      <c r="DJ14" s="622"/>
      <c r="DK14" s="622"/>
      <c r="DL14" s="622"/>
      <c r="DM14" s="622"/>
      <c r="DN14" s="622"/>
      <c r="DO14" s="622"/>
      <c r="DP14" s="623"/>
      <c r="DQ14" s="627">
        <v>1476626</v>
      </c>
      <c r="DR14" s="622"/>
      <c r="DS14" s="622"/>
      <c r="DT14" s="622"/>
      <c r="DU14" s="622"/>
      <c r="DV14" s="622"/>
      <c r="DW14" s="622"/>
      <c r="DX14" s="622"/>
      <c r="DY14" s="622"/>
      <c r="DZ14" s="622"/>
      <c r="EA14" s="622"/>
      <c r="EB14" s="622"/>
      <c r="EC14" s="658"/>
    </row>
    <row r="15" spans="2:143" ht="11.25" customHeight="1">
      <c r="B15" s="618" t="s">
        <v>263</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130</v>
      </c>
      <c r="AA15" s="659"/>
      <c r="AB15" s="659"/>
      <c r="AC15" s="659"/>
      <c r="AD15" s="660" t="s">
        <v>236</v>
      </c>
      <c r="AE15" s="660"/>
      <c r="AF15" s="660"/>
      <c r="AG15" s="660"/>
      <c r="AH15" s="660"/>
      <c r="AI15" s="660"/>
      <c r="AJ15" s="660"/>
      <c r="AK15" s="660"/>
      <c r="AL15" s="624" t="s">
        <v>130</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898690</v>
      </c>
      <c r="BH15" s="622"/>
      <c r="BI15" s="622"/>
      <c r="BJ15" s="622"/>
      <c r="BK15" s="622"/>
      <c r="BL15" s="622"/>
      <c r="BM15" s="622"/>
      <c r="BN15" s="623"/>
      <c r="BO15" s="659">
        <v>3.7</v>
      </c>
      <c r="BP15" s="659"/>
      <c r="BQ15" s="659"/>
      <c r="BR15" s="659"/>
      <c r="BS15" s="660" t="s">
        <v>236</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5284485</v>
      </c>
      <c r="CS15" s="622"/>
      <c r="CT15" s="622"/>
      <c r="CU15" s="622"/>
      <c r="CV15" s="622"/>
      <c r="CW15" s="622"/>
      <c r="CX15" s="622"/>
      <c r="CY15" s="623"/>
      <c r="CZ15" s="659">
        <v>10.4</v>
      </c>
      <c r="DA15" s="659"/>
      <c r="DB15" s="659"/>
      <c r="DC15" s="659"/>
      <c r="DD15" s="627">
        <v>747320</v>
      </c>
      <c r="DE15" s="622"/>
      <c r="DF15" s="622"/>
      <c r="DG15" s="622"/>
      <c r="DH15" s="622"/>
      <c r="DI15" s="622"/>
      <c r="DJ15" s="622"/>
      <c r="DK15" s="622"/>
      <c r="DL15" s="622"/>
      <c r="DM15" s="622"/>
      <c r="DN15" s="622"/>
      <c r="DO15" s="622"/>
      <c r="DP15" s="623"/>
      <c r="DQ15" s="627">
        <v>3742212</v>
      </c>
      <c r="DR15" s="622"/>
      <c r="DS15" s="622"/>
      <c r="DT15" s="622"/>
      <c r="DU15" s="622"/>
      <c r="DV15" s="622"/>
      <c r="DW15" s="622"/>
      <c r="DX15" s="622"/>
      <c r="DY15" s="622"/>
      <c r="DZ15" s="622"/>
      <c r="EA15" s="622"/>
      <c r="EB15" s="622"/>
      <c r="EC15" s="658"/>
    </row>
    <row r="16" spans="2:143" ht="11.25" customHeight="1">
      <c r="B16" s="618" t="s">
        <v>266</v>
      </c>
      <c r="C16" s="619"/>
      <c r="D16" s="619"/>
      <c r="E16" s="619"/>
      <c r="F16" s="619"/>
      <c r="G16" s="619"/>
      <c r="H16" s="619"/>
      <c r="I16" s="619"/>
      <c r="J16" s="619"/>
      <c r="K16" s="619"/>
      <c r="L16" s="619"/>
      <c r="M16" s="619"/>
      <c r="N16" s="619"/>
      <c r="O16" s="619"/>
      <c r="P16" s="619"/>
      <c r="Q16" s="620"/>
      <c r="R16" s="621">
        <v>37511</v>
      </c>
      <c r="S16" s="622"/>
      <c r="T16" s="622"/>
      <c r="U16" s="622"/>
      <c r="V16" s="622"/>
      <c r="W16" s="622"/>
      <c r="X16" s="622"/>
      <c r="Y16" s="623"/>
      <c r="Z16" s="659">
        <v>0.1</v>
      </c>
      <c r="AA16" s="659"/>
      <c r="AB16" s="659"/>
      <c r="AC16" s="659"/>
      <c r="AD16" s="660">
        <v>37511</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236</v>
      </c>
      <c r="BP16" s="659"/>
      <c r="BQ16" s="659"/>
      <c r="BR16" s="659"/>
      <c r="BS16" s="660" t="s">
        <v>130</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t="s">
        <v>236</v>
      </c>
      <c r="CS16" s="622"/>
      <c r="CT16" s="622"/>
      <c r="CU16" s="622"/>
      <c r="CV16" s="622"/>
      <c r="CW16" s="622"/>
      <c r="CX16" s="622"/>
      <c r="CY16" s="623"/>
      <c r="CZ16" s="659" t="s">
        <v>179</v>
      </c>
      <c r="DA16" s="659"/>
      <c r="DB16" s="659"/>
      <c r="DC16" s="659"/>
      <c r="DD16" s="627" t="s">
        <v>236</v>
      </c>
      <c r="DE16" s="622"/>
      <c r="DF16" s="622"/>
      <c r="DG16" s="622"/>
      <c r="DH16" s="622"/>
      <c r="DI16" s="622"/>
      <c r="DJ16" s="622"/>
      <c r="DK16" s="622"/>
      <c r="DL16" s="622"/>
      <c r="DM16" s="622"/>
      <c r="DN16" s="622"/>
      <c r="DO16" s="622"/>
      <c r="DP16" s="623"/>
      <c r="DQ16" s="627" t="s">
        <v>236</v>
      </c>
      <c r="DR16" s="622"/>
      <c r="DS16" s="622"/>
      <c r="DT16" s="622"/>
      <c r="DU16" s="622"/>
      <c r="DV16" s="622"/>
      <c r="DW16" s="622"/>
      <c r="DX16" s="622"/>
      <c r="DY16" s="622"/>
      <c r="DZ16" s="622"/>
      <c r="EA16" s="622"/>
      <c r="EB16" s="622"/>
      <c r="EC16" s="658"/>
    </row>
    <row r="17" spans="2:133" ht="11.25" customHeight="1">
      <c r="B17" s="618" t="s">
        <v>269</v>
      </c>
      <c r="C17" s="619"/>
      <c r="D17" s="619"/>
      <c r="E17" s="619"/>
      <c r="F17" s="619"/>
      <c r="G17" s="619"/>
      <c r="H17" s="619"/>
      <c r="I17" s="619"/>
      <c r="J17" s="619"/>
      <c r="K17" s="619"/>
      <c r="L17" s="619"/>
      <c r="M17" s="619"/>
      <c r="N17" s="619"/>
      <c r="O17" s="619"/>
      <c r="P17" s="619"/>
      <c r="Q17" s="620"/>
      <c r="R17" s="621">
        <v>183667</v>
      </c>
      <c r="S17" s="622"/>
      <c r="T17" s="622"/>
      <c r="U17" s="622"/>
      <c r="V17" s="622"/>
      <c r="W17" s="622"/>
      <c r="X17" s="622"/>
      <c r="Y17" s="623"/>
      <c r="Z17" s="659">
        <v>0.3</v>
      </c>
      <c r="AA17" s="659"/>
      <c r="AB17" s="659"/>
      <c r="AC17" s="659"/>
      <c r="AD17" s="660">
        <v>183667</v>
      </c>
      <c r="AE17" s="660"/>
      <c r="AF17" s="660"/>
      <c r="AG17" s="660"/>
      <c r="AH17" s="660"/>
      <c r="AI17" s="660"/>
      <c r="AJ17" s="660"/>
      <c r="AK17" s="660"/>
      <c r="AL17" s="624">
        <v>0.7</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236</v>
      </c>
      <c r="BP17" s="659"/>
      <c r="BQ17" s="659"/>
      <c r="BR17" s="659"/>
      <c r="BS17" s="660" t="s">
        <v>248</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3128221</v>
      </c>
      <c r="CS17" s="622"/>
      <c r="CT17" s="622"/>
      <c r="CU17" s="622"/>
      <c r="CV17" s="622"/>
      <c r="CW17" s="622"/>
      <c r="CX17" s="622"/>
      <c r="CY17" s="623"/>
      <c r="CZ17" s="659">
        <v>6.1</v>
      </c>
      <c r="DA17" s="659"/>
      <c r="DB17" s="659"/>
      <c r="DC17" s="659"/>
      <c r="DD17" s="627" t="s">
        <v>236</v>
      </c>
      <c r="DE17" s="622"/>
      <c r="DF17" s="622"/>
      <c r="DG17" s="622"/>
      <c r="DH17" s="622"/>
      <c r="DI17" s="622"/>
      <c r="DJ17" s="622"/>
      <c r="DK17" s="622"/>
      <c r="DL17" s="622"/>
      <c r="DM17" s="622"/>
      <c r="DN17" s="622"/>
      <c r="DO17" s="622"/>
      <c r="DP17" s="623"/>
      <c r="DQ17" s="627">
        <v>3128221</v>
      </c>
      <c r="DR17" s="622"/>
      <c r="DS17" s="622"/>
      <c r="DT17" s="622"/>
      <c r="DU17" s="622"/>
      <c r="DV17" s="622"/>
      <c r="DW17" s="622"/>
      <c r="DX17" s="622"/>
      <c r="DY17" s="622"/>
      <c r="DZ17" s="622"/>
      <c r="EA17" s="622"/>
      <c r="EB17" s="622"/>
      <c r="EC17" s="658"/>
    </row>
    <row r="18" spans="2:133" ht="11.25" customHeight="1">
      <c r="B18" s="618" t="s">
        <v>272</v>
      </c>
      <c r="C18" s="619"/>
      <c r="D18" s="619"/>
      <c r="E18" s="619"/>
      <c r="F18" s="619"/>
      <c r="G18" s="619"/>
      <c r="H18" s="619"/>
      <c r="I18" s="619"/>
      <c r="J18" s="619"/>
      <c r="K18" s="619"/>
      <c r="L18" s="619"/>
      <c r="M18" s="619"/>
      <c r="N18" s="619"/>
      <c r="O18" s="619"/>
      <c r="P18" s="619"/>
      <c r="Q18" s="620"/>
      <c r="R18" s="621">
        <v>226596</v>
      </c>
      <c r="S18" s="622"/>
      <c r="T18" s="622"/>
      <c r="U18" s="622"/>
      <c r="V18" s="622"/>
      <c r="W18" s="622"/>
      <c r="X18" s="622"/>
      <c r="Y18" s="623"/>
      <c r="Z18" s="659">
        <v>0.4</v>
      </c>
      <c r="AA18" s="659"/>
      <c r="AB18" s="659"/>
      <c r="AC18" s="659"/>
      <c r="AD18" s="660">
        <v>226596</v>
      </c>
      <c r="AE18" s="660"/>
      <c r="AF18" s="660"/>
      <c r="AG18" s="660"/>
      <c r="AH18" s="660"/>
      <c r="AI18" s="660"/>
      <c r="AJ18" s="660"/>
      <c r="AK18" s="660"/>
      <c r="AL18" s="624">
        <v>0.8</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59" t="s">
        <v>236</v>
      </c>
      <c r="BP18" s="659"/>
      <c r="BQ18" s="659"/>
      <c r="BR18" s="659"/>
      <c r="BS18" s="660" t="s">
        <v>236</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236</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c r="B19" s="618" t="s">
        <v>275</v>
      </c>
      <c r="C19" s="619"/>
      <c r="D19" s="619"/>
      <c r="E19" s="619"/>
      <c r="F19" s="619"/>
      <c r="G19" s="619"/>
      <c r="H19" s="619"/>
      <c r="I19" s="619"/>
      <c r="J19" s="619"/>
      <c r="K19" s="619"/>
      <c r="L19" s="619"/>
      <c r="M19" s="619"/>
      <c r="N19" s="619"/>
      <c r="O19" s="619"/>
      <c r="P19" s="619"/>
      <c r="Q19" s="620"/>
      <c r="R19" s="621">
        <v>226079</v>
      </c>
      <c r="S19" s="622"/>
      <c r="T19" s="622"/>
      <c r="U19" s="622"/>
      <c r="V19" s="622"/>
      <c r="W19" s="622"/>
      <c r="X19" s="622"/>
      <c r="Y19" s="623"/>
      <c r="Z19" s="659">
        <v>0.4</v>
      </c>
      <c r="AA19" s="659"/>
      <c r="AB19" s="659"/>
      <c r="AC19" s="659"/>
      <c r="AD19" s="660">
        <v>226079</v>
      </c>
      <c r="AE19" s="660"/>
      <c r="AF19" s="660"/>
      <c r="AG19" s="660"/>
      <c r="AH19" s="660"/>
      <c r="AI19" s="660"/>
      <c r="AJ19" s="660"/>
      <c r="AK19" s="660"/>
      <c r="AL19" s="624">
        <v>0.8</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1365877</v>
      </c>
      <c r="BH19" s="622"/>
      <c r="BI19" s="622"/>
      <c r="BJ19" s="622"/>
      <c r="BK19" s="622"/>
      <c r="BL19" s="622"/>
      <c r="BM19" s="622"/>
      <c r="BN19" s="623"/>
      <c r="BO19" s="659">
        <v>5.7</v>
      </c>
      <c r="BP19" s="659"/>
      <c r="BQ19" s="659"/>
      <c r="BR19" s="659"/>
      <c r="BS19" s="660" t="s">
        <v>130</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236</v>
      </c>
      <c r="DA19" s="659"/>
      <c r="DB19" s="659"/>
      <c r="DC19" s="659"/>
      <c r="DD19" s="627" t="s">
        <v>179</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c r="B20" s="688" t="s">
        <v>278</v>
      </c>
      <c r="C20" s="689"/>
      <c r="D20" s="689"/>
      <c r="E20" s="689"/>
      <c r="F20" s="689"/>
      <c r="G20" s="689"/>
      <c r="H20" s="689"/>
      <c r="I20" s="689"/>
      <c r="J20" s="689"/>
      <c r="K20" s="689"/>
      <c r="L20" s="689"/>
      <c r="M20" s="689"/>
      <c r="N20" s="689"/>
      <c r="O20" s="689"/>
      <c r="P20" s="689"/>
      <c r="Q20" s="690"/>
      <c r="R20" s="621">
        <v>517</v>
      </c>
      <c r="S20" s="622"/>
      <c r="T20" s="622"/>
      <c r="U20" s="622"/>
      <c r="V20" s="622"/>
      <c r="W20" s="622"/>
      <c r="X20" s="622"/>
      <c r="Y20" s="623"/>
      <c r="Z20" s="659">
        <v>0</v>
      </c>
      <c r="AA20" s="659"/>
      <c r="AB20" s="659"/>
      <c r="AC20" s="659"/>
      <c r="AD20" s="660">
        <v>517</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1365877</v>
      </c>
      <c r="BH20" s="622"/>
      <c r="BI20" s="622"/>
      <c r="BJ20" s="622"/>
      <c r="BK20" s="622"/>
      <c r="BL20" s="622"/>
      <c r="BM20" s="622"/>
      <c r="BN20" s="623"/>
      <c r="BO20" s="659">
        <v>5.7</v>
      </c>
      <c r="BP20" s="659"/>
      <c r="BQ20" s="659"/>
      <c r="BR20" s="659"/>
      <c r="BS20" s="660" t="s">
        <v>248</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50993751</v>
      </c>
      <c r="CS20" s="622"/>
      <c r="CT20" s="622"/>
      <c r="CU20" s="622"/>
      <c r="CV20" s="622"/>
      <c r="CW20" s="622"/>
      <c r="CX20" s="622"/>
      <c r="CY20" s="623"/>
      <c r="CZ20" s="659">
        <v>100</v>
      </c>
      <c r="DA20" s="659"/>
      <c r="DB20" s="659"/>
      <c r="DC20" s="659"/>
      <c r="DD20" s="627">
        <v>2370333</v>
      </c>
      <c r="DE20" s="622"/>
      <c r="DF20" s="622"/>
      <c r="DG20" s="622"/>
      <c r="DH20" s="622"/>
      <c r="DI20" s="622"/>
      <c r="DJ20" s="622"/>
      <c r="DK20" s="622"/>
      <c r="DL20" s="622"/>
      <c r="DM20" s="622"/>
      <c r="DN20" s="622"/>
      <c r="DO20" s="622"/>
      <c r="DP20" s="623"/>
      <c r="DQ20" s="627">
        <v>32839970</v>
      </c>
      <c r="DR20" s="622"/>
      <c r="DS20" s="622"/>
      <c r="DT20" s="622"/>
      <c r="DU20" s="622"/>
      <c r="DV20" s="622"/>
      <c r="DW20" s="622"/>
      <c r="DX20" s="622"/>
      <c r="DY20" s="622"/>
      <c r="DZ20" s="622"/>
      <c r="EA20" s="622"/>
      <c r="EB20" s="622"/>
      <c r="EC20" s="658"/>
    </row>
    <row r="21" spans="2:133" ht="11.25" customHeight="1">
      <c r="B21" s="618" t="s">
        <v>281</v>
      </c>
      <c r="C21" s="619"/>
      <c r="D21" s="619"/>
      <c r="E21" s="619"/>
      <c r="F21" s="619"/>
      <c r="G21" s="619"/>
      <c r="H21" s="619"/>
      <c r="I21" s="619"/>
      <c r="J21" s="619"/>
      <c r="K21" s="619"/>
      <c r="L21" s="619"/>
      <c r="M21" s="619"/>
      <c r="N21" s="619"/>
      <c r="O21" s="619"/>
      <c r="P21" s="619"/>
      <c r="Q21" s="620"/>
      <c r="R21" s="621">
        <v>951679</v>
      </c>
      <c r="S21" s="622"/>
      <c r="T21" s="622"/>
      <c r="U21" s="622"/>
      <c r="V21" s="622"/>
      <c r="W21" s="622"/>
      <c r="X21" s="622"/>
      <c r="Y21" s="623"/>
      <c r="Z21" s="659">
        <v>1.8</v>
      </c>
      <c r="AA21" s="659"/>
      <c r="AB21" s="659"/>
      <c r="AC21" s="659"/>
      <c r="AD21" s="660">
        <v>775909</v>
      </c>
      <c r="AE21" s="660"/>
      <c r="AF21" s="660"/>
      <c r="AG21" s="660"/>
      <c r="AH21" s="660"/>
      <c r="AI21" s="660"/>
      <c r="AJ21" s="660"/>
      <c r="AK21" s="660"/>
      <c r="AL21" s="624">
        <v>2.8</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t="s">
        <v>236</v>
      </c>
      <c r="BH21" s="622"/>
      <c r="BI21" s="622"/>
      <c r="BJ21" s="622"/>
      <c r="BK21" s="622"/>
      <c r="BL21" s="622"/>
      <c r="BM21" s="622"/>
      <c r="BN21" s="623"/>
      <c r="BO21" s="659" t="s">
        <v>236</v>
      </c>
      <c r="BP21" s="659"/>
      <c r="BQ21" s="659"/>
      <c r="BR21" s="659"/>
      <c r="BS21" s="660" t="s">
        <v>236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283</v>
      </c>
      <c r="C22" s="619"/>
      <c r="D22" s="619"/>
      <c r="E22" s="619"/>
      <c r="F22" s="619"/>
      <c r="G22" s="619"/>
      <c r="H22" s="619"/>
      <c r="I22" s="619"/>
      <c r="J22" s="619"/>
      <c r="K22" s="619"/>
      <c r="L22" s="619"/>
      <c r="M22" s="619"/>
      <c r="N22" s="619"/>
      <c r="O22" s="619"/>
      <c r="P22" s="619"/>
      <c r="Q22" s="620"/>
      <c r="R22" s="621">
        <v>775909</v>
      </c>
      <c r="S22" s="622"/>
      <c r="T22" s="622"/>
      <c r="U22" s="622"/>
      <c r="V22" s="622"/>
      <c r="W22" s="622"/>
      <c r="X22" s="622"/>
      <c r="Y22" s="623"/>
      <c r="Z22" s="659">
        <v>1.4</v>
      </c>
      <c r="AA22" s="659"/>
      <c r="AB22" s="659"/>
      <c r="AC22" s="659"/>
      <c r="AD22" s="660">
        <v>775909</v>
      </c>
      <c r="AE22" s="660"/>
      <c r="AF22" s="660"/>
      <c r="AG22" s="660"/>
      <c r="AH22" s="660"/>
      <c r="AI22" s="660"/>
      <c r="AJ22" s="660"/>
      <c r="AK22" s="660"/>
      <c r="AL22" s="624">
        <v>2.8</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236</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286</v>
      </c>
      <c r="C23" s="619"/>
      <c r="D23" s="619"/>
      <c r="E23" s="619"/>
      <c r="F23" s="619"/>
      <c r="G23" s="619"/>
      <c r="H23" s="619"/>
      <c r="I23" s="619"/>
      <c r="J23" s="619"/>
      <c r="K23" s="619"/>
      <c r="L23" s="619"/>
      <c r="M23" s="619"/>
      <c r="N23" s="619"/>
      <c r="O23" s="619"/>
      <c r="P23" s="619"/>
      <c r="Q23" s="620"/>
      <c r="R23" s="621">
        <v>175770</v>
      </c>
      <c r="S23" s="622"/>
      <c r="T23" s="622"/>
      <c r="U23" s="622"/>
      <c r="V23" s="622"/>
      <c r="W23" s="622"/>
      <c r="X23" s="622"/>
      <c r="Y23" s="623"/>
      <c r="Z23" s="659">
        <v>0.3</v>
      </c>
      <c r="AA23" s="659"/>
      <c r="AB23" s="659"/>
      <c r="AC23" s="659"/>
      <c r="AD23" s="660" t="s">
        <v>130</v>
      </c>
      <c r="AE23" s="660"/>
      <c r="AF23" s="660"/>
      <c r="AG23" s="660"/>
      <c r="AH23" s="660"/>
      <c r="AI23" s="660"/>
      <c r="AJ23" s="660"/>
      <c r="AK23" s="660"/>
      <c r="AL23" s="624" t="s">
        <v>236</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1365877</v>
      </c>
      <c r="BH23" s="622"/>
      <c r="BI23" s="622"/>
      <c r="BJ23" s="622"/>
      <c r="BK23" s="622"/>
      <c r="BL23" s="622"/>
      <c r="BM23" s="622"/>
      <c r="BN23" s="623"/>
      <c r="BO23" s="659">
        <v>5.7</v>
      </c>
      <c r="BP23" s="659"/>
      <c r="BQ23" s="659"/>
      <c r="BR23" s="659"/>
      <c r="BS23" s="660" t="s">
        <v>236</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c r="B24" s="618" t="s">
        <v>293</v>
      </c>
      <c r="C24" s="619"/>
      <c r="D24" s="619"/>
      <c r="E24" s="619"/>
      <c r="F24" s="619"/>
      <c r="G24" s="619"/>
      <c r="H24" s="619"/>
      <c r="I24" s="619"/>
      <c r="J24" s="619"/>
      <c r="K24" s="619"/>
      <c r="L24" s="619"/>
      <c r="M24" s="619"/>
      <c r="N24" s="619"/>
      <c r="O24" s="619"/>
      <c r="P24" s="619"/>
      <c r="Q24" s="620"/>
      <c r="R24" s="621" t="s">
        <v>236</v>
      </c>
      <c r="S24" s="622"/>
      <c r="T24" s="622"/>
      <c r="U24" s="622"/>
      <c r="V24" s="622"/>
      <c r="W24" s="622"/>
      <c r="X24" s="622"/>
      <c r="Y24" s="623"/>
      <c r="Z24" s="659" t="s">
        <v>236</v>
      </c>
      <c r="AA24" s="659"/>
      <c r="AB24" s="659"/>
      <c r="AC24" s="659"/>
      <c r="AD24" s="660" t="s">
        <v>130</v>
      </c>
      <c r="AE24" s="660"/>
      <c r="AF24" s="660"/>
      <c r="AG24" s="660"/>
      <c r="AH24" s="660"/>
      <c r="AI24" s="660"/>
      <c r="AJ24" s="660"/>
      <c r="AK24" s="660"/>
      <c r="AL24" s="624" t="s">
        <v>236</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236</v>
      </c>
      <c r="BP24" s="659"/>
      <c r="BQ24" s="659"/>
      <c r="BR24" s="659"/>
      <c r="BS24" s="660" t="s">
        <v>130</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26959128</v>
      </c>
      <c r="CS24" s="677"/>
      <c r="CT24" s="677"/>
      <c r="CU24" s="677"/>
      <c r="CV24" s="677"/>
      <c r="CW24" s="677"/>
      <c r="CX24" s="677"/>
      <c r="CY24" s="702"/>
      <c r="CZ24" s="703">
        <v>52.9</v>
      </c>
      <c r="DA24" s="685"/>
      <c r="DB24" s="685"/>
      <c r="DC24" s="705"/>
      <c r="DD24" s="701">
        <v>14840296</v>
      </c>
      <c r="DE24" s="677"/>
      <c r="DF24" s="677"/>
      <c r="DG24" s="677"/>
      <c r="DH24" s="677"/>
      <c r="DI24" s="677"/>
      <c r="DJ24" s="677"/>
      <c r="DK24" s="702"/>
      <c r="DL24" s="701">
        <v>14800886</v>
      </c>
      <c r="DM24" s="677"/>
      <c r="DN24" s="677"/>
      <c r="DO24" s="677"/>
      <c r="DP24" s="677"/>
      <c r="DQ24" s="677"/>
      <c r="DR24" s="677"/>
      <c r="DS24" s="677"/>
      <c r="DT24" s="677"/>
      <c r="DU24" s="677"/>
      <c r="DV24" s="702"/>
      <c r="DW24" s="703">
        <v>52.4</v>
      </c>
      <c r="DX24" s="685"/>
      <c r="DY24" s="685"/>
      <c r="DZ24" s="685"/>
      <c r="EA24" s="685"/>
      <c r="EB24" s="685"/>
      <c r="EC24" s="704"/>
    </row>
    <row r="25" spans="2:133" ht="11.25" customHeight="1">
      <c r="B25" s="618" t="s">
        <v>296</v>
      </c>
      <c r="C25" s="619"/>
      <c r="D25" s="619"/>
      <c r="E25" s="619"/>
      <c r="F25" s="619"/>
      <c r="G25" s="619"/>
      <c r="H25" s="619"/>
      <c r="I25" s="619"/>
      <c r="J25" s="619"/>
      <c r="K25" s="619"/>
      <c r="L25" s="619"/>
      <c r="M25" s="619"/>
      <c r="N25" s="619"/>
      <c r="O25" s="619"/>
      <c r="P25" s="619"/>
      <c r="Q25" s="620"/>
      <c r="R25" s="621">
        <v>29166419</v>
      </c>
      <c r="S25" s="622"/>
      <c r="T25" s="622"/>
      <c r="U25" s="622"/>
      <c r="V25" s="622"/>
      <c r="W25" s="622"/>
      <c r="X25" s="622"/>
      <c r="Y25" s="623"/>
      <c r="Z25" s="659">
        <v>54.2</v>
      </c>
      <c r="AA25" s="659"/>
      <c r="AB25" s="659"/>
      <c r="AC25" s="659"/>
      <c r="AD25" s="660">
        <v>27624772</v>
      </c>
      <c r="AE25" s="660"/>
      <c r="AF25" s="660"/>
      <c r="AG25" s="660"/>
      <c r="AH25" s="660"/>
      <c r="AI25" s="660"/>
      <c r="AJ25" s="660"/>
      <c r="AK25" s="660"/>
      <c r="AL25" s="624">
        <v>98.4</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236</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7353493</v>
      </c>
      <c r="CS25" s="634"/>
      <c r="CT25" s="634"/>
      <c r="CU25" s="634"/>
      <c r="CV25" s="634"/>
      <c r="CW25" s="634"/>
      <c r="CX25" s="634"/>
      <c r="CY25" s="635"/>
      <c r="CZ25" s="624">
        <v>14.4</v>
      </c>
      <c r="DA25" s="636"/>
      <c r="DB25" s="636"/>
      <c r="DC25" s="637"/>
      <c r="DD25" s="627">
        <v>6629725</v>
      </c>
      <c r="DE25" s="634"/>
      <c r="DF25" s="634"/>
      <c r="DG25" s="634"/>
      <c r="DH25" s="634"/>
      <c r="DI25" s="634"/>
      <c r="DJ25" s="634"/>
      <c r="DK25" s="635"/>
      <c r="DL25" s="627">
        <v>6622361</v>
      </c>
      <c r="DM25" s="634"/>
      <c r="DN25" s="634"/>
      <c r="DO25" s="634"/>
      <c r="DP25" s="634"/>
      <c r="DQ25" s="634"/>
      <c r="DR25" s="634"/>
      <c r="DS25" s="634"/>
      <c r="DT25" s="634"/>
      <c r="DU25" s="634"/>
      <c r="DV25" s="635"/>
      <c r="DW25" s="624">
        <v>23.5</v>
      </c>
      <c r="DX25" s="636"/>
      <c r="DY25" s="636"/>
      <c r="DZ25" s="636"/>
      <c r="EA25" s="636"/>
      <c r="EB25" s="636"/>
      <c r="EC25" s="648"/>
    </row>
    <row r="26" spans="2:133" ht="11.25" customHeight="1">
      <c r="B26" s="618" t="s">
        <v>299</v>
      </c>
      <c r="C26" s="619"/>
      <c r="D26" s="619"/>
      <c r="E26" s="619"/>
      <c r="F26" s="619"/>
      <c r="G26" s="619"/>
      <c r="H26" s="619"/>
      <c r="I26" s="619"/>
      <c r="J26" s="619"/>
      <c r="K26" s="619"/>
      <c r="L26" s="619"/>
      <c r="M26" s="619"/>
      <c r="N26" s="619"/>
      <c r="O26" s="619"/>
      <c r="P26" s="619"/>
      <c r="Q26" s="620"/>
      <c r="R26" s="621">
        <v>12783</v>
      </c>
      <c r="S26" s="622"/>
      <c r="T26" s="622"/>
      <c r="U26" s="622"/>
      <c r="V26" s="622"/>
      <c r="W26" s="622"/>
      <c r="X26" s="622"/>
      <c r="Y26" s="623"/>
      <c r="Z26" s="659">
        <v>0</v>
      </c>
      <c r="AA26" s="659"/>
      <c r="AB26" s="659"/>
      <c r="AC26" s="659"/>
      <c r="AD26" s="660">
        <v>12783</v>
      </c>
      <c r="AE26" s="660"/>
      <c r="AF26" s="660"/>
      <c r="AG26" s="660"/>
      <c r="AH26" s="660"/>
      <c r="AI26" s="660"/>
      <c r="AJ26" s="660"/>
      <c r="AK26" s="660"/>
      <c r="AL26" s="624">
        <v>0</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236</v>
      </c>
      <c r="BH26" s="622"/>
      <c r="BI26" s="622"/>
      <c r="BJ26" s="622"/>
      <c r="BK26" s="622"/>
      <c r="BL26" s="622"/>
      <c r="BM26" s="622"/>
      <c r="BN26" s="623"/>
      <c r="BO26" s="659" t="s">
        <v>236</v>
      </c>
      <c r="BP26" s="659"/>
      <c r="BQ26" s="659"/>
      <c r="BR26" s="659"/>
      <c r="BS26" s="660" t="s">
        <v>236</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4702322</v>
      </c>
      <c r="CS26" s="622"/>
      <c r="CT26" s="622"/>
      <c r="CU26" s="622"/>
      <c r="CV26" s="622"/>
      <c r="CW26" s="622"/>
      <c r="CX26" s="622"/>
      <c r="CY26" s="623"/>
      <c r="CZ26" s="624">
        <v>9.1999999999999993</v>
      </c>
      <c r="DA26" s="636"/>
      <c r="DB26" s="636"/>
      <c r="DC26" s="637"/>
      <c r="DD26" s="627">
        <v>4303430</v>
      </c>
      <c r="DE26" s="622"/>
      <c r="DF26" s="622"/>
      <c r="DG26" s="622"/>
      <c r="DH26" s="622"/>
      <c r="DI26" s="622"/>
      <c r="DJ26" s="622"/>
      <c r="DK26" s="623"/>
      <c r="DL26" s="627" t="s">
        <v>179</v>
      </c>
      <c r="DM26" s="622"/>
      <c r="DN26" s="622"/>
      <c r="DO26" s="622"/>
      <c r="DP26" s="622"/>
      <c r="DQ26" s="622"/>
      <c r="DR26" s="622"/>
      <c r="DS26" s="622"/>
      <c r="DT26" s="622"/>
      <c r="DU26" s="622"/>
      <c r="DV26" s="623"/>
      <c r="DW26" s="624" t="s">
        <v>130</v>
      </c>
      <c r="DX26" s="636"/>
      <c r="DY26" s="636"/>
      <c r="DZ26" s="636"/>
      <c r="EA26" s="636"/>
      <c r="EB26" s="636"/>
      <c r="EC26" s="648"/>
    </row>
    <row r="27" spans="2:133" ht="11.25" customHeight="1">
      <c r="B27" s="618" t="s">
        <v>302</v>
      </c>
      <c r="C27" s="619"/>
      <c r="D27" s="619"/>
      <c r="E27" s="619"/>
      <c r="F27" s="619"/>
      <c r="G27" s="619"/>
      <c r="H27" s="619"/>
      <c r="I27" s="619"/>
      <c r="J27" s="619"/>
      <c r="K27" s="619"/>
      <c r="L27" s="619"/>
      <c r="M27" s="619"/>
      <c r="N27" s="619"/>
      <c r="O27" s="619"/>
      <c r="P27" s="619"/>
      <c r="Q27" s="620"/>
      <c r="R27" s="621">
        <v>629904</v>
      </c>
      <c r="S27" s="622"/>
      <c r="T27" s="622"/>
      <c r="U27" s="622"/>
      <c r="V27" s="622"/>
      <c r="W27" s="622"/>
      <c r="X27" s="622"/>
      <c r="Y27" s="623"/>
      <c r="Z27" s="659">
        <v>1.2</v>
      </c>
      <c r="AA27" s="659"/>
      <c r="AB27" s="659"/>
      <c r="AC27" s="659"/>
      <c r="AD27" s="660" t="s">
        <v>130</v>
      </c>
      <c r="AE27" s="660"/>
      <c r="AF27" s="660"/>
      <c r="AG27" s="660"/>
      <c r="AH27" s="660"/>
      <c r="AI27" s="660"/>
      <c r="AJ27" s="660"/>
      <c r="AK27" s="660"/>
      <c r="AL27" s="624" t="s">
        <v>179</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24120948</v>
      </c>
      <c r="BH27" s="622"/>
      <c r="BI27" s="622"/>
      <c r="BJ27" s="622"/>
      <c r="BK27" s="622"/>
      <c r="BL27" s="622"/>
      <c r="BM27" s="622"/>
      <c r="BN27" s="623"/>
      <c r="BO27" s="659">
        <v>100</v>
      </c>
      <c r="BP27" s="659"/>
      <c r="BQ27" s="659"/>
      <c r="BR27" s="659"/>
      <c r="BS27" s="660" t="s">
        <v>179</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16477414</v>
      </c>
      <c r="CS27" s="634"/>
      <c r="CT27" s="634"/>
      <c r="CU27" s="634"/>
      <c r="CV27" s="634"/>
      <c r="CW27" s="634"/>
      <c r="CX27" s="634"/>
      <c r="CY27" s="635"/>
      <c r="CZ27" s="624">
        <v>32.299999999999997</v>
      </c>
      <c r="DA27" s="636"/>
      <c r="DB27" s="636"/>
      <c r="DC27" s="637"/>
      <c r="DD27" s="627">
        <v>5082350</v>
      </c>
      <c r="DE27" s="634"/>
      <c r="DF27" s="634"/>
      <c r="DG27" s="634"/>
      <c r="DH27" s="634"/>
      <c r="DI27" s="634"/>
      <c r="DJ27" s="634"/>
      <c r="DK27" s="635"/>
      <c r="DL27" s="627">
        <v>5050304</v>
      </c>
      <c r="DM27" s="634"/>
      <c r="DN27" s="634"/>
      <c r="DO27" s="634"/>
      <c r="DP27" s="634"/>
      <c r="DQ27" s="634"/>
      <c r="DR27" s="634"/>
      <c r="DS27" s="634"/>
      <c r="DT27" s="634"/>
      <c r="DU27" s="634"/>
      <c r="DV27" s="635"/>
      <c r="DW27" s="624">
        <v>17.899999999999999</v>
      </c>
      <c r="DX27" s="636"/>
      <c r="DY27" s="636"/>
      <c r="DZ27" s="636"/>
      <c r="EA27" s="636"/>
      <c r="EB27" s="636"/>
      <c r="EC27" s="648"/>
    </row>
    <row r="28" spans="2:133" ht="11.25" customHeight="1">
      <c r="B28" s="618" t="s">
        <v>305</v>
      </c>
      <c r="C28" s="619"/>
      <c r="D28" s="619"/>
      <c r="E28" s="619"/>
      <c r="F28" s="619"/>
      <c r="G28" s="619"/>
      <c r="H28" s="619"/>
      <c r="I28" s="619"/>
      <c r="J28" s="619"/>
      <c r="K28" s="619"/>
      <c r="L28" s="619"/>
      <c r="M28" s="619"/>
      <c r="N28" s="619"/>
      <c r="O28" s="619"/>
      <c r="P28" s="619"/>
      <c r="Q28" s="620"/>
      <c r="R28" s="621">
        <v>515698</v>
      </c>
      <c r="S28" s="622"/>
      <c r="T28" s="622"/>
      <c r="U28" s="622"/>
      <c r="V28" s="622"/>
      <c r="W28" s="622"/>
      <c r="X28" s="622"/>
      <c r="Y28" s="623"/>
      <c r="Z28" s="659">
        <v>1</v>
      </c>
      <c r="AA28" s="659"/>
      <c r="AB28" s="659"/>
      <c r="AC28" s="659"/>
      <c r="AD28" s="660">
        <v>4835</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3128221</v>
      </c>
      <c r="CS28" s="622"/>
      <c r="CT28" s="622"/>
      <c r="CU28" s="622"/>
      <c r="CV28" s="622"/>
      <c r="CW28" s="622"/>
      <c r="CX28" s="622"/>
      <c r="CY28" s="623"/>
      <c r="CZ28" s="624">
        <v>6.1</v>
      </c>
      <c r="DA28" s="636"/>
      <c r="DB28" s="636"/>
      <c r="DC28" s="637"/>
      <c r="DD28" s="627">
        <v>3128221</v>
      </c>
      <c r="DE28" s="622"/>
      <c r="DF28" s="622"/>
      <c r="DG28" s="622"/>
      <c r="DH28" s="622"/>
      <c r="DI28" s="622"/>
      <c r="DJ28" s="622"/>
      <c r="DK28" s="623"/>
      <c r="DL28" s="627">
        <v>3128221</v>
      </c>
      <c r="DM28" s="622"/>
      <c r="DN28" s="622"/>
      <c r="DO28" s="622"/>
      <c r="DP28" s="622"/>
      <c r="DQ28" s="622"/>
      <c r="DR28" s="622"/>
      <c r="DS28" s="622"/>
      <c r="DT28" s="622"/>
      <c r="DU28" s="622"/>
      <c r="DV28" s="623"/>
      <c r="DW28" s="624">
        <v>11.1</v>
      </c>
      <c r="DX28" s="636"/>
      <c r="DY28" s="636"/>
      <c r="DZ28" s="636"/>
      <c r="EA28" s="636"/>
      <c r="EB28" s="636"/>
      <c r="EC28" s="648"/>
    </row>
    <row r="29" spans="2:133" ht="11.25" customHeight="1">
      <c r="B29" s="618" t="s">
        <v>307</v>
      </c>
      <c r="C29" s="619"/>
      <c r="D29" s="619"/>
      <c r="E29" s="619"/>
      <c r="F29" s="619"/>
      <c r="G29" s="619"/>
      <c r="H29" s="619"/>
      <c r="I29" s="619"/>
      <c r="J29" s="619"/>
      <c r="K29" s="619"/>
      <c r="L29" s="619"/>
      <c r="M29" s="619"/>
      <c r="N29" s="619"/>
      <c r="O29" s="619"/>
      <c r="P29" s="619"/>
      <c r="Q29" s="620"/>
      <c r="R29" s="621">
        <v>212207</v>
      </c>
      <c r="S29" s="622"/>
      <c r="T29" s="622"/>
      <c r="U29" s="622"/>
      <c r="V29" s="622"/>
      <c r="W29" s="622"/>
      <c r="X29" s="622"/>
      <c r="Y29" s="623"/>
      <c r="Z29" s="659">
        <v>0.4</v>
      </c>
      <c r="AA29" s="659"/>
      <c r="AB29" s="659"/>
      <c r="AC29" s="659"/>
      <c r="AD29" s="660">
        <v>200</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72</v>
      </c>
      <c r="CG29" s="619"/>
      <c r="CH29" s="619"/>
      <c r="CI29" s="619"/>
      <c r="CJ29" s="619"/>
      <c r="CK29" s="619"/>
      <c r="CL29" s="619"/>
      <c r="CM29" s="619"/>
      <c r="CN29" s="619"/>
      <c r="CO29" s="619"/>
      <c r="CP29" s="619"/>
      <c r="CQ29" s="620"/>
      <c r="CR29" s="621">
        <v>3128221</v>
      </c>
      <c r="CS29" s="634"/>
      <c r="CT29" s="634"/>
      <c r="CU29" s="634"/>
      <c r="CV29" s="634"/>
      <c r="CW29" s="634"/>
      <c r="CX29" s="634"/>
      <c r="CY29" s="635"/>
      <c r="CZ29" s="624">
        <v>6.1</v>
      </c>
      <c r="DA29" s="636"/>
      <c r="DB29" s="636"/>
      <c r="DC29" s="637"/>
      <c r="DD29" s="627">
        <v>3128221</v>
      </c>
      <c r="DE29" s="634"/>
      <c r="DF29" s="634"/>
      <c r="DG29" s="634"/>
      <c r="DH29" s="634"/>
      <c r="DI29" s="634"/>
      <c r="DJ29" s="634"/>
      <c r="DK29" s="635"/>
      <c r="DL29" s="627">
        <v>3128221</v>
      </c>
      <c r="DM29" s="634"/>
      <c r="DN29" s="634"/>
      <c r="DO29" s="634"/>
      <c r="DP29" s="634"/>
      <c r="DQ29" s="634"/>
      <c r="DR29" s="634"/>
      <c r="DS29" s="634"/>
      <c r="DT29" s="634"/>
      <c r="DU29" s="634"/>
      <c r="DV29" s="635"/>
      <c r="DW29" s="624">
        <v>11.1</v>
      </c>
      <c r="DX29" s="636"/>
      <c r="DY29" s="636"/>
      <c r="DZ29" s="636"/>
      <c r="EA29" s="636"/>
      <c r="EB29" s="636"/>
      <c r="EC29" s="648"/>
    </row>
    <row r="30" spans="2:133" ht="11.25" customHeight="1">
      <c r="B30" s="618" t="s">
        <v>309</v>
      </c>
      <c r="C30" s="619"/>
      <c r="D30" s="619"/>
      <c r="E30" s="619"/>
      <c r="F30" s="619"/>
      <c r="G30" s="619"/>
      <c r="H30" s="619"/>
      <c r="I30" s="619"/>
      <c r="J30" s="619"/>
      <c r="K30" s="619"/>
      <c r="L30" s="619"/>
      <c r="M30" s="619"/>
      <c r="N30" s="619"/>
      <c r="O30" s="619"/>
      <c r="P30" s="619"/>
      <c r="Q30" s="620"/>
      <c r="R30" s="621">
        <v>12263793</v>
      </c>
      <c r="S30" s="622"/>
      <c r="T30" s="622"/>
      <c r="U30" s="622"/>
      <c r="V30" s="622"/>
      <c r="W30" s="622"/>
      <c r="X30" s="622"/>
      <c r="Y30" s="623"/>
      <c r="Z30" s="659">
        <v>22.8</v>
      </c>
      <c r="AA30" s="659"/>
      <c r="AB30" s="659"/>
      <c r="AC30" s="659"/>
      <c r="AD30" s="660" t="s">
        <v>236</v>
      </c>
      <c r="AE30" s="660"/>
      <c r="AF30" s="660"/>
      <c r="AG30" s="660"/>
      <c r="AH30" s="660"/>
      <c r="AI30" s="660"/>
      <c r="AJ30" s="660"/>
      <c r="AK30" s="660"/>
      <c r="AL30" s="624" t="s">
        <v>236</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1"/>
      <c r="BI30" s="691"/>
      <c r="BJ30" s="691"/>
      <c r="BK30" s="691"/>
      <c r="BL30" s="691"/>
      <c r="BM30" s="691"/>
      <c r="BN30" s="691"/>
      <c r="BO30" s="691"/>
      <c r="BP30" s="691"/>
      <c r="BQ30" s="692"/>
      <c r="BR30" s="673" t="s">
        <v>311</v>
      </c>
      <c r="BS30" s="691"/>
      <c r="BT30" s="691"/>
      <c r="BU30" s="691"/>
      <c r="BV30" s="691"/>
      <c r="BW30" s="691"/>
      <c r="BX30" s="691"/>
      <c r="BY30" s="691"/>
      <c r="BZ30" s="691"/>
      <c r="CA30" s="691"/>
      <c r="CB30" s="692"/>
      <c r="CD30" s="642"/>
      <c r="CE30" s="643"/>
      <c r="CF30" s="618" t="s">
        <v>312</v>
      </c>
      <c r="CG30" s="619"/>
      <c r="CH30" s="619"/>
      <c r="CI30" s="619"/>
      <c r="CJ30" s="619"/>
      <c r="CK30" s="619"/>
      <c r="CL30" s="619"/>
      <c r="CM30" s="619"/>
      <c r="CN30" s="619"/>
      <c r="CO30" s="619"/>
      <c r="CP30" s="619"/>
      <c r="CQ30" s="620"/>
      <c r="CR30" s="621">
        <v>3016611</v>
      </c>
      <c r="CS30" s="622"/>
      <c r="CT30" s="622"/>
      <c r="CU30" s="622"/>
      <c r="CV30" s="622"/>
      <c r="CW30" s="622"/>
      <c r="CX30" s="622"/>
      <c r="CY30" s="623"/>
      <c r="CZ30" s="624">
        <v>5.9</v>
      </c>
      <c r="DA30" s="636"/>
      <c r="DB30" s="636"/>
      <c r="DC30" s="637"/>
      <c r="DD30" s="627">
        <v>3016611</v>
      </c>
      <c r="DE30" s="622"/>
      <c r="DF30" s="622"/>
      <c r="DG30" s="622"/>
      <c r="DH30" s="622"/>
      <c r="DI30" s="622"/>
      <c r="DJ30" s="622"/>
      <c r="DK30" s="623"/>
      <c r="DL30" s="627">
        <v>3016611</v>
      </c>
      <c r="DM30" s="622"/>
      <c r="DN30" s="622"/>
      <c r="DO30" s="622"/>
      <c r="DP30" s="622"/>
      <c r="DQ30" s="622"/>
      <c r="DR30" s="622"/>
      <c r="DS30" s="622"/>
      <c r="DT30" s="622"/>
      <c r="DU30" s="622"/>
      <c r="DV30" s="623"/>
      <c r="DW30" s="624">
        <v>10.7</v>
      </c>
      <c r="DX30" s="636"/>
      <c r="DY30" s="636"/>
      <c r="DZ30" s="636"/>
      <c r="EA30" s="636"/>
      <c r="EB30" s="636"/>
      <c r="EC30" s="648"/>
    </row>
    <row r="31" spans="2:133" ht="11.25" customHeight="1">
      <c r="B31" s="688" t="s">
        <v>313</v>
      </c>
      <c r="C31" s="689"/>
      <c r="D31" s="689"/>
      <c r="E31" s="689"/>
      <c r="F31" s="689"/>
      <c r="G31" s="689"/>
      <c r="H31" s="689"/>
      <c r="I31" s="689"/>
      <c r="J31" s="689"/>
      <c r="K31" s="689"/>
      <c r="L31" s="689"/>
      <c r="M31" s="689"/>
      <c r="N31" s="689"/>
      <c r="O31" s="689"/>
      <c r="P31" s="689"/>
      <c r="Q31" s="690"/>
      <c r="R31" s="621">
        <v>122869</v>
      </c>
      <c r="S31" s="622"/>
      <c r="T31" s="622"/>
      <c r="U31" s="622"/>
      <c r="V31" s="622"/>
      <c r="W31" s="622"/>
      <c r="X31" s="622"/>
      <c r="Y31" s="623"/>
      <c r="Z31" s="659">
        <v>0.2</v>
      </c>
      <c r="AA31" s="659"/>
      <c r="AB31" s="659"/>
      <c r="AC31" s="659"/>
      <c r="AD31" s="660">
        <v>122869</v>
      </c>
      <c r="AE31" s="660"/>
      <c r="AF31" s="660"/>
      <c r="AG31" s="660"/>
      <c r="AH31" s="660"/>
      <c r="AI31" s="660"/>
      <c r="AJ31" s="660"/>
      <c r="AK31" s="660"/>
      <c r="AL31" s="624">
        <v>0.4</v>
      </c>
      <c r="AM31" s="625"/>
      <c r="AN31" s="625"/>
      <c r="AO31" s="661"/>
      <c r="AP31" s="693" t="s">
        <v>314</v>
      </c>
      <c r="AQ31" s="694"/>
      <c r="AR31" s="694"/>
      <c r="AS31" s="694"/>
      <c r="AT31" s="695" t="s">
        <v>315</v>
      </c>
      <c r="AU31" s="218"/>
      <c r="AV31" s="218"/>
      <c r="AW31" s="218"/>
      <c r="AX31" s="679" t="s">
        <v>191</v>
      </c>
      <c r="AY31" s="680"/>
      <c r="AZ31" s="680"/>
      <c r="BA31" s="680"/>
      <c r="BB31" s="680"/>
      <c r="BC31" s="680"/>
      <c r="BD31" s="680"/>
      <c r="BE31" s="680"/>
      <c r="BF31" s="681"/>
      <c r="BG31" s="683">
        <v>99.2</v>
      </c>
      <c r="BH31" s="684"/>
      <c r="BI31" s="684"/>
      <c r="BJ31" s="684"/>
      <c r="BK31" s="684"/>
      <c r="BL31" s="684"/>
      <c r="BM31" s="685">
        <v>98.3</v>
      </c>
      <c r="BN31" s="684"/>
      <c r="BO31" s="684"/>
      <c r="BP31" s="684"/>
      <c r="BQ31" s="686"/>
      <c r="BR31" s="683">
        <v>99.2</v>
      </c>
      <c r="BS31" s="684"/>
      <c r="BT31" s="684"/>
      <c r="BU31" s="684"/>
      <c r="BV31" s="684"/>
      <c r="BW31" s="684"/>
      <c r="BX31" s="685">
        <v>98.1</v>
      </c>
      <c r="BY31" s="684"/>
      <c r="BZ31" s="684"/>
      <c r="CA31" s="684"/>
      <c r="CB31" s="686"/>
      <c r="CD31" s="642"/>
      <c r="CE31" s="643"/>
      <c r="CF31" s="618" t="s">
        <v>316</v>
      </c>
      <c r="CG31" s="619"/>
      <c r="CH31" s="619"/>
      <c r="CI31" s="619"/>
      <c r="CJ31" s="619"/>
      <c r="CK31" s="619"/>
      <c r="CL31" s="619"/>
      <c r="CM31" s="619"/>
      <c r="CN31" s="619"/>
      <c r="CO31" s="619"/>
      <c r="CP31" s="619"/>
      <c r="CQ31" s="620"/>
      <c r="CR31" s="621">
        <v>111610</v>
      </c>
      <c r="CS31" s="634"/>
      <c r="CT31" s="634"/>
      <c r="CU31" s="634"/>
      <c r="CV31" s="634"/>
      <c r="CW31" s="634"/>
      <c r="CX31" s="634"/>
      <c r="CY31" s="635"/>
      <c r="CZ31" s="624">
        <v>0.2</v>
      </c>
      <c r="DA31" s="636"/>
      <c r="DB31" s="636"/>
      <c r="DC31" s="637"/>
      <c r="DD31" s="627">
        <v>111610</v>
      </c>
      <c r="DE31" s="634"/>
      <c r="DF31" s="634"/>
      <c r="DG31" s="634"/>
      <c r="DH31" s="634"/>
      <c r="DI31" s="634"/>
      <c r="DJ31" s="634"/>
      <c r="DK31" s="635"/>
      <c r="DL31" s="627">
        <v>111610</v>
      </c>
      <c r="DM31" s="634"/>
      <c r="DN31" s="634"/>
      <c r="DO31" s="634"/>
      <c r="DP31" s="634"/>
      <c r="DQ31" s="634"/>
      <c r="DR31" s="634"/>
      <c r="DS31" s="634"/>
      <c r="DT31" s="634"/>
      <c r="DU31" s="634"/>
      <c r="DV31" s="635"/>
      <c r="DW31" s="624">
        <v>0.4</v>
      </c>
      <c r="DX31" s="636"/>
      <c r="DY31" s="636"/>
      <c r="DZ31" s="636"/>
      <c r="EA31" s="636"/>
      <c r="EB31" s="636"/>
      <c r="EC31" s="648"/>
    </row>
    <row r="32" spans="2:133" ht="11.25" customHeight="1">
      <c r="B32" s="618" t="s">
        <v>317</v>
      </c>
      <c r="C32" s="619"/>
      <c r="D32" s="619"/>
      <c r="E32" s="619"/>
      <c r="F32" s="619"/>
      <c r="G32" s="619"/>
      <c r="H32" s="619"/>
      <c r="I32" s="619"/>
      <c r="J32" s="619"/>
      <c r="K32" s="619"/>
      <c r="L32" s="619"/>
      <c r="M32" s="619"/>
      <c r="N32" s="619"/>
      <c r="O32" s="619"/>
      <c r="P32" s="619"/>
      <c r="Q32" s="620"/>
      <c r="R32" s="621">
        <v>3445703</v>
      </c>
      <c r="S32" s="622"/>
      <c r="T32" s="622"/>
      <c r="U32" s="622"/>
      <c r="V32" s="622"/>
      <c r="W32" s="622"/>
      <c r="X32" s="622"/>
      <c r="Y32" s="623"/>
      <c r="Z32" s="659">
        <v>6.4</v>
      </c>
      <c r="AA32" s="659"/>
      <c r="AB32" s="659"/>
      <c r="AC32" s="659"/>
      <c r="AD32" s="660" t="s">
        <v>236</v>
      </c>
      <c r="AE32" s="660"/>
      <c r="AF32" s="660"/>
      <c r="AG32" s="660"/>
      <c r="AH32" s="660"/>
      <c r="AI32" s="660"/>
      <c r="AJ32" s="660"/>
      <c r="AK32" s="660"/>
      <c r="AL32" s="624" t="s">
        <v>179</v>
      </c>
      <c r="AM32" s="625"/>
      <c r="AN32" s="625"/>
      <c r="AO32" s="661"/>
      <c r="AP32" s="662"/>
      <c r="AQ32" s="663"/>
      <c r="AR32" s="663"/>
      <c r="AS32" s="663"/>
      <c r="AT32" s="696"/>
      <c r="AU32" s="214" t="s">
        <v>318</v>
      </c>
      <c r="AX32" s="618" t="s">
        <v>319</v>
      </c>
      <c r="AY32" s="619"/>
      <c r="AZ32" s="619"/>
      <c r="BA32" s="619"/>
      <c r="BB32" s="619"/>
      <c r="BC32" s="619"/>
      <c r="BD32" s="619"/>
      <c r="BE32" s="619"/>
      <c r="BF32" s="620"/>
      <c r="BG32" s="687">
        <v>98.9</v>
      </c>
      <c r="BH32" s="634"/>
      <c r="BI32" s="634"/>
      <c r="BJ32" s="634"/>
      <c r="BK32" s="634"/>
      <c r="BL32" s="634"/>
      <c r="BM32" s="625">
        <v>97.9</v>
      </c>
      <c r="BN32" s="634"/>
      <c r="BO32" s="634"/>
      <c r="BP32" s="634"/>
      <c r="BQ32" s="657"/>
      <c r="BR32" s="687">
        <v>98.9</v>
      </c>
      <c r="BS32" s="634"/>
      <c r="BT32" s="634"/>
      <c r="BU32" s="634"/>
      <c r="BV32" s="634"/>
      <c r="BW32" s="634"/>
      <c r="BX32" s="625">
        <v>97.6</v>
      </c>
      <c r="BY32" s="634"/>
      <c r="BZ32" s="634"/>
      <c r="CA32" s="634"/>
      <c r="CB32" s="657"/>
      <c r="CD32" s="644"/>
      <c r="CE32" s="645"/>
      <c r="CF32" s="618" t="s">
        <v>320</v>
      </c>
      <c r="CG32" s="619"/>
      <c r="CH32" s="619"/>
      <c r="CI32" s="619"/>
      <c r="CJ32" s="619"/>
      <c r="CK32" s="619"/>
      <c r="CL32" s="619"/>
      <c r="CM32" s="619"/>
      <c r="CN32" s="619"/>
      <c r="CO32" s="619"/>
      <c r="CP32" s="619"/>
      <c r="CQ32" s="620"/>
      <c r="CR32" s="621" t="s">
        <v>130</v>
      </c>
      <c r="CS32" s="622"/>
      <c r="CT32" s="622"/>
      <c r="CU32" s="622"/>
      <c r="CV32" s="622"/>
      <c r="CW32" s="622"/>
      <c r="CX32" s="622"/>
      <c r="CY32" s="623"/>
      <c r="CZ32" s="624" t="s">
        <v>236</v>
      </c>
      <c r="DA32" s="636"/>
      <c r="DB32" s="636"/>
      <c r="DC32" s="637"/>
      <c r="DD32" s="627" t="s">
        <v>236</v>
      </c>
      <c r="DE32" s="622"/>
      <c r="DF32" s="622"/>
      <c r="DG32" s="622"/>
      <c r="DH32" s="622"/>
      <c r="DI32" s="622"/>
      <c r="DJ32" s="622"/>
      <c r="DK32" s="623"/>
      <c r="DL32" s="627" t="s">
        <v>179</v>
      </c>
      <c r="DM32" s="622"/>
      <c r="DN32" s="622"/>
      <c r="DO32" s="622"/>
      <c r="DP32" s="622"/>
      <c r="DQ32" s="622"/>
      <c r="DR32" s="622"/>
      <c r="DS32" s="622"/>
      <c r="DT32" s="622"/>
      <c r="DU32" s="622"/>
      <c r="DV32" s="623"/>
      <c r="DW32" s="624" t="s">
        <v>236</v>
      </c>
      <c r="DX32" s="636"/>
      <c r="DY32" s="636"/>
      <c r="DZ32" s="636"/>
      <c r="EA32" s="636"/>
      <c r="EB32" s="636"/>
      <c r="EC32" s="648"/>
    </row>
    <row r="33" spans="2:133" ht="11.25" customHeight="1">
      <c r="B33" s="618" t="s">
        <v>321</v>
      </c>
      <c r="C33" s="619"/>
      <c r="D33" s="619"/>
      <c r="E33" s="619"/>
      <c r="F33" s="619"/>
      <c r="G33" s="619"/>
      <c r="H33" s="619"/>
      <c r="I33" s="619"/>
      <c r="J33" s="619"/>
      <c r="K33" s="619"/>
      <c r="L33" s="619"/>
      <c r="M33" s="619"/>
      <c r="N33" s="619"/>
      <c r="O33" s="619"/>
      <c r="P33" s="619"/>
      <c r="Q33" s="620"/>
      <c r="R33" s="621">
        <v>145966</v>
      </c>
      <c r="S33" s="622"/>
      <c r="T33" s="622"/>
      <c r="U33" s="622"/>
      <c r="V33" s="622"/>
      <c r="W33" s="622"/>
      <c r="X33" s="622"/>
      <c r="Y33" s="623"/>
      <c r="Z33" s="659">
        <v>0.3</v>
      </c>
      <c r="AA33" s="659"/>
      <c r="AB33" s="659"/>
      <c r="AC33" s="659"/>
      <c r="AD33" s="660">
        <v>143161</v>
      </c>
      <c r="AE33" s="660"/>
      <c r="AF33" s="660"/>
      <c r="AG33" s="660"/>
      <c r="AH33" s="660"/>
      <c r="AI33" s="660"/>
      <c r="AJ33" s="660"/>
      <c r="AK33" s="660"/>
      <c r="AL33" s="624">
        <v>0.5</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99.4</v>
      </c>
      <c r="BH33" s="606"/>
      <c r="BI33" s="606"/>
      <c r="BJ33" s="606"/>
      <c r="BK33" s="606"/>
      <c r="BL33" s="606"/>
      <c r="BM33" s="652">
        <v>98.6</v>
      </c>
      <c r="BN33" s="606"/>
      <c r="BO33" s="606"/>
      <c r="BP33" s="606"/>
      <c r="BQ33" s="669"/>
      <c r="BR33" s="682">
        <v>99.5</v>
      </c>
      <c r="BS33" s="606"/>
      <c r="BT33" s="606"/>
      <c r="BU33" s="606"/>
      <c r="BV33" s="606"/>
      <c r="BW33" s="606"/>
      <c r="BX33" s="652">
        <v>98.5</v>
      </c>
      <c r="BY33" s="606"/>
      <c r="BZ33" s="606"/>
      <c r="CA33" s="606"/>
      <c r="CB33" s="669"/>
      <c r="CD33" s="618" t="s">
        <v>323</v>
      </c>
      <c r="CE33" s="619"/>
      <c r="CF33" s="619"/>
      <c r="CG33" s="619"/>
      <c r="CH33" s="619"/>
      <c r="CI33" s="619"/>
      <c r="CJ33" s="619"/>
      <c r="CK33" s="619"/>
      <c r="CL33" s="619"/>
      <c r="CM33" s="619"/>
      <c r="CN33" s="619"/>
      <c r="CO33" s="619"/>
      <c r="CP33" s="619"/>
      <c r="CQ33" s="620"/>
      <c r="CR33" s="621">
        <v>21664290</v>
      </c>
      <c r="CS33" s="634"/>
      <c r="CT33" s="634"/>
      <c r="CU33" s="634"/>
      <c r="CV33" s="634"/>
      <c r="CW33" s="634"/>
      <c r="CX33" s="634"/>
      <c r="CY33" s="635"/>
      <c r="CZ33" s="624">
        <v>42.5</v>
      </c>
      <c r="DA33" s="636"/>
      <c r="DB33" s="636"/>
      <c r="DC33" s="637"/>
      <c r="DD33" s="627">
        <v>17195905</v>
      </c>
      <c r="DE33" s="634"/>
      <c r="DF33" s="634"/>
      <c r="DG33" s="634"/>
      <c r="DH33" s="634"/>
      <c r="DI33" s="634"/>
      <c r="DJ33" s="634"/>
      <c r="DK33" s="635"/>
      <c r="DL33" s="627">
        <v>11667932</v>
      </c>
      <c r="DM33" s="634"/>
      <c r="DN33" s="634"/>
      <c r="DO33" s="634"/>
      <c r="DP33" s="634"/>
      <c r="DQ33" s="634"/>
      <c r="DR33" s="634"/>
      <c r="DS33" s="634"/>
      <c r="DT33" s="634"/>
      <c r="DU33" s="634"/>
      <c r="DV33" s="635"/>
      <c r="DW33" s="624">
        <v>41.3</v>
      </c>
      <c r="DX33" s="636"/>
      <c r="DY33" s="636"/>
      <c r="DZ33" s="636"/>
      <c r="EA33" s="636"/>
      <c r="EB33" s="636"/>
      <c r="EC33" s="648"/>
    </row>
    <row r="34" spans="2:133" ht="11.25" customHeight="1">
      <c r="B34" s="618" t="s">
        <v>324</v>
      </c>
      <c r="C34" s="619"/>
      <c r="D34" s="619"/>
      <c r="E34" s="619"/>
      <c r="F34" s="619"/>
      <c r="G34" s="619"/>
      <c r="H34" s="619"/>
      <c r="I34" s="619"/>
      <c r="J34" s="619"/>
      <c r="K34" s="619"/>
      <c r="L34" s="619"/>
      <c r="M34" s="619"/>
      <c r="N34" s="619"/>
      <c r="O34" s="619"/>
      <c r="P34" s="619"/>
      <c r="Q34" s="620"/>
      <c r="R34" s="621">
        <v>28002</v>
      </c>
      <c r="S34" s="622"/>
      <c r="T34" s="622"/>
      <c r="U34" s="622"/>
      <c r="V34" s="622"/>
      <c r="W34" s="622"/>
      <c r="X34" s="622"/>
      <c r="Y34" s="623"/>
      <c r="Z34" s="659">
        <v>0.1</v>
      </c>
      <c r="AA34" s="659"/>
      <c r="AB34" s="659"/>
      <c r="AC34" s="659"/>
      <c r="AD34" s="660" t="s">
        <v>130</v>
      </c>
      <c r="AE34" s="660"/>
      <c r="AF34" s="660"/>
      <c r="AG34" s="660"/>
      <c r="AH34" s="660"/>
      <c r="AI34" s="660"/>
      <c r="AJ34" s="660"/>
      <c r="AK34" s="660"/>
      <c r="AL34" s="624" t="s">
        <v>248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9319942</v>
      </c>
      <c r="CS34" s="622"/>
      <c r="CT34" s="622"/>
      <c r="CU34" s="622"/>
      <c r="CV34" s="622"/>
      <c r="CW34" s="622"/>
      <c r="CX34" s="622"/>
      <c r="CY34" s="623"/>
      <c r="CZ34" s="624">
        <v>18.3</v>
      </c>
      <c r="DA34" s="636"/>
      <c r="DB34" s="636"/>
      <c r="DC34" s="637"/>
      <c r="DD34" s="627">
        <v>6455419</v>
      </c>
      <c r="DE34" s="622"/>
      <c r="DF34" s="622"/>
      <c r="DG34" s="622"/>
      <c r="DH34" s="622"/>
      <c r="DI34" s="622"/>
      <c r="DJ34" s="622"/>
      <c r="DK34" s="623"/>
      <c r="DL34" s="627">
        <v>5727532</v>
      </c>
      <c r="DM34" s="622"/>
      <c r="DN34" s="622"/>
      <c r="DO34" s="622"/>
      <c r="DP34" s="622"/>
      <c r="DQ34" s="622"/>
      <c r="DR34" s="622"/>
      <c r="DS34" s="622"/>
      <c r="DT34" s="622"/>
      <c r="DU34" s="622"/>
      <c r="DV34" s="623"/>
      <c r="DW34" s="624">
        <v>20.3</v>
      </c>
      <c r="DX34" s="636"/>
      <c r="DY34" s="636"/>
      <c r="DZ34" s="636"/>
      <c r="EA34" s="636"/>
      <c r="EB34" s="636"/>
      <c r="EC34" s="648"/>
    </row>
    <row r="35" spans="2:133" ht="11.25" customHeight="1">
      <c r="B35" s="618" t="s">
        <v>326</v>
      </c>
      <c r="C35" s="619"/>
      <c r="D35" s="619"/>
      <c r="E35" s="619"/>
      <c r="F35" s="619"/>
      <c r="G35" s="619"/>
      <c r="H35" s="619"/>
      <c r="I35" s="619"/>
      <c r="J35" s="619"/>
      <c r="K35" s="619"/>
      <c r="L35" s="619"/>
      <c r="M35" s="619"/>
      <c r="N35" s="619"/>
      <c r="O35" s="619"/>
      <c r="P35" s="619"/>
      <c r="Q35" s="620"/>
      <c r="R35" s="621">
        <v>1581080</v>
      </c>
      <c r="S35" s="622"/>
      <c r="T35" s="622"/>
      <c r="U35" s="622"/>
      <c r="V35" s="622"/>
      <c r="W35" s="622"/>
      <c r="X35" s="622"/>
      <c r="Y35" s="623"/>
      <c r="Z35" s="659">
        <v>2.9</v>
      </c>
      <c r="AA35" s="659"/>
      <c r="AB35" s="659"/>
      <c r="AC35" s="659"/>
      <c r="AD35" s="660" t="s">
        <v>130</v>
      </c>
      <c r="AE35" s="660"/>
      <c r="AF35" s="660"/>
      <c r="AG35" s="660"/>
      <c r="AH35" s="660"/>
      <c r="AI35" s="660"/>
      <c r="AJ35" s="660"/>
      <c r="AK35" s="660"/>
      <c r="AL35" s="624" t="s">
        <v>236</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512990</v>
      </c>
      <c r="CS35" s="634"/>
      <c r="CT35" s="634"/>
      <c r="CU35" s="634"/>
      <c r="CV35" s="634"/>
      <c r="CW35" s="634"/>
      <c r="CX35" s="634"/>
      <c r="CY35" s="635"/>
      <c r="CZ35" s="624">
        <v>1</v>
      </c>
      <c r="DA35" s="636"/>
      <c r="DB35" s="636"/>
      <c r="DC35" s="637"/>
      <c r="DD35" s="627">
        <v>359048</v>
      </c>
      <c r="DE35" s="634"/>
      <c r="DF35" s="634"/>
      <c r="DG35" s="634"/>
      <c r="DH35" s="634"/>
      <c r="DI35" s="634"/>
      <c r="DJ35" s="634"/>
      <c r="DK35" s="635"/>
      <c r="DL35" s="627">
        <v>329494</v>
      </c>
      <c r="DM35" s="634"/>
      <c r="DN35" s="634"/>
      <c r="DO35" s="634"/>
      <c r="DP35" s="634"/>
      <c r="DQ35" s="634"/>
      <c r="DR35" s="634"/>
      <c r="DS35" s="634"/>
      <c r="DT35" s="634"/>
      <c r="DU35" s="634"/>
      <c r="DV35" s="635"/>
      <c r="DW35" s="624">
        <v>1.2</v>
      </c>
      <c r="DX35" s="636"/>
      <c r="DY35" s="636"/>
      <c r="DZ35" s="636"/>
      <c r="EA35" s="636"/>
      <c r="EB35" s="636"/>
      <c r="EC35" s="648"/>
    </row>
    <row r="36" spans="2:133" ht="11.25" customHeight="1">
      <c r="B36" s="618" t="s">
        <v>330</v>
      </c>
      <c r="C36" s="619"/>
      <c r="D36" s="619"/>
      <c r="E36" s="619"/>
      <c r="F36" s="619"/>
      <c r="G36" s="619"/>
      <c r="H36" s="619"/>
      <c r="I36" s="619"/>
      <c r="J36" s="619"/>
      <c r="K36" s="619"/>
      <c r="L36" s="619"/>
      <c r="M36" s="619"/>
      <c r="N36" s="619"/>
      <c r="O36" s="619"/>
      <c r="P36" s="619"/>
      <c r="Q36" s="620"/>
      <c r="R36" s="621">
        <v>2939570</v>
      </c>
      <c r="S36" s="622"/>
      <c r="T36" s="622"/>
      <c r="U36" s="622"/>
      <c r="V36" s="622"/>
      <c r="W36" s="622"/>
      <c r="X36" s="622"/>
      <c r="Y36" s="623"/>
      <c r="Z36" s="659">
        <v>5.5</v>
      </c>
      <c r="AA36" s="659"/>
      <c r="AB36" s="659"/>
      <c r="AC36" s="659"/>
      <c r="AD36" s="660" t="s">
        <v>236</v>
      </c>
      <c r="AE36" s="660"/>
      <c r="AF36" s="660"/>
      <c r="AG36" s="660"/>
      <c r="AH36" s="660"/>
      <c r="AI36" s="660"/>
      <c r="AJ36" s="660"/>
      <c r="AK36" s="660"/>
      <c r="AL36" s="624" t="s">
        <v>236</v>
      </c>
      <c r="AM36" s="625"/>
      <c r="AN36" s="625"/>
      <c r="AO36" s="661"/>
      <c r="AP36" s="222"/>
      <c r="AQ36" s="670" t="s">
        <v>331</v>
      </c>
      <c r="AR36" s="671"/>
      <c r="AS36" s="671"/>
      <c r="AT36" s="671"/>
      <c r="AU36" s="671"/>
      <c r="AV36" s="671"/>
      <c r="AW36" s="671"/>
      <c r="AX36" s="671"/>
      <c r="AY36" s="672"/>
      <c r="AZ36" s="676">
        <v>4269887</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189466</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5601326</v>
      </c>
      <c r="CS36" s="622"/>
      <c r="CT36" s="622"/>
      <c r="CU36" s="622"/>
      <c r="CV36" s="622"/>
      <c r="CW36" s="622"/>
      <c r="CX36" s="622"/>
      <c r="CY36" s="623"/>
      <c r="CZ36" s="624">
        <v>11</v>
      </c>
      <c r="DA36" s="636"/>
      <c r="DB36" s="636"/>
      <c r="DC36" s="637"/>
      <c r="DD36" s="627">
        <v>4773413</v>
      </c>
      <c r="DE36" s="622"/>
      <c r="DF36" s="622"/>
      <c r="DG36" s="622"/>
      <c r="DH36" s="622"/>
      <c r="DI36" s="622"/>
      <c r="DJ36" s="622"/>
      <c r="DK36" s="623"/>
      <c r="DL36" s="627">
        <v>2832059</v>
      </c>
      <c r="DM36" s="622"/>
      <c r="DN36" s="622"/>
      <c r="DO36" s="622"/>
      <c r="DP36" s="622"/>
      <c r="DQ36" s="622"/>
      <c r="DR36" s="622"/>
      <c r="DS36" s="622"/>
      <c r="DT36" s="622"/>
      <c r="DU36" s="622"/>
      <c r="DV36" s="623"/>
      <c r="DW36" s="624">
        <v>10</v>
      </c>
      <c r="DX36" s="636"/>
      <c r="DY36" s="636"/>
      <c r="DZ36" s="636"/>
      <c r="EA36" s="636"/>
      <c r="EB36" s="636"/>
      <c r="EC36" s="648"/>
    </row>
    <row r="37" spans="2:133" ht="11.25" customHeight="1">
      <c r="B37" s="618" t="s">
        <v>334</v>
      </c>
      <c r="C37" s="619"/>
      <c r="D37" s="619"/>
      <c r="E37" s="619"/>
      <c r="F37" s="619"/>
      <c r="G37" s="619"/>
      <c r="H37" s="619"/>
      <c r="I37" s="619"/>
      <c r="J37" s="619"/>
      <c r="K37" s="619"/>
      <c r="L37" s="619"/>
      <c r="M37" s="619"/>
      <c r="N37" s="619"/>
      <c r="O37" s="619"/>
      <c r="P37" s="619"/>
      <c r="Q37" s="620"/>
      <c r="R37" s="621">
        <v>1216027</v>
      </c>
      <c r="S37" s="622"/>
      <c r="T37" s="622"/>
      <c r="U37" s="622"/>
      <c r="V37" s="622"/>
      <c r="W37" s="622"/>
      <c r="X37" s="622"/>
      <c r="Y37" s="623"/>
      <c r="Z37" s="659">
        <v>2.2999999999999998</v>
      </c>
      <c r="AA37" s="659"/>
      <c r="AB37" s="659"/>
      <c r="AC37" s="659"/>
      <c r="AD37" s="660">
        <v>156954</v>
      </c>
      <c r="AE37" s="660"/>
      <c r="AF37" s="660"/>
      <c r="AG37" s="660"/>
      <c r="AH37" s="660"/>
      <c r="AI37" s="660"/>
      <c r="AJ37" s="660"/>
      <c r="AK37" s="660"/>
      <c r="AL37" s="624">
        <v>0.6</v>
      </c>
      <c r="AM37" s="625"/>
      <c r="AN37" s="625"/>
      <c r="AO37" s="661"/>
      <c r="AQ37" s="654" t="s">
        <v>335</v>
      </c>
      <c r="AR37" s="655"/>
      <c r="AS37" s="655"/>
      <c r="AT37" s="655"/>
      <c r="AU37" s="655"/>
      <c r="AV37" s="655"/>
      <c r="AW37" s="655"/>
      <c r="AX37" s="655"/>
      <c r="AY37" s="656"/>
      <c r="AZ37" s="621">
        <v>390208</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-2378</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1538458</v>
      </c>
      <c r="CS37" s="634"/>
      <c r="CT37" s="634"/>
      <c r="CU37" s="634"/>
      <c r="CV37" s="634"/>
      <c r="CW37" s="634"/>
      <c r="CX37" s="634"/>
      <c r="CY37" s="635"/>
      <c r="CZ37" s="624">
        <v>3</v>
      </c>
      <c r="DA37" s="636"/>
      <c r="DB37" s="636"/>
      <c r="DC37" s="637"/>
      <c r="DD37" s="627">
        <v>1538458</v>
      </c>
      <c r="DE37" s="634"/>
      <c r="DF37" s="634"/>
      <c r="DG37" s="634"/>
      <c r="DH37" s="634"/>
      <c r="DI37" s="634"/>
      <c r="DJ37" s="634"/>
      <c r="DK37" s="635"/>
      <c r="DL37" s="627">
        <v>1336109</v>
      </c>
      <c r="DM37" s="634"/>
      <c r="DN37" s="634"/>
      <c r="DO37" s="634"/>
      <c r="DP37" s="634"/>
      <c r="DQ37" s="634"/>
      <c r="DR37" s="634"/>
      <c r="DS37" s="634"/>
      <c r="DT37" s="634"/>
      <c r="DU37" s="634"/>
      <c r="DV37" s="635"/>
      <c r="DW37" s="624">
        <v>4.7</v>
      </c>
      <c r="DX37" s="636"/>
      <c r="DY37" s="636"/>
      <c r="DZ37" s="636"/>
      <c r="EA37" s="636"/>
      <c r="EB37" s="636"/>
      <c r="EC37" s="648"/>
    </row>
    <row r="38" spans="2:133" ht="11.25" customHeight="1">
      <c r="B38" s="618" t="s">
        <v>338</v>
      </c>
      <c r="C38" s="619"/>
      <c r="D38" s="619"/>
      <c r="E38" s="619"/>
      <c r="F38" s="619"/>
      <c r="G38" s="619"/>
      <c r="H38" s="619"/>
      <c r="I38" s="619"/>
      <c r="J38" s="619"/>
      <c r="K38" s="619"/>
      <c r="L38" s="619"/>
      <c r="M38" s="619"/>
      <c r="N38" s="619"/>
      <c r="O38" s="619"/>
      <c r="P38" s="619"/>
      <c r="Q38" s="620"/>
      <c r="R38" s="621">
        <v>1542897</v>
      </c>
      <c r="S38" s="622"/>
      <c r="T38" s="622"/>
      <c r="U38" s="622"/>
      <c r="V38" s="622"/>
      <c r="W38" s="622"/>
      <c r="X38" s="622"/>
      <c r="Y38" s="623"/>
      <c r="Z38" s="659">
        <v>2.9</v>
      </c>
      <c r="AA38" s="659"/>
      <c r="AB38" s="659"/>
      <c r="AC38" s="659"/>
      <c r="AD38" s="660" t="s">
        <v>179</v>
      </c>
      <c r="AE38" s="660"/>
      <c r="AF38" s="660"/>
      <c r="AG38" s="660"/>
      <c r="AH38" s="660"/>
      <c r="AI38" s="660"/>
      <c r="AJ38" s="660"/>
      <c r="AK38" s="660"/>
      <c r="AL38" s="624" t="s">
        <v>236</v>
      </c>
      <c r="AM38" s="625"/>
      <c r="AN38" s="625"/>
      <c r="AO38" s="661"/>
      <c r="AQ38" s="654" t="s">
        <v>339</v>
      </c>
      <c r="AR38" s="655"/>
      <c r="AS38" s="655"/>
      <c r="AT38" s="655"/>
      <c r="AU38" s="655"/>
      <c r="AV38" s="655"/>
      <c r="AW38" s="655"/>
      <c r="AX38" s="655"/>
      <c r="AY38" s="656"/>
      <c r="AZ38" s="621">
        <v>66541</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15975</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3869064</v>
      </c>
      <c r="CS38" s="622"/>
      <c r="CT38" s="622"/>
      <c r="CU38" s="622"/>
      <c r="CV38" s="622"/>
      <c r="CW38" s="622"/>
      <c r="CX38" s="622"/>
      <c r="CY38" s="623"/>
      <c r="CZ38" s="624">
        <v>7.6</v>
      </c>
      <c r="DA38" s="636"/>
      <c r="DB38" s="636"/>
      <c r="DC38" s="637"/>
      <c r="DD38" s="627">
        <v>3284120</v>
      </c>
      <c r="DE38" s="622"/>
      <c r="DF38" s="622"/>
      <c r="DG38" s="622"/>
      <c r="DH38" s="622"/>
      <c r="DI38" s="622"/>
      <c r="DJ38" s="622"/>
      <c r="DK38" s="623"/>
      <c r="DL38" s="627">
        <v>2757421</v>
      </c>
      <c r="DM38" s="622"/>
      <c r="DN38" s="622"/>
      <c r="DO38" s="622"/>
      <c r="DP38" s="622"/>
      <c r="DQ38" s="622"/>
      <c r="DR38" s="622"/>
      <c r="DS38" s="622"/>
      <c r="DT38" s="622"/>
      <c r="DU38" s="622"/>
      <c r="DV38" s="623"/>
      <c r="DW38" s="624">
        <v>9.8000000000000007</v>
      </c>
      <c r="DX38" s="636"/>
      <c r="DY38" s="636"/>
      <c r="DZ38" s="636"/>
      <c r="EA38" s="636"/>
      <c r="EB38" s="636"/>
      <c r="EC38" s="648"/>
    </row>
    <row r="39" spans="2:133" ht="11.25" customHeight="1">
      <c r="B39" s="618" t="s">
        <v>342</v>
      </c>
      <c r="C39" s="619"/>
      <c r="D39" s="619"/>
      <c r="E39" s="619"/>
      <c r="F39" s="619"/>
      <c r="G39" s="619"/>
      <c r="H39" s="619"/>
      <c r="I39" s="619"/>
      <c r="J39" s="619"/>
      <c r="K39" s="619"/>
      <c r="L39" s="619"/>
      <c r="M39" s="619"/>
      <c r="N39" s="619"/>
      <c r="O39" s="619"/>
      <c r="P39" s="619"/>
      <c r="Q39" s="620"/>
      <c r="R39" s="621" t="s">
        <v>236</v>
      </c>
      <c r="S39" s="622"/>
      <c r="T39" s="622"/>
      <c r="U39" s="622"/>
      <c r="V39" s="622"/>
      <c r="W39" s="622"/>
      <c r="X39" s="622"/>
      <c r="Y39" s="623"/>
      <c r="Z39" s="659" t="s">
        <v>236</v>
      </c>
      <c r="AA39" s="659"/>
      <c r="AB39" s="659"/>
      <c r="AC39" s="659"/>
      <c r="AD39" s="660" t="s">
        <v>236</v>
      </c>
      <c r="AE39" s="660"/>
      <c r="AF39" s="660"/>
      <c r="AG39" s="660"/>
      <c r="AH39" s="660"/>
      <c r="AI39" s="660"/>
      <c r="AJ39" s="660"/>
      <c r="AK39" s="660"/>
      <c r="AL39" s="624" t="s">
        <v>248</v>
      </c>
      <c r="AM39" s="625"/>
      <c r="AN39" s="625"/>
      <c r="AO39" s="661"/>
      <c r="AQ39" s="654" t="s">
        <v>343</v>
      </c>
      <c r="AR39" s="655"/>
      <c r="AS39" s="655"/>
      <c r="AT39" s="655"/>
      <c r="AU39" s="655"/>
      <c r="AV39" s="655"/>
      <c r="AW39" s="655"/>
      <c r="AX39" s="655"/>
      <c r="AY39" s="656"/>
      <c r="AZ39" s="621">
        <v>10615</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22624</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2318276</v>
      </c>
      <c r="CS39" s="634"/>
      <c r="CT39" s="634"/>
      <c r="CU39" s="634"/>
      <c r="CV39" s="634"/>
      <c r="CW39" s="634"/>
      <c r="CX39" s="634"/>
      <c r="CY39" s="635"/>
      <c r="CZ39" s="624">
        <v>4.5</v>
      </c>
      <c r="DA39" s="636"/>
      <c r="DB39" s="636"/>
      <c r="DC39" s="637"/>
      <c r="DD39" s="627">
        <v>2302479</v>
      </c>
      <c r="DE39" s="634"/>
      <c r="DF39" s="634"/>
      <c r="DG39" s="634"/>
      <c r="DH39" s="634"/>
      <c r="DI39" s="634"/>
      <c r="DJ39" s="634"/>
      <c r="DK39" s="635"/>
      <c r="DL39" s="627" t="s">
        <v>130</v>
      </c>
      <c r="DM39" s="634"/>
      <c r="DN39" s="634"/>
      <c r="DO39" s="634"/>
      <c r="DP39" s="634"/>
      <c r="DQ39" s="634"/>
      <c r="DR39" s="634"/>
      <c r="DS39" s="634"/>
      <c r="DT39" s="634"/>
      <c r="DU39" s="634"/>
      <c r="DV39" s="635"/>
      <c r="DW39" s="624" t="s">
        <v>236</v>
      </c>
      <c r="DX39" s="636"/>
      <c r="DY39" s="636"/>
      <c r="DZ39" s="636"/>
      <c r="EA39" s="636"/>
      <c r="EB39" s="636"/>
      <c r="EC39" s="648"/>
    </row>
    <row r="40" spans="2:133" ht="11.25" customHeight="1">
      <c r="B40" s="618" t="s">
        <v>346</v>
      </c>
      <c r="C40" s="619"/>
      <c r="D40" s="619"/>
      <c r="E40" s="619"/>
      <c r="F40" s="619"/>
      <c r="G40" s="619"/>
      <c r="H40" s="619"/>
      <c r="I40" s="619"/>
      <c r="J40" s="619"/>
      <c r="K40" s="619"/>
      <c r="L40" s="619"/>
      <c r="M40" s="619"/>
      <c r="N40" s="619"/>
      <c r="O40" s="619"/>
      <c r="P40" s="619"/>
      <c r="Q40" s="620"/>
      <c r="R40" s="621">
        <v>166497</v>
      </c>
      <c r="S40" s="622"/>
      <c r="T40" s="622"/>
      <c r="U40" s="622"/>
      <c r="V40" s="622"/>
      <c r="W40" s="622"/>
      <c r="X40" s="622"/>
      <c r="Y40" s="623"/>
      <c r="Z40" s="659">
        <v>0.3</v>
      </c>
      <c r="AA40" s="659"/>
      <c r="AB40" s="659"/>
      <c r="AC40" s="659"/>
      <c r="AD40" s="660" t="s">
        <v>179</v>
      </c>
      <c r="AE40" s="660"/>
      <c r="AF40" s="660"/>
      <c r="AG40" s="660"/>
      <c r="AH40" s="660"/>
      <c r="AI40" s="660"/>
      <c r="AJ40" s="660"/>
      <c r="AK40" s="660"/>
      <c r="AL40" s="624" t="s">
        <v>236</v>
      </c>
      <c r="AM40" s="625"/>
      <c r="AN40" s="625"/>
      <c r="AO40" s="661"/>
      <c r="AQ40" s="654" t="s">
        <v>347</v>
      </c>
      <c r="AR40" s="655"/>
      <c r="AS40" s="655"/>
      <c r="AT40" s="655"/>
      <c r="AU40" s="655"/>
      <c r="AV40" s="655"/>
      <c r="AW40" s="655"/>
      <c r="AX40" s="655"/>
      <c r="AY40" s="656"/>
      <c r="AZ40" s="621" t="s">
        <v>236</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120</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42692</v>
      </c>
      <c r="CS40" s="622"/>
      <c r="CT40" s="622"/>
      <c r="CU40" s="622"/>
      <c r="CV40" s="622"/>
      <c r="CW40" s="622"/>
      <c r="CX40" s="622"/>
      <c r="CY40" s="623"/>
      <c r="CZ40" s="624">
        <v>0.1</v>
      </c>
      <c r="DA40" s="636"/>
      <c r="DB40" s="636"/>
      <c r="DC40" s="637"/>
      <c r="DD40" s="627">
        <v>21426</v>
      </c>
      <c r="DE40" s="622"/>
      <c r="DF40" s="622"/>
      <c r="DG40" s="622"/>
      <c r="DH40" s="622"/>
      <c r="DI40" s="622"/>
      <c r="DJ40" s="622"/>
      <c r="DK40" s="623"/>
      <c r="DL40" s="627">
        <v>21426</v>
      </c>
      <c r="DM40" s="622"/>
      <c r="DN40" s="622"/>
      <c r="DO40" s="622"/>
      <c r="DP40" s="622"/>
      <c r="DQ40" s="622"/>
      <c r="DR40" s="622"/>
      <c r="DS40" s="622"/>
      <c r="DT40" s="622"/>
      <c r="DU40" s="622"/>
      <c r="DV40" s="623"/>
      <c r="DW40" s="624">
        <v>0.1</v>
      </c>
      <c r="DX40" s="636"/>
      <c r="DY40" s="636"/>
      <c r="DZ40" s="636"/>
      <c r="EA40" s="636"/>
      <c r="EB40" s="636"/>
      <c r="EC40" s="648"/>
    </row>
    <row r="41" spans="2:133" ht="11.25" customHeight="1">
      <c r="B41" s="602" t="s">
        <v>351</v>
      </c>
      <c r="C41" s="603"/>
      <c r="D41" s="603"/>
      <c r="E41" s="603"/>
      <c r="F41" s="603"/>
      <c r="G41" s="603"/>
      <c r="H41" s="603"/>
      <c r="I41" s="603"/>
      <c r="J41" s="603"/>
      <c r="K41" s="603"/>
      <c r="L41" s="603"/>
      <c r="M41" s="603"/>
      <c r="N41" s="603"/>
      <c r="O41" s="603"/>
      <c r="P41" s="603"/>
      <c r="Q41" s="604"/>
      <c r="R41" s="605">
        <v>53822918</v>
      </c>
      <c r="S41" s="646"/>
      <c r="T41" s="646"/>
      <c r="U41" s="646"/>
      <c r="V41" s="646"/>
      <c r="W41" s="646"/>
      <c r="X41" s="646"/>
      <c r="Y41" s="649"/>
      <c r="Z41" s="650">
        <v>100</v>
      </c>
      <c r="AA41" s="650"/>
      <c r="AB41" s="650"/>
      <c r="AC41" s="650"/>
      <c r="AD41" s="651">
        <v>28065574</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779212</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236</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179</v>
      </c>
      <c r="CS41" s="634"/>
      <c r="CT41" s="634"/>
      <c r="CU41" s="634"/>
      <c r="CV41" s="634"/>
      <c r="CW41" s="634"/>
      <c r="CX41" s="634"/>
      <c r="CY41" s="635"/>
      <c r="CZ41" s="624" t="s">
        <v>130</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355</v>
      </c>
      <c r="AR42" s="667"/>
      <c r="AS42" s="667"/>
      <c r="AT42" s="667"/>
      <c r="AU42" s="667"/>
      <c r="AV42" s="667"/>
      <c r="AW42" s="667"/>
      <c r="AX42" s="667"/>
      <c r="AY42" s="668"/>
      <c r="AZ42" s="605">
        <v>3023311</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313</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2370333</v>
      </c>
      <c r="CS42" s="634"/>
      <c r="CT42" s="634"/>
      <c r="CU42" s="634"/>
      <c r="CV42" s="634"/>
      <c r="CW42" s="634"/>
      <c r="CX42" s="634"/>
      <c r="CY42" s="635"/>
      <c r="CZ42" s="624">
        <v>4.5999999999999996</v>
      </c>
      <c r="DA42" s="636"/>
      <c r="DB42" s="636"/>
      <c r="DC42" s="637"/>
      <c r="DD42" s="627">
        <v>803769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358</v>
      </c>
      <c r="CD43" s="618" t="s">
        <v>359</v>
      </c>
      <c r="CE43" s="619"/>
      <c r="CF43" s="619"/>
      <c r="CG43" s="619"/>
      <c r="CH43" s="619"/>
      <c r="CI43" s="619"/>
      <c r="CJ43" s="619"/>
      <c r="CK43" s="619"/>
      <c r="CL43" s="619"/>
      <c r="CM43" s="619"/>
      <c r="CN43" s="619"/>
      <c r="CO43" s="619"/>
      <c r="CP43" s="619"/>
      <c r="CQ43" s="620"/>
      <c r="CR43" s="621">
        <v>69445</v>
      </c>
      <c r="CS43" s="634"/>
      <c r="CT43" s="634"/>
      <c r="CU43" s="634"/>
      <c r="CV43" s="634"/>
      <c r="CW43" s="634"/>
      <c r="CX43" s="634"/>
      <c r="CY43" s="635"/>
      <c r="CZ43" s="624">
        <v>0.1</v>
      </c>
      <c r="DA43" s="636"/>
      <c r="DB43" s="636"/>
      <c r="DC43" s="637"/>
      <c r="DD43" s="627">
        <v>69445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2370333</v>
      </c>
      <c r="CS44" s="622"/>
      <c r="CT44" s="622"/>
      <c r="CU44" s="622"/>
      <c r="CV44" s="622"/>
      <c r="CW44" s="622"/>
      <c r="CX44" s="622"/>
      <c r="CY44" s="623"/>
      <c r="CZ44" s="624">
        <v>4.5999999999999996</v>
      </c>
      <c r="DA44" s="625"/>
      <c r="DB44" s="625"/>
      <c r="DC44" s="626"/>
      <c r="DD44" s="627">
        <v>803769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288871</v>
      </c>
      <c r="CS45" s="634"/>
      <c r="CT45" s="634"/>
      <c r="CU45" s="634"/>
      <c r="CV45" s="634"/>
      <c r="CW45" s="634"/>
      <c r="CX45" s="634"/>
      <c r="CY45" s="635"/>
      <c r="CZ45" s="624">
        <v>0.6</v>
      </c>
      <c r="DA45" s="636"/>
      <c r="DB45" s="636"/>
      <c r="DC45" s="637"/>
      <c r="DD45" s="627">
        <v>30921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364</v>
      </c>
      <c r="CG46" s="619"/>
      <c r="CH46" s="619"/>
      <c r="CI46" s="619"/>
      <c r="CJ46" s="619"/>
      <c r="CK46" s="619"/>
      <c r="CL46" s="619"/>
      <c r="CM46" s="619"/>
      <c r="CN46" s="619"/>
      <c r="CO46" s="619"/>
      <c r="CP46" s="619"/>
      <c r="CQ46" s="620"/>
      <c r="CR46" s="621">
        <v>2080811</v>
      </c>
      <c r="CS46" s="622"/>
      <c r="CT46" s="622"/>
      <c r="CU46" s="622"/>
      <c r="CV46" s="622"/>
      <c r="CW46" s="622"/>
      <c r="CX46" s="622"/>
      <c r="CY46" s="623"/>
      <c r="CZ46" s="624">
        <v>4.0999999999999996</v>
      </c>
      <c r="DA46" s="625"/>
      <c r="DB46" s="625"/>
      <c r="DC46" s="626"/>
      <c r="DD46" s="627">
        <v>772197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365</v>
      </c>
      <c r="CG47" s="619"/>
      <c r="CH47" s="619"/>
      <c r="CI47" s="619"/>
      <c r="CJ47" s="619"/>
      <c r="CK47" s="619"/>
      <c r="CL47" s="619"/>
      <c r="CM47" s="619"/>
      <c r="CN47" s="619"/>
      <c r="CO47" s="619"/>
      <c r="CP47" s="619"/>
      <c r="CQ47" s="620"/>
      <c r="CR47" s="621" t="s">
        <v>236</v>
      </c>
      <c r="CS47" s="634"/>
      <c r="CT47" s="634"/>
      <c r="CU47" s="634"/>
      <c r="CV47" s="634"/>
      <c r="CW47" s="634"/>
      <c r="CX47" s="634"/>
      <c r="CY47" s="635"/>
      <c r="CZ47" s="624" t="s">
        <v>236</v>
      </c>
      <c r="DA47" s="636"/>
      <c r="DB47" s="636"/>
      <c r="DC47" s="637"/>
      <c r="DD47" s="627" t="s">
        <v>236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c r="B48" s="225"/>
      <c r="CD48" s="644"/>
      <c r="CE48" s="645"/>
      <c r="CF48" s="618" t="s">
        <v>366</v>
      </c>
      <c r="CG48" s="619"/>
      <c r="CH48" s="619"/>
      <c r="CI48" s="619"/>
      <c r="CJ48" s="619"/>
      <c r="CK48" s="619"/>
      <c r="CL48" s="619"/>
      <c r="CM48" s="619"/>
      <c r="CN48" s="619"/>
      <c r="CO48" s="619"/>
      <c r="CP48" s="619"/>
      <c r="CQ48" s="620"/>
      <c r="CR48" s="621" t="s">
        <v>179</v>
      </c>
      <c r="CS48" s="622"/>
      <c r="CT48" s="622"/>
      <c r="CU48" s="622"/>
      <c r="CV48" s="622"/>
      <c r="CW48" s="622"/>
      <c r="CX48" s="622"/>
      <c r="CY48" s="623"/>
      <c r="CZ48" s="624" t="s">
        <v>179</v>
      </c>
      <c r="DA48" s="625"/>
      <c r="DB48" s="625"/>
      <c r="DC48" s="626"/>
      <c r="DD48" s="627" t="s">
        <v>179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367</v>
      </c>
      <c r="CE49" s="603"/>
      <c r="CF49" s="603"/>
      <c r="CG49" s="603"/>
      <c r="CH49" s="603"/>
      <c r="CI49" s="603"/>
      <c r="CJ49" s="603"/>
      <c r="CK49" s="603"/>
      <c r="CL49" s="603"/>
      <c r="CM49" s="603"/>
      <c r="CN49" s="603"/>
      <c r="CO49" s="603"/>
      <c r="CP49" s="603"/>
      <c r="CQ49" s="604"/>
      <c r="CR49" s="605">
        <v>50993751</v>
      </c>
      <c r="CS49" s="606"/>
      <c r="CT49" s="606"/>
      <c r="CU49" s="606"/>
      <c r="CV49" s="606"/>
      <c r="CW49" s="606"/>
      <c r="CX49" s="606"/>
      <c r="CY49" s="607"/>
      <c r="CZ49" s="608">
        <v>100</v>
      </c>
      <c r="DA49" s="609"/>
      <c r="DB49" s="609"/>
      <c r="DC49" s="610"/>
      <c r="DD49" s="611">
        <v>32839970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6u4sxau4QbL8SzHxJhjsZQX7AfqFupFQK6FCEnUPwx/dQbWycEWjI+xlbzEjros44IcGDN03l5Uqcfx5jto0A==" saltValue="7hXFZIFu6jU8qRYfHUGq8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cols>
    <col min="1" max="130" width="2.7265625" style="231" customWidth="1"/>
    <col min="131" max="131" width="1.63281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390</v>
      </c>
      <c r="C7" s="1048"/>
      <c r="D7" s="1048"/>
      <c r="E7" s="1048"/>
      <c r="F7" s="1048"/>
      <c r="G7" s="1048"/>
      <c r="H7" s="1048"/>
      <c r="I7" s="1048"/>
      <c r="J7" s="1048"/>
      <c r="K7" s="1048"/>
      <c r="L7" s="1048"/>
      <c r="M7" s="1048"/>
      <c r="N7" s="1048"/>
      <c r="O7" s="1048"/>
      <c r="P7" s="1049"/>
      <c r="Q7" s="1102">
        <v>53844</v>
      </c>
      <c r="R7" s="1103"/>
      <c r="S7" s="1103"/>
      <c r="T7" s="1103"/>
      <c r="U7" s="1103"/>
      <c r="V7" s="1103">
        <v>51014</v>
      </c>
      <c r="W7" s="1103"/>
      <c r="X7" s="1103"/>
      <c r="Y7" s="1103"/>
      <c r="Z7" s="1103"/>
      <c r="AA7" s="1103">
        <v>2829</v>
      </c>
      <c r="AB7" s="1103"/>
      <c r="AC7" s="1103"/>
      <c r="AD7" s="1103"/>
      <c r="AE7" s="1104"/>
      <c r="AF7" s="1105">
        <v>2574</v>
      </c>
      <c r="AG7" s="1106"/>
      <c r="AH7" s="1106"/>
      <c r="AI7" s="1106"/>
      <c r="AJ7" s="1107"/>
      <c r="AK7" s="1108">
        <v>1581</v>
      </c>
      <c r="AL7" s="1109"/>
      <c r="AM7" s="1109"/>
      <c r="AN7" s="1109"/>
      <c r="AO7" s="1109"/>
      <c r="AP7" s="1109">
        <v>24562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595</v>
      </c>
      <c r="BT7" s="1100"/>
      <c r="BU7" s="1100"/>
      <c r="BV7" s="1100"/>
      <c r="BW7" s="1100"/>
      <c r="BX7" s="1100"/>
      <c r="BY7" s="1100"/>
      <c r="BZ7" s="1100"/>
      <c r="CA7" s="1100"/>
      <c r="CB7" s="1100"/>
      <c r="CC7" s="1100"/>
      <c r="CD7" s="1100"/>
      <c r="CE7" s="1100"/>
      <c r="CF7" s="1100"/>
      <c r="CG7" s="1112"/>
      <c r="CH7" s="1096">
        <v>0</v>
      </c>
      <c r="CI7" s="1097"/>
      <c r="CJ7" s="1097"/>
      <c r="CK7" s="1097"/>
      <c r="CL7" s="1098"/>
      <c r="CM7" s="1096">
        <v>184</v>
      </c>
      <c r="CN7" s="1097"/>
      <c r="CO7" s="1097"/>
      <c r="CP7" s="1097"/>
      <c r="CQ7" s="1098"/>
      <c r="CR7" s="1096">
        <v>100</v>
      </c>
      <c r="CS7" s="1097"/>
      <c r="CT7" s="1097"/>
      <c r="CU7" s="1097"/>
      <c r="CV7" s="1098"/>
      <c r="CW7" s="1096">
        <v>166</v>
      </c>
      <c r="CX7" s="1097"/>
      <c r="CY7" s="1097"/>
      <c r="CZ7" s="1097"/>
      <c r="DA7" s="1098"/>
      <c r="DB7" s="1096" t="s">
        <v>594</v>
      </c>
      <c r="DC7" s="1097"/>
      <c r="DD7" s="1097"/>
      <c r="DE7" s="1097"/>
      <c r="DF7" s="1098"/>
      <c r="DG7" s="1096" t="s">
        <v>594</v>
      </c>
      <c r="DH7" s="1097"/>
      <c r="DI7" s="1097"/>
      <c r="DJ7" s="1097"/>
      <c r="DK7" s="1098"/>
      <c r="DL7" s="1096" t="s">
        <v>594</v>
      </c>
      <c r="DM7" s="1097"/>
      <c r="DN7" s="1097"/>
      <c r="DO7" s="1097"/>
      <c r="DP7" s="1098"/>
      <c r="DQ7" s="1096" t="s">
        <v>594</v>
      </c>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596</v>
      </c>
      <c r="BT8" s="993"/>
      <c r="BU8" s="993"/>
      <c r="BV8" s="993"/>
      <c r="BW8" s="993"/>
      <c r="BX8" s="993"/>
      <c r="BY8" s="993"/>
      <c r="BZ8" s="993"/>
      <c r="CA8" s="993"/>
      <c r="CB8" s="993"/>
      <c r="CC8" s="993"/>
      <c r="CD8" s="993"/>
      <c r="CE8" s="993"/>
      <c r="CF8" s="993"/>
      <c r="CG8" s="1014"/>
      <c r="CH8" s="989">
        <v>0</v>
      </c>
      <c r="CI8" s="990"/>
      <c r="CJ8" s="990"/>
      <c r="CK8" s="990"/>
      <c r="CL8" s="991"/>
      <c r="CM8" s="989">
        <v>11</v>
      </c>
      <c r="CN8" s="990"/>
      <c r="CO8" s="990"/>
      <c r="CP8" s="990"/>
      <c r="CQ8" s="991"/>
      <c r="CR8" s="989">
        <v>5</v>
      </c>
      <c r="CS8" s="990"/>
      <c r="CT8" s="990"/>
      <c r="CU8" s="990"/>
      <c r="CV8" s="991"/>
      <c r="CW8" s="989" t="s">
        <v>594</v>
      </c>
      <c r="CX8" s="990"/>
      <c r="CY8" s="990"/>
      <c r="CZ8" s="990"/>
      <c r="DA8" s="991"/>
      <c r="DB8" s="989" t="s">
        <v>594</v>
      </c>
      <c r="DC8" s="990"/>
      <c r="DD8" s="990"/>
      <c r="DE8" s="990"/>
      <c r="DF8" s="991"/>
      <c r="DG8" s="989" t="s">
        <v>594</v>
      </c>
      <c r="DH8" s="990"/>
      <c r="DI8" s="990"/>
      <c r="DJ8" s="990"/>
      <c r="DK8" s="991"/>
      <c r="DL8" s="989" t="s">
        <v>594</v>
      </c>
      <c r="DM8" s="990"/>
      <c r="DN8" s="990"/>
      <c r="DO8" s="990"/>
      <c r="DP8" s="991"/>
      <c r="DQ8" s="989" t="s">
        <v>594</v>
      </c>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392</v>
      </c>
      <c r="B23" s="937" t="s">
        <v>393</v>
      </c>
      <c r="C23" s="938"/>
      <c r="D23" s="938"/>
      <c r="E23" s="938"/>
      <c r="F23" s="938"/>
      <c r="G23" s="938"/>
      <c r="H23" s="938"/>
      <c r="I23" s="938"/>
      <c r="J23" s="938"/>
      <c r="K23" s="938"/>
      <c r="L23" s="938"/>
      <c r="M23" s="938"/>
      <c r="N23" s="938"/>
      <c r="O23" s="938"/>
      <c r="P23" s="948"/>
      <c r="Q23" s="1067">
        <v>53844</v>
      </c>
      <c r="R23" s="1061"/>
      <c r="S23" s="1061"/>
      <c r="T23" s="1061"/>
      <c r="U23" s="1061"/>
      <c r="V23" s="1061">
        <v>51014</v>
      </c>
      <c r="W23" s="1061"/>
      <c r="X23" s="1061"/>
      <c r="Y23" s="1061"/>
      <c r="Z23" s="1061"/>
      <c r="AA23" s="1061">
        <v>2829</v>
      </c>
      <c r="AB23" s="1061"/>
      <c r="AC23" s="1061"/>
      <c r="AD23" s="1061"/>
      <c r="AE23" s="1068"/>
      <c r="AF23" s="1069">
        <v>2574</v>
      </c>
      <c r="AG23" s="1061"/>
      <c r="AH23" s="1061"/>
      <c r="AI23" s="1061"/>
      <c r="AJ23" s="1070"/>
      <c r="AK23" s="1071"/>
      <c r="AL23" s="1072"/>
      <c r="AM23" s="1072"/>
      <c r="AN23" s="1072"/>
      <c r="AO23" s="1072"/>
      <c r="AP23" s="1061">
        <v>24562</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405</v>
      </c>
      <c r="C28" s="1048"/>
      <c r="D28" s="1048"/>
      <c r="E28" s="1048"/>
      <c r="F28" s="1048"/>
      <c r="G28" s="1048"/>
      <c r="H28" s="1048"/>
      <c r="I28" s="1048"/>
      <c r="J28" s="1048"/>
      <c r="K28" s="1048"/>
      <c r="L28" s="1048"/>
      <c r="M28" s="1048"/>
      <c r="N28" s="1048"/>
      <c r="O28" s="1048"/>
      <c r="P28" s="1049"/>
      <c r="Q28" s="1050">
        <v>11185</v>
      </c>
      <c r="R28" s="1051"/>
      <c r="S28" s="1051"/>
      <c r="T28" s="1051"/>
      <c r="U28" s="1051"/>
      <c r="V28" s="1051">
        <v>10995</v>
      </c>
      <c r="W28" s="1051"/>
      <c r="X28" s="1051"/>
      <c r="Y28" s="1051"/>
      <c r="Z28" s="1051"/>
      <c r="AA28" s="1051">
        <v>189</v>
      </c>
      <c r="AB28" s="1051"/>
      <c r="AC28" s="1051"/>
      <c r="AD28" s="1051"/>
      <c r="AE28" s="1052"/>
      <c r="AF28" s="1053">
        <v>189</v>
      </c>
      <c r="AG28" s="1051"/>
      <c r="AH28" s="1051"/>
      <c r="AI28" s="1051"/>
      <c r="AJ28" s="1054"/>
      <c r="AK28" s="1042">
        <v>967</v>
      </c>
      <c r="AL28" s="1043"/>
      <c r="AM28" s="1043"/>
      <c r="AN28" s="1043"/>
      <c r="AO28" s="1043"/>
      <c r="AP28" s="1043" t="s">
        <v>583</v>
      </c>
      <c r="AQ28" s="1043"/>
      <c r="AR28" s="1043"/>
      <c r="AS28" s="1043"/>
      <c r="AT28" s="1043"/>
      <c r="AU28" s="1043" t="s">
        <v>583</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406</v>
      </c>
      <c r="C29" s="1031"/>
      <c r="D29" s="1031"/>
      <c r="E29" s="1031"/>
      <c r="F29" s="1031"/>
      <c r="G29" s="1031"/>
      <c r="H29" s="1031"/>
      <c r="I29" s="1031"/>
      <c r="J29" s="1031"/>
      <c r="K29" s="1031"/>
      <c r="L29" s="1031"/>
      <c r="M29" s="1031"/>
      <c r="N29" s="1031"/>
      <c r="O29" s="1031"/>
      <c r="P29" s="1032"/>
      <c r="Q29" s="1038">
        <v>8645</v>
      </c>
      <c r="R29" s="1039"/>
      <c r="S29" s="1039"/>
      <c r="T29" s="1039"/>
      <c r="U29" s="1039"/>
      <c r="V29" s="1039">
        <v>8211</v>
      </c>
      <c r="W29" s="1039"/>
      <c r="X29" s="1039"/>
      <c r="Y29" s="1039"/>
      <c r="Z29" s="1039"/>
      <c r="AA29" s="1039">
        <v>434</v>
      </c>
      <c r="AB29" s="1039"/>
      <c r="AC29" s="1039"/>
      <c r="AD29" s="1039"/>
      <c r="AE29" s="1040"/>
      <c r="AF29" s="1035">
        <v>434</v>
      </c>
      <c r="AG29" s="1036"/>
      <c r="AH29" s="1036"/>
      <c r="AI29" s="1036"/>
      <c r="AJ29" s="1037"/>
      <c r="AK29" s="980">
        <v>1355</v>
      </c>
      <c r="AL29" s="971"/>
      <c r="AM29" s="971"/>
      <c r="AN29" s="971"/>
      <c r="AO29" s="971"/>
      <c r="AP29" s="971" t="s">
        <v>583</v>
      </c>
      <c r="AQ29" s="971"/>
      <c r="AR29" s="971"/>
      <c r="AS29" s="971"/>
      <c r="AT29" s="971"/>
      <c r="AU29" s="971" t="s">
        <v>583</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407</v>
      </c>
      <c r="C30" s="1031"/>
      <c r="D30" s="1031"/>
      <c r="E30" s="1031"/>
      <c r="F30" s="1031"/>
      <c r="G30" s="1031"/>
      <c r="H30" s="1031"/>
      <c r="I30" s="1031"/>
      <c r="J30" s="1031"/>
      <c r="K30" s="1031"/>
      <c r="L30" s="1031"/>
      <c r="M30" s="1031"/>
      <c r="N30" s="1031"/>
      <c r="O30" s="1031"/>
      <c r="P30" s="1032"/>
      <c r="Q30" s="1038">
        <v>1527</v>
      </c>
      <c r="R30" s="1039"/>
      <c r="S30" s="1039"/>
      <c r="T30" s="1039"/>
      <c r="U30" s="1039"/>
      <c r="V30" s="1039">
        <v>1518</v>
      </c>
      <c r="W30" s="1039"/>
      <c r="X30" s="1039"/>
      <c r="Y30" s="1039"/>
      <c r="Z30" s="1039"/>
      <c r="AA30" s="1039">
        <v>8</v>
      </c>
      <c r="AB30" s="1039"/>
      <c r="AC30" s="1039"/>
      <c r="AD30" s="1039"/>
      <c r="AE30" s="1040"/>
      <c r="AF30" s="1035">
        <v>8</v>
      </c>
      <c r="AG30" s="1036"/>
      <c r="AH30" s="1036"/>
      <c r="AI30" s="1036"/>
      <c r="AJ30" s="1037"/>
      <c r="AK30" s="980">
        <v>242</v>
      </c>
      <c r="AL30" s="971"/>
      <c r="AM30" s="971"/>
      <c r="AN30" s="971"/>
      <c r="AO30" s="971"/>
      <c r="AP30" s="971" t="s">
        <v>583</v>
      </c>
      <c r="AQ30" s="971"/>
      <c r="AR30" s="971"/>
      <c r="AS30" s="971"/>
      <c r="AT30" s="971"/>
      <c r="AU30" s="971" t="s">
        <v>583</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408</v>
      </c>
      <c r="C31" s="1031"/>
      <c r="D31" s="1031"/>
      <c r="E31" s="1031"/>
      <c r="F31" s="1031"/>
      <c r="G31" s="1031"/>
      <c r="H31" s="1031"/>
      <c r="I31" s="1031"/>
      <c r="J31" s="1031"/>
      <c r="K31" s="1031"/>
      <c r="L31" s="1031"/>
      <c r="M31" s="1031"/>
      <c r="N31" s="1031"/>
      <c r="O31" s="1031"/>
      <c r="P31" s="1032"/>
      <c r="Q31" s="1038">
        <v>2459</v>
      </c>
      <c r="R31" s="1039"/>
      <c r="S31" s="1039"/>
      <c r="T31" s="1039"/>
      <c r="U31" s="1039"/>
      <c r="V31" s="1039">
        <v>2065</v>
      </c>
      <c r="W31" s="1039"/>
      <c r="X31" s="1039"/>
      <c r="Y31" s="1039"/>
      <c r="Z31" s="1039"/>
      <c r="AA31" s="1039">
        <v>394</v>
      </c>
      <c r="AB31" s="1039"/>
      <c r="AC31" s="1039"/>
      <c r="AD31" s="1039"/>
      <c r="AE31" s="1040"/>
      <c r="AF31" s="1035">
        <v>1594</v>
      </c>
      <c r="AG31" s="1036"/>
      <c r="AH31" s="1036"/>
      <c r="AI31" s="1036"/>
      <c r="AJ31" s="1037"/>
      <c r="AK31" s="980">
        <v>54</v>
      </c>
      <c r="AL31" s="971"/>
      <c r="AM31" s="971"/>
      <c r="AN31" s="971"/>
      <c r="AO31" s="971"/>
      <c r="AP31" s="971">
        <v>4544</v>
      </c>
      <c r="AQ31" s="971"/>
      <c r="AR31" s="971"/>
      <c r="AS31" s="971"/>
      <c r="AT31" s="971"/>
      <c r="AU31" s="971">
        <v>5</v>
      </c>
      <c r="AV31" s="971"/>
      <c r="AW31" s="971"/>
      <c r="AX31" s="971"/>
      <c r="AY31" s="971"/>
      <c r="AZ31" s="1041" t="s">
        <v>594</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410</v>
      </c>
      <c r="C32" s="1031"/>
      <c r="D32" s="1031"/>
      <c r="E32" s="1031"/>
      <c r="F32" s="1031"/>
      <c r="G32" s="1031"/>
      <c r="H32" s="1031"/>
      <c r="I32" s="1031"/>
      <c r="J32" s="1031"/>
      <c r="K32" s="1031"/>
      <c r="L32" s="1031"/>
      <c r="M32" s="1031"/>
      <c r="N32" s="1031"/>
      <c r="O32" s="1031"/>
      <c r="P32" s="1032"/>
      <c r="Q32" s="1038">
        <v>1945</v>
      </c>
      <c r="R32" s="1039"/>
      <c r="S32" s="1039"/>
      <c r="T32" s="1039"/>
      <c r="U32" s="1039"/>
      <c r="V32" s="1039">
        <v>1713</v>
      </c>
      <c r="W32" s="1039"/>
      <c r="X32" s="1039"/>
      <c r="Y32" s="1039"/>
      <c r="Z32" s="1039"/>
      <c r="AA32" s="1039">
        <v>233</v>
      </c>
      <c r="AB32" s="1039"/>
      <c r="AC32" s="1039"/>
      <c r="AD32" s="1039"/>
      <c r="AE32" s="1040"/>
      <c r="AF32" s="1035">
        <v>1344</v>
      </c>
      <c r="AG32" s="1036"/>
      <c r="AH32" s="1036"/>
      <c r="AI32" s="1036"/>
      <c r="AJ32" s="1037"/>
      <c r="AK32" s="980">
        <v>390</v>
      </c>
      <c r="AL32" s="971"/>
      <c r="AM32" s="971"/>
      <c r="AN32" s="971"/>
      <c r="AO32" s="971"/>
      <c r="AP32" s="971">
        <v>3593</v>
      </c>
      <c r="AQ32" s="971"/>
      <c r="AR32" s="971"/>
      <c r="AS32" s="971"/>
      <c r="AT32" s="971"/>
      <c r="AU32" s="971">
        <v>1570</v>
      </c>
      <c r="AV32" s="971"/>
      <c r="AW32" s="971"/>
      <c r="AX32" s="971"/>
      <c r="AY32" s="971"/>
      <c r="AZ32" s="1041" t="s">
        <v>594</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392</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3570</v>
      </c>
      <c r="AG63" s="959"/>
      <c r="AH63" s="959"/>
      <c r="AI63" s="959"/>
      <c r="AJ63" s="1022"/>
      <c r="AK63" s="1023"/>
      <c r="AL63" s="963"/>
      <c r="AM63" s="963"/>
      <c r="AN63" s="963"/>
      <c r="AO63" s="963"/>
      <c r="AP63" s="959">
        <v>8137</v>
      </c>
      <c r="AQ63" s="959"/>
      <c r="AR63" s="959"/>
      <c r="AS63" s="959"/>
      <c r="AT63" s="959"/>
      <c r="AU63" s="959">
        <v>1575</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419</v>
      </c>
      <c r="AB66" s="1002"/>
      <c r="AC66" s="1002"/>
      <c r="AD66" s="1002"/>
      <c r="AE66" s="1003"/>
      <c r="AF66" s="1007" t="s">
        <v>420</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584</v>
      </c>
      <c r="C68" s="986"/>
      <c r="D68" s="986"/>
      <c r="E68" s="986"/>
      <c r="F68" s="986"/>
      <c r="G68" s="986"/>
      <c r="H68" s="986"/>
      <c r="I68" s="986"/>
      <c r="J68" s="986"/>
      <c r="K68" s="986"/>
      <c r="L68" s="986"/>
      <c r="M68" s="986"/>
      <c r="N68" s="986"/>
      <c r="O68" s="986"/>
      <c r="P68" s="987"/>
      <c r="Q68" s="988">
        <v>5402</v>
      </c>
      <c r="R68" s="982"/>
      <c r="S68" s="982"/>
      <c r="T68" s="982"/>
      <c r="U68" s="982"/>
      <c r="V68" s="982">
        <v>5225</v>
      </c>
      <c r="W68" s="982"/>
      <c r="X68" s="982"/>
      <c r="Y68" s="982"/>
      <c r="Z68" s="982"/>
      <c r="AA68" s="982">
        <v>177</v>
      </c>
      <c r="AB68" s="982"/>
      <c r="AC68" s="982"/>
      <c r="AD68" s="982"/>
      <c r="AE68" s="982"/>
      <c r="AF68" s="982">
        <v>177</v>
      </c>
      <c r="AG68" s="982"/>
      <c r="AH68" s="982"/>
      <c r="AI68" s="982"/>
      <c r="AJ68" s="982"/>
      <c r="AK68" s="982">
        <v>0</v>
      </c>
      <c r="AL68" s="982"/>
      <c r="AM68" s="982"/>
      <c r="AN68" s="982"/>
      <c r="AO68" s="982"/>
      <c r="AP68" s="982">
        <v>474</v>
      </c>
      <c r="AQ68" s="982"/>
      <c r="AR68" s="982"/>
      <c r="AS68" s="982"/>
      <c r="AT68" s="982"/>
      <c r="AU68" s="982">
        <v>140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585</v>
      </c>
      <c r="C69" s="975"/>
      <c r="D69" s="975"/>
      <c r="E69" s="975"/>
      <c r="F69" s="975"/>
      <c r="G69" s="975"/>
      <c r="H69" s="975"/>
      <c r="I69" s="975"/>
      <c r="J69" s="975"/>
      <c r="K69" s="975"/>
      <c r="L69" s="975"/>
      <c r="M69" s="975"/>
      <c r="N69" s="975"/>
      <c r="O69" s="975"/>
      <c r="P69" s="976"/>
      <c r="Q69" s="977">
        <v>1645</v>
      </c>
      <c r="R69" s="971"/>
      <c r="S69" s="971"/>
      <c r="T69" s="971"/>
      <c r="U69" s="971"/>
      <c r="V69" s="971">
        <v>1604</v>
      </c>
      <c r="W69" s="971"/>
      <c r="X69" s="971"/>
      <c r="Y69" s="971"/>
      <c r="Z69" s="971"/>
      <c r="AA69" s="971">
        <v>40</v>
      </c>
      <c r="AB69" s="971"/>
      <c r="AC69" s="971"/>
      <c r="AD69" s="971"/>
      <c r="AE69" s="971"/>
      <c r="AF69" s="971">
        <v>40</v>
      </c>
      <c r="AG69" s="971"/>
      <c r="AH69" s="971"/>
      <c r="AI69" s="971"/>
      <c r="AJ69" s="971"/>
      <c r="AK69" s="971" t="s">
        <v>593</v>
      </c>
      <c r="AL69" s="971"/>
      <c r="AM69" s="971"/>
      <c r="AN69" s="971"/>
      <c r="AO69" s="971"/>
      <c r="AP69" s="971" t="s">
        <v>593</v>
      </c>
      <c r="AQ69" s="971"/>
      <c r="AR69" s="971"/>
      <c r="AS69" s="971"/>
      <c r="AT69" s="971"/>
      <c r="AU69" s="971" t="s">
        <v>593</v>
      </c>
      <c r="AV69" s="971"/>
      <c r="AW69" s="971"/>
      <c r="AX69" s="971"/>
      <c r="AY69" s="971"/>
      <c r="AZ69" s="972" t="s">
        <v>586</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585</v>
      </c>
      <c r="C70" s="975"/>
      <c r="D70" s="975"/>
      <c r="E70" s="975"/>
      <c r="F70" s="975"/>
      <c r="G70" s="975"/>
      <c r="H70" s="975"/>
      <c r="I70" s="975"/>
      <c r="J70" s="975"/>
      <c r="K70" s="975"/>
      <c r="L70" s="975"/>
      <c r="M70" s="975"/>
      <c r="N70" s="975"/>
      <c r="O70" s="975"/>
      <c r="P70" s="976"/>
      <c r="Q70" s="977">
        <v>847072</v>
      </c>
      <c r="R70" s="971"/>
      <c r="S70" s="971"/>
      <c r="T70" s="971"/>
      <c r="U70" s="971"/>
      <c r="V70" s="971">
        <v>828353</v>
      </c>
      <c r="W70" s="971"/>
      <c r="X70" s="971"/>
      <c r="Y70" s="971"/>
      <c r="Z70" s="971"/>
      <c r="AA70" s="971">
        <v>18719</v>
      </c>
      <c r="AB70" s="971"/>
      <c r="AC70" s="971"/>
      <c r="AD70" s="971"/>
      <c r="AE70" s="971"/>
      <c r="AF70" s="971">
        <v>18719</v>
      </c>
      <c r="AG70" s="971"/>
      <c r="AH70" s="971"/>
      <c r="AI70" s="971"/>
      <c r="AJ70" s="971"/>
      <c r="AK70" s="971">
        <v>7694</v>
      </c>
      <c r="AL70" s="971"/>
      <c r="AM70" s="971"/>
      <c r="AN70" s="971"/>
      <c r="AO70" s="971"/>
      <c r="AP70" s="971" t="s">
        <v>593</v>
      </c>
      <c r="AQ70" s="971"/>
      <c r="AR70" s="971"/>
      <c r="AS70" s="971"/>
      <c r="AT70" s="971"/>
      <c r="AU70" s="971" t="s">
        <v>593</v>
      </c>
      <c r="AV70" s="971"/>
      <c r="AW70" s="971"/>
      <c r="AX70" s="971"/>
      <c r="AY70" s="971"/>
      <c r="AZ70" s="972" t="s">
        <v>587</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588</v>
      </c>
      <c r="C71" s="975"/>
      <c r="D71" s="975"/>
      <c r="E71" s="975"/>
      <c r="F71" s="975"/>
      <c r="G71" s="975"/>
      <c r="H71" s="975"/>
      <c r="I71" s="975"/>
      <c r="J71" s="975"/>
      <c r="K71" s="975"/>
      <c r="L71" s="975"/>
      <c r="M71" s="975"/>
      <c r="N71" s="975"/>
      <c r="O71" s="975"/>
      <c r="P71" s="976"/>
      <c r="Q71" s="977">
        <v>23479</v>
      </c>
      <c r="R71" s="971"/>
      <c r="S71" s="971"/>
      <c r="T71" s="971"/>
      <c r="U71" s="971"/>
      <c r="V71" s="971">
        <v>22911</v>
      </c>
      <c r="W71" s="971"/>
      <c r="X71" s="971"/>
      <c r="Y71" s="971"/>
      <c r="Z71" s="971"/>
      <c r="AA71" s="971">
        <v>568</v>
      </c>
      <c r="AB71" s="971"/>
      <c r="AC71" s="971"/>
      <c r="AD71" s="971"/>
      <c r="AE71" s="971"/>
      <c r="AF71" s="971">
        <v>568</v>
      </c>
      <c r="AG71" s="971"/>
      <c r="AH71" s="971"/>
      <c r="AI71" s="971"/>
      <c r="AJ71" s="971"/>
      <c r="AK71" s="971">
        <v>21</v>
      </c>
      <c r="AL71" s="971"/>
      <c r="AM71" s="971"/>
      <c r="AN71" s="971"/>
      <c r="AO71" s="971"/>
      <c r="AP71" s="971" t="s">
        <v>593</v>
      </c>
      <c r="AQ71" s="971"/>
      <c r="AR71" s="971"/>
      <c r="AS71" s="971"/>
      <c r="AT71" s="971"/>
      <c r="AU71" s="971" t="s">
        <v>593</v>
      </c>
      <c r="AV71" s="971"/>
      <c r="AW71" s="971"/>
      <c r="AX71" s="971"/>
      <c r="AY71" s="971"/>
      <c r="AZ71" s="972" t="s">
        <v>586</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588</v>
      </c>
      <c r="C72" s="975"/>
      <c r="D72" s="975"/>
      <c r="E72" s="975"/>
      <c r="F72" s="975"/>
      <c r="G72" s="975"/>
      <c r="H72" s="975"/>
      <c r="I72" s="975"/>
      <c r="J72" s="975"/>
      <c r="K72" s="975"/>
      <c r="L72" s="975"/>
      <c r="M72" s="975"/>
      <c r="N72" s="975"/>
      <c r="O72" s="975"/>
      <c r="P72" s="976"/>
      <c r="Q72" s="977">
        <v>205</v>
      </c>
      <c r="R72" s="971"/>
      <c r="S72" s="971"/>
      <c r="T72" s="971"/>
      <c r="U72" s="971"/>
      <c r="V72" s="971">
        <v>97</v>
      </c>
      <c r="W72" s="971"/>
      <c r="X72" s="971"/>
      <c r="Y72" s="971"/>
      <c r="Z72" s="971"/>
      <c r="AA72" s="971">
        <v>108</v>
      </c>
      <c r="AB72" s="971"/>
      <c r="AC72" s="971"/>
      <c r="AD72" s="971"/>
      <c r="AE72" s="971"/>
      <c r="AF72" s="971">
        <v>108</v>
      </c>
      <c r="AG72" s="971"/>
      <c r="AH72" s="971"/>
      <c r="AI72" s="971"/>
      <c r="AJ72" s="971"/>
      <c r="AK72" s="971" t="s">
        <v>593</v>
      </c>
      <c r="AL72" s="971"/>
      <c r="AM72" s="971"/>
      <c r="AN72" s="971"/>
      <c r="AO72" s="971"/>
      <c r="AP72" s="971" t="s">
        <v>593</v>
      </c>
      <c r="AQ72" s="971"/>
      <c r="AR72" s="971"/>
      <c r="AS72" s="971"/>
      <c r="AT72" s="971"/>
      <c r="AU72" s="971" t="s">
        <v>593</v>
      </c>
      <c r="AV72" s="971"/>
      <c r="AW72" s="971"/>
      <c r="AX72" s="971"/>
      <c r="AY72" s="971"/>
      <c r="AZ72" s="972" t="s">
        <v>589</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590</v>
      </c>
      <c r="C73" s="975"/>
      <c r="D73" s="975"/>
      <c r="E73" s="975"/>
      <c r="F73" s="975"/>
      <c r="G73" s="975"/>
      <c r="H73" s="975"/>
      <c r="I73" s="975"/>
      <c r="J73" s="975"/>
      <c r="K73" s="975"/>
      <c r="L73" s="975"/>
      <c r="M73" s="975"/>
      <c r="N73" s="975"/>
      <c r="O73" s="975"/>
      <c r="P73" s="976"/>
      <c r="Q73" s="977">
        <v>321</v>
      </c>
      <c r="R73" s="971"/>
      <c r="S73" s="971"/>
      <c r="T73" s="971"/>
      <c r="U73" s="971"/>
      <c r="V73" s="971">
        <v>310</v>
      </c>
      <c r="W73" s="971"/>
      <c r="X73" s="971"/>
      <c r="Y73" s="971"/>
      <c r="Z73" s="971"/>
      <c r="AA73" s="971">
        <v>11</v>
      </c>
      <c r="AB73" s="971"/>
      <c r="AC73" s="971"/>
      <c r="AD73" s="971"/>
      <c r="AE73" s="971"/>
      <c r="AF73" s="971">
        <v>11</v>
      </c>
      <c r="AG73" s="971"/>
      <c r="AH73" s="971"/>
      <c r="AI73" s="971"/>
      <c r="AJ73" s="971"/>
      <c r="AK73" s="971">
        <v>3</v>
      </c>
      <c r="AL73" s="971"/>
      <c r="AM73" s="971"/>
      <c r="AN73" s="971"/>
      <c r="AO73" s="971"/>
      <c r="AP73" s="971" t="s">
        <v>593</v>
      </c>
      <c r="AQ73" s="971"/>
      <c r="AR73" s="971"/>
      <c r="AS73" s="971"/>
      <c r="AT73" s="971"/>
      <c r="AU73" s="971" t="s">
        <v>593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591</v>
      </c>
      <c r="C74" s="975"/>
      <c r="D74" s="975"/>
      <c r="E74" s="975"/>
      <c r="F74" s="975"/>
      <c r="G74" s="975"/>
      <c r="H74" s="975"/>
      <c r="I74" s="975"/>
      <c r="J74" s="975"/>
      <c r="K74" s="975"/>
      <c r="L74" s="975"/>
      <c r="M74" s="975"/>
      <c r="N74" s="975"/>
      <c r="O74" s="975"/>
      <c r="P74" s="976"/>
      <c r="Q74" s="977">
        <v>50790</v>
      </c>
      <c r="R74" s="971"/>
      <c r="S74" s="971"/>
      <c r="T74" s="971"/>
      <c r="U74" s="971"/>
      <c r="V74" s="971">
        <v>48213</v>
      </c>
      <c r="W74" s="971"/>
      <c r="X74" s="971"/>
      <c r="Y74" s="971"/>
      <c r="Z74" s="971"/>
      <c r="AA74" s="971">
        <v>2576</v>
      </c>
      <c r="AB74" s="971"/>
      <c r="AC74" s="971"/>
      <c r="AD74" s="971"/>
      <c r="AE74" s="971"/>
      <c r="AF74" s="971">
        <v>7908</v>
      </c>
      <c r="AG74" s="971"/>
      <c r="AH74" s="971"/>
      <c r="AI74" s="971"/>
      <c r="AJ74" s="971"/>
      <c r="AK74" s="971" t="s">
        <v>593</v>
      </c>
      <c r="AL74" s="971"/>
      <c r="AM74" s="971"/>
      <c r="AN74" s="971"/>
      <c r="AO74" s="971"/>
      <c r="AP74" s="971" t="s">
        <v>593</v>
      </c>
      <c r="AQ74" s="971"/>
      <c r="AR74" s="971"/>
      <c r="AS74" s="971"/>
      <c r="AT74" s="971"/>
      <c r="AU74" s="971" t="s">
        <v>593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592</v>
      </c>
      <c r="C75" s="975"/>
      <c r="D75" s="975"/>
      <c r="E75" s="975"/>
      <c r="F75" s="975"/>
      <c r="G75" s="975"/>
      <c r="H75" s="975"/>
      <c r="I75" s="975"/>
      <c r="J75" s="975"/>
      <c r="K75" s="975"/>
      <c r="L75" s="975"/>
      <c r="M75" s="975"/>
      <c r="N75" s="975"/>
      <c r="O75" s="975"/>
      <c r="P75" s="976"/>
      <c r="Q75" s="978">
        <v>987</v>
      </c>
      <c r="R75" s="979"/>
      <c r="S75" s="979"/>
      <c r="T75" s="979"/>
      <c r="U75" s="980"/>
      <c r="V75" s="981">
        <v>934</v>
      </c>
      <c r="W75" s="979"/>
      <c r="X75" s="979"/>
      <c r="Y75" s="979"/>
      <c r="Z75" s="980"/>
      <c r="AA75" s="981">
        <v>53</v>
      </c>
      <c r="AB75" s="979"/>
      <c r="AC75" s="979"/>
      <c r="AD75" s="979"/>
      <c r="AE75" s="980"/>
      <c r="AF75" s="981">
        <v>53</v>
      </c>
      <c r="AG75" s="979"/>
      <c r="AH75" s="979"/>
      <c r="AI75" s="979"/>
      <c r="AJ75" s="980"/>
      <c r="AK75" s="981">
        <v>0</v>
      </c>
      <c r="AL75" s="979"/>
      <c r="AM75" s="979"/>
      <c r="AN75" s="979"/>
      <c r="AO75" s="980"/>
      <c r="AP75" s="981">
        <v>763</v>
      </c>
      <c r="AQ75" s="979"/>
      <c r="AR75" s="979"/>
      <c r="AS75" s="979"/>
      <c r="AT75" s="980"/>
      <c r="AU75" s="981">
        <v>381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392</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27584</v>
      </c>
      <c r="AG88" s="959"/>
      <c r="AH88" s="959"/>
      <c r="AI88" s="959"/>
      <c r="AJ88" s="959"/>
      <c r="AK88" s="963"/>
      <c r="AL88" s="963"/>
      <c r="AM88" s="963"/>
      <c r="AN88" s="963"/>
      <c r="AO88" s="963"/>
      <c r="AP88" s="959">
        <v>1237</v>
      </c>
      <c r="AQ88" s="959"/>
      <c r="AR88" s="959"/>
      <c r="AS88" s="959"/>
      <c r="AT88" s="959"/>
      <c r="AU88" s="959">
        <v>521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105</v>
      </c>
      <c r="CS102" s="953"/>
      <c r="CT102" s="953"/>
      <c r="CU102" s="953"/>
      <c r="CV102" s="954"/>
      <c r="CW102" s="952">
        <v>166</v>
      </c>
      <c r="CX102" s="953"/>
      <c r="CY102" s="953"/>
      <c r="CZ102" s="953"/>
      <c r="DA102" s="954"/>
      <c r="DB102" s="952" t="s">
        <v>594</v>
      </c>
      <c r="DC102" s="953"/>
      <c r="DD102" s="953"/>
      <c r="DE102" s="953"/>
      <c r="DF102" s="954"/>
      <c r="DG102" s="952" t="s">
        <v>594</v>
      </c>
      <c r="DH102" s="953"/>
      <c r="DI102" s="953"/>
      <c r="DJ102" s="953"/>
      <c r="DK102" s="954"/>
      <c r="DL102" s="952" t="s">
        <v>594</v>
      </c>
      <c r="DM102" s="953"/>
      <c r="DN102" s="953"/>
      <c r="DO102" s="953"/>
      <c r="DP102" s="954"/>
      <c r="DQ102" s="952" t="s">
        <v>594</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310</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310</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310</v>
      </c>
      <c r="DR109" s="896"/>
      <c r="DS109" s="896"/>
      <c r="DT109" s="896"/>
      <c r="DU109" s="897"/>
      <c r="DV109" s="898" t="s">
        <v>435</v>
      </c>
      <c r="DW109" s="896"/>
      <c r="DX109" s="896"/>
      <c r="DY109" s="896"/>
      <c r="DZ109" s="929"/>
    </row>
    <row r="110" spans="1:131" s="230" customFormat="1" ht="26.25" customHeight="1">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3038731</v>
      </c>
      <c r="AB110" s="889"/>
      <c r="AC110" s="889"/>
      <c r="AD110" s="889"/>
      <c r="AE110" s="890"/>
      <c r="AF110" s="891">
        <v>3165268</v>
      </c>
      <c r="AG110" s="889"/>
      <c r="AH110" s="889"/>
      <c r="AI110" s="889"/>
      <c r="AJ110" s="890"/>
      <c r="AK110" s="891">
        <v>3128221</v>
      </c>
      <c r="AL110" s="889"/>
      <c r="AM110" s="889"/>
      <c r="AN110" s="889"/>
      <c r="AO110" s="890"/>
      <c r="AP110" s="892">
        <v>12.4</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26711799</v>
      </c>
      <c r="BR110" s="842"/>
      <c r="BS110" s="842"/>
      <c r="BT110" s="842"/>
      <c r="BU110" s="842"/>
      <c r="BV110" s="842">
        <v>26035509</v>
      </c>
      <c r="BW110" s="842"/>
      <c r="BX110" s="842"/>
      <c r="BY110" s="842"/>
      <c r="BZ110" s="842"/>
      <c r="CA110" s="842">
        <v>24561795</v>
      </c>
      <c r="CB110" s="842"/>
      <c r="CC110" s="842"/>
      <c r="CD110" s="842"/>
      <c r="CE110" s="842"/>
      <c r="CF110" s="866">
        <v>97.3</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442</v>
      </c>
      <c r="DM110" s="842"/>
      <c r="DN110" s="842"/>
      <c r="DO110" s="842"/>
      <c r="DP110" s="842"/>
      <c r="DQ110" s="842" t="s">
        <v>443</v>
      </c>
      <c r="DR110" s="842"/>
      <c r="DS110" s="842"/>
      <c r="DT110" s="842"/>
      <c r="DU110" s="842"/>
      <c r="DV110" s="843" t="s">
        <v>130</v>
      </c>
      <c r="DW110" s="843"/>
      <c r="DX110" s="843"/>
      <c r="DY110" s="843"/>
      <c r="DZ110" s="844"/>
    </row>
    <row r="111" spans="1:131" s="230" customFormat="1" ht="26.25" customHeight="1">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442</v>
      </c>
      <c r="AG111" s="919"/>
      <c r="AH111" s="919"/>
      <c r="AI111" s="919"/>
      <c r="AJ111" s="920"/>
      <c r="AK111" s="921" t="s">
        <v>445</v>
      </c>
      <c r="AL111" s="919"/>
      <c r="AM111" s="919"/>
      <c r="AN111" s="919"/>
      <c r="AO111" s="920"/>
      <c r="AP111" s="922" t="s">
        <v>130</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497288</v>
      </c>
      <c r="BR111" s="817"/>
      <c r="BS111" s="817"/>
      <c r="BT111" s="817"/>
      <c r="BU111" s="817"/>
      <c r="BV111" s="817">
        <v>428389</v>
      </c>
      <c r="BW111" s="817"/>
      <c r="BX111" s="817"/>
      <c r="BY111" s="817"/>
      <c r="BZ111" s="817"/>
      <c r="CA111" s="817">
        <v>358300</v>
      </c>
      <c r="CB111" s="817"/>
      <c r="CC111" s="817"/>
      <c r="CD111" s="817"/>
      <c r="CE111" s="817"/>
      <c r="CF111" s="875">
        <v>1.4</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497288</v>
      </c>
      <c r="DH111" s="817"/>
      <c r="DI111" s="817"/>
      <c r="DJ111" s="817"/>
      <c r="DK111" s="817"/>
      <c r="DL111" s="817">
        <v>428389</v>
      </c>
      <c r="DM111" s="817"/>
      <c r="DN111" s="817"/>
      <c r="DO111" s="817"/>
      <c r="DP111" s="817"/>
      <c r="DQ111" s="817">
        <v>358300</v>
      </c>
      <c r="DR111" s="817"/>
      <c r="DS111" s="817"/>
      <c r="DT111" s="817"/>
      <c r="DU111" s="817"/>
      <c r="DV111" s="794">
        <v>1.4</v>
      </c>
      <c r="DW111" s="794"/>
      <c r="DX111" s="794"/>
      <c r="DY111" s="794"/>
      <c r="DZ111" s="795"/>
    </row>
    <row r="112" spans="1:131" s="230" customFormat="1" ht="26.25" customHeight="1">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445</v>
      </c>
      <c r="AL112" s="780"/>
      <c r="AM112" s="780"/>
      <c r="AN112" s="780"/>
      <c r="AO112" s="781"/>
      <c r="AP112" s="824" t="s">
        <v>443</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1828788</v>
      </c>
      <c r="BR112" s="817"/>
      <c r="BS112" s="817"/>
      <c r="BT112" s="817"/>
      <c r="BU112" s="817"/>
      <c r="BV112" s="817">
        <v>2128135</v>
      </c>
      <c r="BW112" s="817"/>
      <c r="BX112" s="817"/>
      <c r="BY112" s="817"/>
      <c r="BZ112" s="817"/>
      <c r="CA112" s="817">
        <v>1574891</v>
      </c>
      <c r="CB112" s="817"/>
      <c r="CC112" s="817"/>
      <c r="CD112" s="817"/>
      <c r="CE112" s="817"/>
      <c r="CF112" s="875">
        <v>6.2</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442</v>
      </c>
      <c r="DR112" s="817"/>
      <c r="DS112" s="817"/>
      <c r="DT112" s="817"/>
      <c r="DU112" s="817"/>
      <c r="DV112" s="794" t="s">
        <v>445</v>
      </c>
      <c r="DW112" s="794"/>
      <c r="DX112" s="794"/>
      <c r="DY112" s="794"/>
      <c r="DZ112" s="795"/>
    </row>
    <row r="113" spans="1:130" s="230" customFormat="1" ht="26.25" customHeight="1">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100594</v>
      </c>
      <c r="AB113" s="919"/>
      <c r="AC113" s="919"/>
      <c r="AD113" s="919"/>
      <c r="AE113" s="920"/>
      <c r="AF113" s="921">
        <v>98038</v>
      </c>
      <c r="AG113" s="919"/>
      <c r="AH113" s="919"/>
      <c r="AI113" s="919"/>
      <c r="AJ113" s="920"/>
      <c r="AK113" s="921">
        <v>64182</v>
      </c>
      <c r="AL113" s="919"/>
      <c r="AM113" s="919"/>
      <c r="AN113" s="919"/>
      <c r="AO113" s="920"/>
      <c r="AP113" s="922">
        <v>0.3</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117188</v>
      </c>
      <c r="BR113" s="817"/>
      <c r="BS113" s="817"/>
      <c r="BT113" s="817"/>
      <c r="BU113" s="817"/>
      <c r="BV113" s="817">
        <v>343926</v>
      </c>
      <c r="BW113" s="817"/>
      <c r="BX113" s="817"/>
      <c r="BY113" s="817"/>
      <c r="BZ113" s="817"/>
      <c r="CA113" s="817">
        <v>521480</v>
      </c>
      <c r="CB113" s="817"/>
      <c r="CC113" s="817"/>
      <c r="CD113" s="817"/>
      <c r="CE113" s="817"/>
      <c r="CF113" s="875">
        <v>2.1</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445</v>
      </c>
      <c r="DM113" s="780"/>
      <c r="DN113" s="780"/>
      <c r="DO113" s="780"/>
      <c r="DP113" s="781"/>
      <c r="DQ113" s="782" t="s">
        <v>130</v>
      </c>
      <c r="DR113" s="780"/>
      <c r="DS113" s="780"/>
      <c r="DT113" s="780"/>
      <c r="DU113" s="781"/>
      <c r="DV113" s="824" t="s">
        <v>445</v>
      </c>
      <c r="DW113" s="825"/>
      <c r="DX113" s="825"/>
      <c r="DY113" s="825"/>
      <c r="DZ113" s="826"/>
    </row>
    <row r="114" spans="1:130" s="230" customFormat="1" ht="26.25" customHeight="1">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17446</v>
      </c>
      <c r="AB114" s="780"/>
      <c r="AC114" s="780"/>
      <c r="AD114" s="780"/>
      <c r="AE114" s="781"/>
      <c r="AF114" s="782">
        <v>32468</v>
      </c>
      <c r="AG114" s="780"/>
      <c r="AH114" s="780"/>
      <c r="AI114" s="780"/>
      <c r="AJ114" s="781"/>
      <c r="AK114" s="782">
        <v>44451</v>
      </c>
      <c r="AL114" s="780"/>
      <c r="AM114" s="780"/>
      <c r="AN114" s="780"/>
      <c r="AO114" s="781"/>
      <c r="AP114" s="824">
        <v>0.2</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696631</v>
      </c>
      <c r="BR114" s="817"/>
      <c r="BS114" s="817"/>
      <c r="BT114" s="817"/>
      <c r="BU114" s="817"/>
      <c r="BV114" s="817">
        <v>553523</v>
      </c>
      <c r="BW114" s="817"/>
      <c r="BX114" s="817"/>
      <c r="BY114" s="817"/>
      <c r="BZ114" s="817"/>
      <c r="CA114" s="817">
        <v>521571</v>
      </c>
      <c r="CB114" s="817"/>
      <c r="CC114" s="817"/>
      <c r="CD114" s="817"/>
      <c r="CE114" s="817"/>
      <c r="CF114" s="875">
        <v>2.1</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458</v>
      </c>
      <c r="DH114" s="780"/>
      <c r="DI114" s="780"/>
      <c r="DJ114" s="780"/>
      <c r="DK114" s="781"/>
      <c r="DL114" s="782" t="s">
        <v>442</v>
      </c>
      <c r="DM114" s="780"/>
      <c r="DN114" s="780"/>
      <c r="DO114" s="780"/>
      <c r="DP114" s="781"/>
      <c r="DQ114" s="782" t="s">
        <v>442</v>
      </c>
      <c r="DR114" s="780"/>
      <c r="DS114" s="780"/>
      <c r="DT114" s="780"/>
      <c r="DU114" s="781"/>
      <c r="DV114" s="824" t="s">
        <v>445</v>
      </c>
      <c r="DW114" s="825"/>
      <c r="DX114" s="825"/>
      <c r="DY114" s="825"/>
      <c r="DZ114" s="826"/>
    </row>
    <row r="115" spans="1:130" s="230" customFormat="1" ht="26.25" customHeight="1">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88000</v>
      </c>
      <c r="AB115" s="919"/>
      <c r="AC115" s="919"/>
      <c r="AD115" s="919"/>
      <c r="AE115" s="920"/>
      <c r="AF115" s="921">
        <v>83032</v>
      </c>
      <c r="AG115" s="919"/>
      <c r="AH115" s="919"/>
      <c r="AI115" s="919"/>
      <c r="AJ115" s="920"/>
      <c r="AK115" s="921">
        <v>81299</v>
      </c>
      <c r="AL115" s="919"/>
      <c r="AM115" s="919"/>
      <c r="AN115" s="919"/>
      <c r="AO115" s="920"/>
      <c r="AP115" s="922">
        <v>0.3</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v>1525</v>
      </c>
      <c r="BR115" s="817"/>
      <c r="BS115" s="817"/>
      <c r="BT115" s="817"/>
      <c r="BU115" s="817"/>
      <c r="BV115" s="817">
        <v>1074</v>
      </c>
      <c r="BW115" s="817"/>
      <c r="BX115" s="817"/>
      <c r="BY115" s="817"/>
      <c r="BZ115" s="817"/>
      <c r="CA115" s="817" t="s">
        <v>441</v>
      </c>
      <c r="CB115" s="817"/>
      <c r="CC115" s="817"/>
      <c r="CD115" s="817"/>
      <c r="CE115" s="817"/>
      <c r="CF115" s="875" t="s">
        <v>458</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462</v>
      </c>
      <c r="DM115" s="780"/>
      <c r="DN115" s="780"/>
      <c r="DO115" s="780"/>
      <c r="DP115" s="781"/>
      <c r="DQ115" s="782" t="s">
        <v>442</v>
      </c>
      <c r="DR115" s="780"/>
      <c r="DS115" s="780"/>
      <c r="DT115" s="780"/>
      <c r="DU115" s="781"/>
      <c r="DV115" s="824" t="s">
        <v>462</v>
      </c>
      <c r="DW115" s="825"/>
      <c r="DX115" s="825"/>
      <c r="DY115" s="825"/>
      <c r="DZ115" s="826"/>
    </row>
    <row r="116" spans="1:130" s="230" customFormat="1" ht="26.25" customHeight="1">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442</v>
      </c>
      <c r="AB116" s="780"/>
      <c r="AC116" s="780"/>
      <c r="AD116" s="780"/>
      <c r="AE116" s="781"/>
      <c r="AF116" s="782" t="s">
        <v>445</v>
      </c>
      <c r="AG116" s="780"/>
      <c r="AH116" s="780"/>
      <c r="AI116" s="780"/>
      <c r="AJ116" s="781"/>
      <c r="AK116" s="782" t="s">
        <v>445</v>
      </c>
      <c r="AL116" s="780"/>
      <c r="AM116" s="780"/>
      <c r="AN116" s="780"/>
      <c r="AO116" s="781"/>
      <c r="AP116" s="824" t="s">
        <v>445</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442</v>
      </c>
      <c r="BW116" s="817"/>
      <c r="BX116" s="817"/>
      <c r="BY116" s="817"/>
      <c r="BZ116" s="817"/>
      <c r="CA116" s="817" t="s">
        <v>130</v>
      </c>
      <c r="CB116" s="817"/>
      <c r="CC116" s="817"/>
      <c r="CD116" s="817"/>
      <c r="CE116" s="817"/>
      <c r="CF116" s="875" t="s">
        <v>442</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458</v>
      </c>
      <c r="DH116" s="780"/>
      <c r="DI116" s="780"/>
      <c r="DJ116" s="780"/>
      <c r="DK116" s="781"/>
      <c r="DL116" s="782" t="s">
        <v>442</v>
      </c>
      <c r="DM116" s="780"/>
      <c r="DN116" s="780"/>
      <c r="DO116" s="780"/>
      <c r="DP116" s="781"/>
      <c r="DQ116" s="782" t="s">
        <v>442</v>
      </c>
      <c r="DR116" s="780"/>
      <c r="DS116" s="780"/>
      <c r="DT116" s="780"/>
      <c r="DU116" s="781"/>
      <c r="DV116" s="824" t="s">
        <v>442</v>
      </c>
      <c r="DW116" s="825"/>
      <c r="DX116" s="825"/>
      <c r="DY116" s="825"/>
      <c r="DZ116" s="826"/>
    </row>
    <row r="117" spans="1:130" s="230" customFormat="1" ht="26.25" customHeight="1">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3244771</v>
      </c>
      <c r="AB117" s="903"/>
      <c r="AC117" s="903"/>
      <c r="AD117" s="903"/>
      <c r="AE117" s="904"/>
      <c r="AF117" s="905">
        <v>3378806</v>
      </c>
      <c r="AG117" s="903"/>
      <c r="AH117" s="903"/>
      <c r="AI117" s="903"/>
      <c r="AJ117" s="904"/>
      <c r="AK117" s="905">
        <v>3318153</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445</v>
      </c>
      <c r="BR117" s="817"/>
      <c r="BS117" s="817"/>
      <c r="BT117" s="817"/>
      <c r="BU117" s="817"/>
      <c r="BV117" s="817" t="s">
        <v>442</v>
      </c>
      <c r="BW117" s="817"/>
      <c r="BX117" s="817"/>
      <c r="BY117" s="817"/>
      <c r="BZ117" s="817"/>
      <c r="CA117" s="817" t="s">
        <v>458</v>
      </c>
      <c r="CB117" s="817"/>
      <c r="CC117" s="817"/>
      <c r="CD117" s="817"/>
      <c r="CE117" s="817"/>
      <c r="CF117" s="875" t="s">
        <v>458</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442</v>
      </c>
      <c r="DM117" s="780"/>
      <c r="DN117" s="780"/>
      <c r="DO117" s="780"/>
      <c r="DP117" s="781"/>
      <c r="DQ117" s="782" t="s">
        <v>442</v>
      </c>
      <c r="DR117" s="780"/>
      <c r="DS117" s="780"/>
      <c r="DT117" s="780"/>
      <c r="DU117" s="781"/>
      <c r="DV117" s="824" t="s">
        <v>130</v>
      </c>
      <c r="DW117" s="825"/>
      <c r="DX117" s="825"/>
      <c r="DY117" s="825"/>
      <c r="DZ117" s="826"/>
    </row>
    <row r="118" spans="1:130" s="230" customFormat="1" ht="26.25" customHeight="1">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310</v>
      </c>
      <c r="AL118" s="896"/>
      <c r="AM118" s="896"/>
      <c r="AN118" s="896"/>
      <c r="AO118" s="897"/>
      <c r="AP118" s="899" t="s">
        <v>435</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462</v>
      </c>
      <c r="BR118" s="845"/>
      <c r="BS118" s="845"/>
      <c r="BT118" s="845"/>
      <c r="BU118" s="845"/>
      <c r="BV118" s="845" t="s">
        <v>441</v>
      </c>
      <c r="BW118" s="845"/>
      <c r="BX118" s="845"/>
      <c r="BY118" s="845"/>
      <c r="BZ118" s="845"/>
      <c r="CA118" s="845" t="s">
        <v>130</v>
      </c>
      <c r="CB118" s="845"/>
      <c r="CC118" s="845"/>
      <c r="CD118" s="845"/>
      <c r="CE118" s="845"/>
      <c r="CF118" s="875" t="s">
        <v>130</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445</v>
      </c>
      <c r="DM118" s="780"/>
      <c r="DN118" s="780"/>
      <c r="DO118" s="780"/>
      <c r="DP118" s="781"/>
      <c r="DQ118" s="782" t="s">
        <v>442</v>
      </c>
      <c r="DR118" s="780"/>
      <c r="DS118" s="780"/>
      <c r="DT118" s="780"/>
      <c r="DU118" s="781"/>
      <c r="DV118" s="824" t="s">
        <v>130</v>
      </c>
      <c r="DW118" s="825"/>
      <c r="DX118" s="825"/>
      <c r="DY118" s="825"/>
      <c r="DZ118" s="826"/>
    </row>
    <row r="119" spans="1:130" s="230" customFormat="1" ht="26.25" customHeight="1">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442</v>
      </c>
      <c r="AL119" s="889"/>
      <c r="AM119" s="889"/>
      <c r="AN119" s="889"/>
      <c r="AO119" s="890"/>
      <c r="AP119" s="892" t="s">
        <v>442</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471</v>
      </c>
      <c r="BP119" s="878"/>
      <c r="BQ119" s="879">
        <v>29853219</v>
      </c>
      <c r="BR119" s="845"/>
      <c r="BS119" s="845"/>
      <c r="BT119" s="845"/>
      <c r="BU119" s="845"/>
      <c r="BV119" s="845">
        <v>29490556</v>
      </c>
      <c r="BW119" s="845"/>
      <c r="BX119" s="845"/>
      <c r="BY119" s="845"/>
      <c r="BZ119" s="845"/>
      <c r="CA119" s="845">
        <v>27538037</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442</v>
      </c>
      <c r="DH119" s="764"/>
      <c r="DI119" s="764"/>
      <c r="DJ119" s="764"/>
      <c r="DK119" s="765"/>
      <c r="DL119" s="766" t="s">
        <v>442</v>
      </c>
      <c r="DM119" s="764"/>
      <c r="DN119" s="764"/>
      <c r="DO119" s="764"/>
      <c r="DP119" s="765"/>
      <c r="DQ119" s="766" t="s">
        <v>445</v>
      </c>
      <c r="DR119" s="764"/>
      <c r="DS119" s="764"/>
      <c r="DT119" s="764"/>
      <c r="DU119" s="765"/>
      <c r="DV119" s="848" t="s">
        <v>445</v>
      </c>
      <c r="DW119" s="849"/>
      <c r="DX119" s="849"/>
      <c r="DY119" s="849"/>
      <c r="DZ119" s="850"/>
    </row>
    <row r="120" spans="1:130" s="230" customFormat="1" ht="26.25" customHeight="1">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77473</v>
      </c>
      <c r="AB120" s="780"/>
      <c r="AC120" s="780"/>
      <c r="AD120" s="780"/>
      <c r="AE120" s="781"/>
      <c r="AF120" s="782">
        <v>77473</v>
      </c>
      <c r="AG120" s="780"/>
      <c r="AH120" s="780"/>
      <c r="AI120" s="780"/>
      <c r="AJ120" s="781"/>
      <c r="AK120" s="782">
        <v>77473</v>
      </c>
      <c r="AL120" s="780"/>
      <c r="AM120" s="780"/>
      <c r="AN120" s="780"/>
      <c r="AO120" s="781"/>
      <c r="AP120" s="824">
        <v>0.3</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4247060</v>
      </c>
      <c r="BR120" s="842"/>
      <c r="BS120" s="842"/>
      <c r="BT120" s="842"/>
      <c r="BU120" s="842"/>
      <c r="BV120" s="842">
        <v>5039866</v>
      </c>
      <c r="BW120" s="842"/>
      <c r="BX120" s="842"/>
      <c r="BY120" s="842"/>
      <c r="BZ120" s="842"/>
      <c r="CA120" s="842">
        <v>5881949</v>
      </c>
      <c r="CB120" s="842"/>
      <c r="CC120" s="842"/>
      <c r="CD120" s="842"/>
      <c r="CE120" s="842"/>
      <c r="CF120" s="866">
        <v>23.3</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1823991</v>
      </c>
      <c r="DH120" s="842"/>
      <c r="DI120" s="842"/>
      <c r="DJ120" s="842"/>
      <c r="DK120" s="842"/>
      <c r="DL120" s="842">
        <v>2123609</v>
      </c>
      <c r="DM120" s="842"/>
      <c r="DN120" s="842"/>
      <c r="DO120" s="842"/>
      <c r="DP120" s="842"/>
      <c r="DQ120" s="842">
        <v>1570348</v>
      </c>
      <c r="DR120" s="842"/>
      <c r="DS120" s="842"/>
      <c r="DT120" s="842"/>
      <c r="DU120" s="842"/>
      <c r="DV120" s="843">
        <v>6.2</v>
      </c>
      <c r="DW120" s="843"/>
      <c r="DX120" s="843"/>
      <c r="DY120" s="843"/>
      <c r="DZ120" s="844"/>
    </row>
    <row r="121" spans="1:130" s="230" customFormat="1" ht="26.25" customHeight="1">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442</v>
      </c>
      <c r="AB121" s="780"/>
      <c r="AC121" s="780"/>
      <c r="AD121" s="780"/>
      <c r="AE121" s="781"/>
      <c r="AF121" s="782" t="s">
        <v>442</v>
      </c>
      <c r="AG121" s="780"/>
      <c r="AH121" s="780"/>
      <c r="AI121" s="780"/>
      <c r="AJ121" s="781"/>
      <c r="AK121" s="782" t="s">
        <v>130</v>
      </c>
      <c r="AL121" s="780"/>
      <c r="AM121" s="780"/>
      <c r="AN121" s="780"/>
      <c r="AO121" s="781"/>
      <c r="AP121" s="824" t="s">
        <v>442</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v>4080692</v>
      </c>
      <c r="BR121" s="817"/>
      <c r="BS121" s="817"/>
      <c r="BT121" s="817"/>
      <c r="BU121" s="817"/>
      <c r="BV121" s="817">
        <v>4202569</v>
      </c>
      <c r="BW121" s="817"/>
      <c r="BX121" s="817"/>
      <c r="BY121" s="817"/>
      <c r="BZ121" s="817"/>
      <c r="CA121" s="817">
        <v>3636633</v>
      </c>
      <c r="CB121" s="817"/>
      <c r="CC121" s="817"/>
      <c r="CD121" s="817"/>
      <c r="CE121" s="817"/>
      <c r="CF121" s="875">
        <v>14.4</v>
      </c>
      <c r="CG121" s="876"/>
      <c r="CH121" s="876"/>
      <c r="CI121" s="876"/>
      <c r="CJ121" s="876"/>
      <c r="CK121" s="869"/>
      <c r="CL121" s="855"/>
      <c r="CM121" s="855"/>
      <c r="CN121" s="855"/>
      <c r="CO121" s="856"/>
      <c r="CP121" s="835" t="s">
        <v>479</v>
      </c>
      <c r="CQ121" s="836"/>
      <c r="CR121" s="836"/>
      <c r="CS121" s="836"/>
      <c r="CT121" s="836"/>
      <c r="CU121" s="836"/>
      <c r="CV121" s="836"/>
      <c r="CW121" s="836"/>
      <c r="CX121" s="836"/>
      <c r="CY121" s="836"/>
      <c r="CZ121" s="836"/>
      <c r="DA121" s="836"/>
      <c r="DB121" s="836"/>
      <c r="DC121" s="836"/>
      <c r="DD121" s="836"/>
      <c r="DE121" s="836"/>
      <c r="DF121" s="837"/>
      <c r="DG121" s="816">
        <v>4797</v>
      </c>
      <c r="DH121" s="817"/>
      <c r="DI121" s="817"/>
      <c r="DJ121" s="817"/>
      <c r="DK121" s="817"/>
      <c r="DL121" s="817">
        <v>4526</v>
      </c>
      <c r="DM121" s="817"/>
      <c r="DN121" s="817"/>
      <c r="DO121" s="817"/>
      <c r="DP121" s="817"/>
      <c r="DQ121" s="817">
        <v>4543</v>
      </c>
      <c r="DR121" s="817"/>
      <c r="DS121" s="817"/>
      <c r="DT121" s="817"/>
      <c r="DU121" s="817"/>
      <c r="DV121" s="794">
        <v>0</v>
      </c>
      <c r="DW121" s="794"/>
      <c r="DX121" s="794"/>
      <c r="DY121" s="794"/>
      <c r="DZ121" s="795"/>
    </row>
    <row r="122" spans="1:130" s="230" customFormat="1" ht="26.25" customHeight="1">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445</v>
      </c>
      <c r="AG122" s="780"/>
      <c r="AH122" s="780"/>
      <c r="AI122" s="780"/>
      <c r="AJ122" s="781"/>
      <c r="AK122" s="782" t="s">
        <v>442</v>
      </c>
      <c r="AL122" s="780"/>
      <c r="AM122" s="780"/>
      <c r="AN122" s="780"/>
      <c r="AO122" s="781"/>
      <c r="AP122" s="824" t="s">
        <v>458</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15974313</v>
      </c>
      <c r="BR122" s="845"/>
      <c r="BS122" s="845"/>
      <c r="BT122" s="845"/>
      <c r="BU122" s="845"/>
      <c r="BV122" s="845">
        <v>15897047</v>
      </c>
      <c r="BW122" s="845"/>
      <c r="BX122" s="845"/>
      <c r="BY122" s="845"/>
      <c r="BZ122" s="845"/>
      <c r="CA122" s="845">
        <v>15213654</v>
      </c>
      <c r="CB122" s="845"/>
      <c r="CC122" s="845"/>
      <c r="CD122" s="845"/>
      <c r="CE122" s="845"/>
      <c r="CF122" s="846">
        <v>60.3</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443</v>
      </c>
      <c r="DM122" s="817"/>
      <c r="DN122" s="817"/>
      <c r="DO122" s="817"/>
      <c r="DP122" s="817"/>
      <c r="DQ122" s="817" t="s">
        <v>442</v>
      </c>
      <c r="DR122" s="817"/>
      <c r="DS122" s="817"/>
      <c r="DT122" s="817"/>
      <c r="DU122" s="817"/>
      <c r="DV122" s="794" t="s">
        <v>445</v>
      </c>
      <c r="DW122" s="794"/>
      <c r="DX122" s="794"/>
      <c r="DY122" s="794"/>
      <c r="DZ122" s="795"/>
    </row>
    <row r="123" spans="1:130" s="230" customFormat="1" ht="26.25" customHeight="1">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442</v>
      </c>
      <c r="AB123" s="780"/>
      <c r="AC123" s="780"/>
      <c r="AD123" s="780"/>
      <c r="AE123" s="781"/>
      <c r="AF123" s="782" t="s">
        <v>442</v>
      </c>
      <c r="AG123" s="780"/>
      <c r="AH123" s="780"/>
      <c r="AI123" s="780"/>
      <c r="AJ123" s="781"/>
      <c r="AK123" s="782" t="s">
        <v>445</v>
      </c>
      <c r="AL123" s="780"/>
      <c r="AM123" s="780"/>
      <c r="AN123" s="780"/>
      <c r="AO123" s="781"/>
      <c r="AP123" s="824" t="s">
        <v>130</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482</v>
      </c>
      <c r="BP123" s="878"/>
      <c r="BQ123" s="832">
        <v>24302065</v>
      </c>
      <c r="BR123" s="833"/>
      <c r="BS123" s="833"/>
      <c r="BT123" s="833"/>
      <c r="BU123" s="833"/>
      <c r="BV123" s="833">
        <v>25139482</v>
      </c>
      <c r="BW123" s="833"/>
      <c r="BX123" s="833"/>
      <c r="BY123" s="833"/>
      <c r="BZ123" s="833"/>
      <c r="CA123" s="833">
        <v>24732236</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t="s">
        <v>445</v>
      </c>
      <c r="DH123" s="780"/>
      <c r="DI123" s="780"/>
      <c r="DJ123" s="780"/>
      <c r="DK123" s="781"/>
      <c r="DL123" s="782" t="s">
        <v>441</v>
      </c>
      <c r="DM123" s="780"/>
      <c r="DN123" s="780"/>
      <c r="DO123" s="780"/>
      <c r="DP123" s="781"/>
      <c r="DQ123" s="782" t="s">
        <v>441</v>
      </c>
      <c r="DR123" s="780"/>
      <c r="DS123" s="780"/>
      <c r="DT123" s="780"/>
      <c r="DU123" s="781"/>
      <c r="DV123" s="824" t="s">
        <v>445</v>
      </c>
      <c r="DW123" s="825"/>
      <c r="DX123" s="825"/>
      <c r="DY123" s="825"/>
      <c r="DZ123" s="826"/>
    </row>
    <row r="124" spans="1:130" s="230" customFormat="1" ht="26.25" customHeight="1" thickBot="1">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442</v>
      </c>
      <c r="AB124" s="780"/>
      <c r="AC124" s="780"/>
      <c r="AD124" s="780"/>
      <c r="AE124" s="781"/>
      <c r="AF124" s="782" t="s">
        <v>130</v>
      </c>
      <c r="AG124" s="780"/>
      <c r="AH124" s="780"/>
      <c r="AI124" s="780"/>
      <c r="AJ124" s="781"/>
      <c r="AK124" s="782" t="s">
        <v>445</v>
      </c>
      <c r="AL124" s="780"/>
      <c r="AM124" s="780"/>
      <c r="AN124" s="780"/>
      <c r="AO124" s="781"/>
      <c r="AP124" s="824" t="s">
        <v>445</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23.1</v>
      </c>
      <c r="BR124" s="831"/>
      <c r="BS124" s="831"/>
      <c r="BT124" s="831"/>
      <c r="BU124" s="831"/>
      <c r="BV124" s="831">
        <v>17</v>
      </c>
      <c r="BW124" s="831"/>
      <c r="BX124" s="831"/>
      <c r="BY124" s="831"/>
      <c r="BZ124" s="831"/>
      <c r="CA124" s="831">
        <v>11.1</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442</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445</v>
      </c>
      <c r="AB125" s="780"/>
      <c r="AC125" s="780"/>
      <c r="AD125" s="780"/>
      <c r="AE125" s="781"/>
      <c r="AF125" s="782" t="s">
        <v>130</v>
      </c>
      <c r="AG125" s="780"/>
      <c r="AH125" s="780"/>
      <c r="AI125" s="780"/>
      <c r="AJ125" s="781"/>
      <c r="AK125" s="782" t="s">
        <v>130</v>
      </c>
      <c r="AL125" s="780"/>
      <c r="AM125" s="780"/>
      <c r="AN125" s="780"/>
      <c r="AO125" s="781"/>
      <c r="AP125" s="824" t="s">
        <v>442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441</v>
      </c>
      <c r="DH125" s="842"/>
      <c r="DI125" s="842"/>
      <c r="DJ125" s="842"/>
      <c r="DK125" s="842"/>
      <c r="DL125" s="842" t="s">
        <v>442</v>
      </c>
      <c r="DM125" s="842"/>
      <c r="DN125" s="842"/>
      <c r="DO125" s="842"/>
      <c r="DP125" s="842"/>
      <c r="DQ125" s="842" t="s">
        <v>442</v>
      </c>
      <c r="DR125" s="842"/>
      <c r="DS125" s="842"/>
      <c r="DT125" s="842"/>
      <c r="DU125" s="842"/>
      <c r="DV125" s="843" t="s">
        <v>441</v>
      </c>
      <c r="DW125" s="843"/>
      <c r="DX125" s="843"/>
      <c r="DY125" s="843"/>
      <c r="DZ125" s="844"/>
    </row>
    <row r="126" spans="1:130" s="230" customFormat="1" ht="26.25" customHeight="1" thickBot="1">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441</v>
      </c>
      <c r="AB126" s="780"/>
      <c r="AC126" s="780"/>
      <c r="AD126" s="780"/>
      <c r="AE126" s="781"/>
      <c r="AF126" s="782" t="s">
        <v>130</v>
      </c>
      <c r="AG126" s="780"/>
      <c r="AH126" s="780"/>
      <c r="AI126" s="780"/>
      <c r="AJ126" s="781"/>
      <c r="AK126" s="782" t="s">
        <v>130</v>
      </c>
      <c r="AL126" s="780"/>
      <c r="AM126" s="780"/>
      <c r="AN126" s="780"/>
      <c r="AO126" s="781"/>
      <c r="AP126" s="824" t="s">
        <v>441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458</v>
      </c>
      <c r="DH126" s="817"/>
      <c r="DI126" s="817"/>
      <c r="DJ126" s="817"/>
      <c r="DK126" s="817"/>
      <c r="DL126" s="817" t="s">
        <v>442</v>
      </c>
      <c r="DM126" s="817"/>
      <c r="DN126" s="817"/>
      <c r="DO126" s="817"/>
      <c r="DP126" s="817"/>
      <c r="DQ126" s="817" t="s">
        <v>442</v>
      </c>
      <c r="DR126" s="817"/>
      <c r="DS126" s="817"/>
      <c r="DT126" s="817"/>
      <c r="DU126" s="817"/>
      <c r="DV126" s="794" t="s">
        <v>130</v>
      </c>
      <c r="DW126" s="794"/>
      <c r="DX126" s="794"/>
      <c r="DY126" s="794"/>
      <c r="DZ126" s="795"/>
    </row>
    <row r="127" spans="1:130" s="230" customFormat="1" ht="26.25" customHeight="1">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10527</v>
      </c>
      <c r="AB127" s="780"/>
      <c r="AC127" s="780"/>
      <c r="AD127" s="780"/>
      <c r="AE127" s="781"/>
      <c r="AF127" s="782">
        <v>5559</v>
      </c>
      <c r="AG127" s="780"/>
      <c r="AH127" s="780"/>
      <c r="AI127" s="780"/>
      <c r="AJ127" s="781"/>
      <c r="AK127" s="782">
        <v>3826</v>
      </c>
      <c r="AL127" s="780"/>
      <c r="AM127" s="780"/>
      <c r="AN127" s="780"/>
      <c r="AO127" s="781"/>
      <c r="AP127" s="824">
        <v>0</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441</v>
      </c>
      <c r="DH127" s="817"/>
      <c r="DI127" s="817"/>
      <c r="DJ127" s="817"/>
      <c r="DK127" s="817"/>
      <c r="DL127" s="817" t="s">
        <v>130</v>
      </c>
      <c r="DM127" s="817"/>
      <c r="DN127" s="817"/>
      <c r="DO127" s="817"/>
      <c r="DP127" s="817"/>
      <c r="DQ127" s="817" t="s">
        <v>458</v>
      </c>
      <c r="DR127" s="817"/>
      <c r="DS127" s="817"/>
      <c r="DT127" s="817"/>
      <c r="DU127" s="817"/>
      <c r="DV127" s="794" t="s">
        <v>442</v>
      </c>
      <c r="DW127" s="794"/>
      <c r="DX127" s="794"/>
      <c r="DY127" s="794"/>
      <c r="DZ127" s="795"/>
    </row>
    <row r="128" spans="1:130" s="230" customFormat="1" ht="26.25" customHeight="1" thickBot="1">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473399</v>
      </c>
      <c r="AB128" s="801"/>
      <c r="AC128" s="801"/>
      <c r="AD128" s="801"/>
      <c r="AE128" s="802"/>
      <c r="AF128" s="803">
        <v>501679</v>
      </c>
      <c r="AG128" s="801"/>
      <c r="AH128" s="801"/>
      <c r="AI128" s="801"/>
      <c r="AJ128" s="802"/>
      <c r="AK128" s="803">
        <v>446722</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130</v>
      </c>
      <c r="BG128" s="787"/>
      <c r="BH128" s="787"/>
      <c r="BI128" s="787"/>
      <c r="BJ128" s="787"/>
      <c r="BK128" s="787"/>
      <c r="BL128" s="810"/>
      <c r="BM128" s="786">
        <v>11.97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v>1525</v>
      </c>
      <c r="DH128" s="791"/>
      <c r="DI128" s="791"/>
      <c r="DJ128" s="791"/>
      <c r="DK128" s="791"/>
      <c r="DL128" s="791">
        <v>1074</v>
      </c>
      <c r="DM128" s="791"/>
      <c r="DN128" s="791"/>
      <c r="DO128" s="791"/>
      <c r="DP128" s="791"/>
      <c r="DQ128" s="791" t="s">
        <v>445</v>
      </c>
      <c r="DR128" s="791"/>
      <c r="DS128" s="791"/>
      <c r="DT128" s="791"/>
      <c r="DU128" s="791"/>
      <c r="DV128" s="792" t="s">
        <v>458</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25585443</v>
      </c>
      <c r="AB129" s="780"/>
      <c r="AC129" s="780"/>
      <c r="AD129" s="780"/>
      <c r="AE129" s="781"/>
      <c r="AF129" s="782">
        <v>27105446</v>
      </c>
      <c r="AG129" s="780"/>
      <c r="AH129" s="780"/>
      <c r="AI129" s="780"/>
      <c r="AJ129" s="781"/>
      <c r="AK129" s="782">
        <v>26804502</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501</v>
      </c>
      <c r="BG129" s="771"/>
      <c r="BH129" s="771"/>
      <c r="BI129" s="771"/>
      <c r="BJ129" s="771"/>
      <c r="BK129" s="771"/>
      <c r="BL129" s="772"/>
      <c r="BM129" s="770">
        <v>16.97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1622809</v>
      </c>
      <c r="AB130" s="780"/>
      <c r="AC130" s="780"/>
      <c r="AD130" s="780"/>
      <c r="AE130" s="781"/>
      <c r="AF130" s="782">
        <v>1605855</v>
      </c>
      <c r="AG130" s="780"/>
      <c r="AH130" s="780"/>
      <c r="AI130" s="780"/>
      <c r="AJ130" s="781"/>
      <c r="AK130" s="782">
        <v>1568740</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4.9000000000000004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23962634</v>
      </c>
      <c r="AB131" s="764"/>
      <c r="AC131" s="764"/>
      <c r="AD131" s="764"/>
      <c r="AE131" s="765"/>
      <c r="AF131" s="766">
        <v>25499591</v>
      </c>
      <c r="AG131" s="764"/>
      <c r="AH131" s="764"/>
      <c r="AI131" s="764"/>
      <c r="AJ131" s="765"/>
      <c r="AK131" s="766">
        <v>25235762</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11.1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4.7931416889999996</v>
      </c>
      <c r="AB132" s="745"/>
      <c r="AC132" s="745"/>
      <c r="AD132" s="745"/>
      <c r="AE132" s="746"/>
      <c r="AF132" s="747">
        <v>4.9854603549999998</v>
      </c>
      <c r="AG132" s="745"/>
      <c r="AH132" s="745"/>
      <c r="AI132" s="745"/>
      <c r="AJ132" s="746"/>
      <c r="AK132" s="747">
        <v>5.1620830790000003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4.7</v>
      </c>
      <c r="AB133" s="724"/>
      <c r="AC133" s="724"/>
      <c r="AD133" s="724"/>
      <c r="AE133" s="725"/>
      <c r="AF133" s="723">
        <v>4.9000000000000004</v>
      </c>
      <c r="AG133" s="724"/>
      <c r="AH133" s="724"/>
      <c r="AI133" s="724"/>
      <c r="AJ133" s="725"/>
      <c r="AK133" s="723">
        <v>4.9000000000000004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bHrL5IpXBWMpxho5QyUYXkyFRLFv+8k1O9l2sH4TfecuAtUAI7i4ysxNUuLhh/SV4rBg8MVuUufZF87JDDWAA==" saltValue="VA6XIPWvhv/SLIUs33sn+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265625" style="260" customWidth="1"/>
    <col min="121" max="121" width="0" style="259" hidden="1" customWidth="1"/>
    <col min="122" max="16384" width="9" style="259" hidden="1"/>
  </cols>
  <sheetData>
    <row r="1" spans="1:120" ht="13">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9"/>
    </row>
    <row r="17" spans="119:120" ht="13">
      <c r="DP17" s="259"/>
    </row>
    <row r="18" spans="119:120" ht="13"/>
    <row r="19" spans="119:120" ht="13"/>
    <row r="20" spans="119:120" ht="13">
      <c r="DO20" s="259"/>
      <c r="DP20" s="259"/>
    </row>
    <row r="21" spans="119:120" ht="13">
      <c r="DP21" s="259"/>
    </row>
    <row r="22" spans="119:120" ht="13"/>
    <row r="23" spans="119:120" ht="13">
      <c r="DO23" s="259"/>
      <c r="DP23" s="259"/>
    </row>
    <row r="24" spans="119:120" ht="13">
      <c r="DP24" s="259"/>
    </row>
    <row r="25" spans="119:120" ht="13">
      <c r="DP25" s="259"/>
    </row>
    <row r="26" spans="119:120" ht="13">
      <c r="DO26" s="259"/>
      <c r="DP26" s="259"/>
    </row>
    <row r="27" spans="119:120" ht="13"/>
    <row r="28" spans="119:120" ht="13">
      <c r="DO28" s="259"/>
      <c r="DP28" s="259"/>
    </row>
    <row r="29" spans="119:120" ht="13">
      <c r="DP29" s="259"/>
    </row>
    <row r="30" spans="119:120" ht="13"/>
    <row r="31" spans="119:120" ht="13">
      <c r="DO31" s="259"/>
      <c r="DP31" s="259"/>
    </row>
    <row r="32" spans="119:120" ht="13"/>
    <row r="33" spans="98:120" ht="13">
      <c r="DO33" s="259"/>
      <c r="DP33" s="259"/>
    </row>
    <row r="34" spans="98:120" ht="13">
      <c r="DM34" s="259"/>
    </row>
    <row r="35" spans="98:120" ht="13">
      <c r="CT35" s="259"/>
      <c r="CU35" s="259"/>
      <c r="CV35" s="259"/>
      <c r="CY35" s="259"/>
      <c r="CZ35" s="259"/>
      <c r="DA35" s="259"/>
      <c r="DD35" s="259"/>
      <c r="DE35" s="259"/>
      <c r="DF35" s="259"/>
      <c r="DI35" s="259"/>
      <c r="DJ35" s="259"/>
      <c r="DK35" s="259"/>
      <c r="DM35" s="259"/>
      <c r="DN35" s="259"/>
      <c r="DO35" s="259"/>
      <c r="DP35" s="259"/>
    </row>
    <row r="36" spans="98:120" ht="13"/>
    <row r="37" spans="98:120" ht="13">
      <c r="CW37" s="259"/>
      <c r="DB37" s="259"/>
      <c r="DG37" s="259"/>
      <c r="DL37" s="259"/>
      <c r="DP37" s="259"/>
    </row>
    <row r="38" spans="98:120" ht="13">
      <c r="CT38" s="259"/>
      <c r="CU38" s="259"/>
      <c r="CV38" s="259"/>
      <c r="CW38" s="259"/>
      <c r="CY38" s="259"/>
      <c r="CZ38" s="259"/>
      <c r="DA38" s="259"/>
      <c r="DB38" s="259"/>
      <c r="DD38" s="259"/>
      <c r="DE38" s="259"/>
      <c r="DF38" s="259"/>
      <c r="DG38" s="259"/>
      <c r="DI38" s="259"/>
      <c r="DJ38" s="259"/>
      <c r="DK38" s="259"/>
      <c r="DL38" s="259"/>
      <c r="DN38" s="259"/>
      <c r="DO38" s="259"/>
      <c r="DP38" s="259"/>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9"/>
      <c r="DO49" s="259"/>
      <c r="DP49" s="259"/>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9"/>
      <c r="CS63" s="259"/>
      <c r="CX63" s="259"/>
      <c r="DC63" s="259"/>
      <c r="DH63" s="259"/>
    </row>
    <row r="64" spans="22:120" ht="13">
      <c r="V64" s="259"/>
    </row>
    <row r="65" spans="15:120" ht="13">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c r="Q66" s="259"/>
      <c r="S66" s="259"/>
      <c r="U66" s="259"/>
      <c r="DM66" s="259"/>
    </row>
    <row r="67" spans="15:120" ht="13">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row r="69" spans="15:120" ht="13"/>
    <row r="70" spans="15:120" ht="13"/>
    <row r="71" spans="15:120" ht="13"/>
    <row r="72" spans="15:120" ht="13">
      <c r="DP72" s="259"/>
    </row>
    <row r="73" spans="15:120" ht="13">
      <c r="DP73" s="259"/>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9"/>
      <c r="CX96" s="259"/>
      <c r="DC96" s="259"/>
      <c r="DH96" s="259"/>
    </row>
    <row r="97" spans="24:120" ht="13">
      <c r="CS97" s="259"/>
      <c r="CX97" s="259"/>
      <c r="DC97" s="259"/>
      <c r="DH97" s="259"/>
      <c r="DP97" s="260" t="s">
        <v>510</v>
      </c>
    </row>
    <row r="98" spans="24:120" ht="13" hidden="1">
      <c r="CS98" s="259"/>
      <c r="CX98" s="259"/>
      <c r="DC98" s="259"/>
      <c r="DH98" s="259"/>
    </row>
    <row r="99" spans="24:120" ht="13"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t="13" hidden="1">
      <c r="CT103" s="259"/>
      <c r="CV103" s="259"/>
      <c r="CW103" s="259"/>
      <c r="CY103" s="259"/>
      <c r="DA103" s="259"/>
      <c r="DB103" s="259"/>
      <c r="DD103" s="259"/>
      <c r="DF103" s="259"/>
      <c r="DG103" s="259"/>
      <c r="DI103" s="259"/>
      <c r="DK103" s="259"/>
      <c r="DL103" s="259"/>
      <c r="DM103" s="259"/>
      <c r="DN103" s="259"/>
      <c r="DO103" s="259"/>
      <c r="DP103" s="259"/>
    </row>
    <row r="104" spans="24:120" ht="13" hidden="1">
      <c r="CV104" s="259"/>
      <c r="CW104" s="259"/>
      <c r="DA104" s="259"/>
      <c r="DB104" s="259"/>
      <c r="DF104" s="259"/>
      <c r="DG104" s="259"/>
      <c r="DK104" s="259"/>
      <c r="DL104" s="259"/>
      <c r="DN104" s="259"/>
      <c r="DO104" s="259"/>
      <c r="DP104" s="259"/>
    </row>
    <row r="105" spans="24:120" ht="12.75" hidden="1" customHeight="1"/>
  </sheetData>
  <sheetProtection algorithmName="SHA-512" hashValue="oOR2SBywNdPHHzsB+2SYfz8Zq303TqoWHFzcJflNaY0OlGYQZ4eHRYyAOK04le8tiLMqBG5cNSoHI2R8h5+ksg==" saltValue="q4QIf23bcRZ8GK27j2RxC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328125" style="260" customWidth="1"/>
    <col min="117" max="16384" width="9" style="259" hidden="1"/>
  </cols>
  <sheetData>
    <row r="1" spans="2:116" ht="13">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row r="3" spans="2:116" ht="13"/>
    <row r="4" spans="2:116" ht="13">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row r="20" spans="9:116" ht="13"/>
    <row r="21" spans="9:116" ht="13">
      <c r="DL21" s="259"/>
    </row>
    <row r="22" spans="9:116" ht="13">
      <c r="DI22" s="259"/>
      <c r="DJ22" s="259"/>
      <c r="DK22" s="259"/>
      <c r="DL22" s="259"/>
    </row>
    <row r="23" spans="9:116" ht="13">
      <c r="CY23" s="259"/>
      <c r="CZ23" s="259"/>
      <c r="DA23" s="259"/>
      <c r="DB23" s="259"/>
      <c r="DC23" s="259"/>
      <c r="DD23" s="259"/>
      <c r="DE23" s="259"/>
      <c r="DF23" s="259"/>
      <c r="DG23" s="259"/>
      <c r="DH23" s="259"/>
      <c r="DI23" s="259"/>
      <c r="DJ23" s="259"/>
      <c r="DK23" s="259"/>
      <c r="DL23" s="259"/>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9"/>
      <c r="DA35" s="259"/>
      <c r="DB35" s="259"/>
      <c r="DC35" s="259"/>
      <c r="DD35" s="259"/>
      <c r="DE35" s="259"/>
      <c r="DF35" s="259"/>
      <c r="DG35" s="259"/>
      <c r="DH35" s="259"/>
      <c r="DI35" s="259"/>
      <c r="DJ35" s="259"/>
      <c r="DK35" s="259"/>
      <c r="DL35" s="259"/>
    </row>
    <row r="36" spans="15:116" ht="13"/>
    <row r="37" spans="15:116" ht="13">
      <c r="DL37" s="259"/>
    </row>
    <row r="38" spans="15:116" ht="13">
      <c r="DI38" s="259"/>
      <c r="DJ38" s="259"/>
      <c r="DK38" s="259"/>
      <c r="DL38" s="259"/>
    </row>
    <row r="39" spans="15:116" ht="13"/>
    <row r="40" spans="15:116" ht="13"/>
    <row r="41" spans="15:116" ht="13"/>
    <row r="42" spans="15:116" ht="13"/>
    <row r="43" spans="15:116" ht="13">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c r="DL44" s="259"/>
    </row>
    <row r="45" spans="15:116" ht="13"/>
    <row r="46" spans="15:116" ht="13">
      <c r="DA46" s="259"/>
      <c r="DB46" s="259"/>
      <c r="DC46" s="259"/>
      <c r="DD46" s="259"/>
      <c r="DE46" s="259"/>
      <c r="DF46" s="259"/>
      <c r="DG46" s="259"/>
      <c r="DH46" s="259"/>
      <c r="DI46" s="259"/>
      <c r="DJ46" s="259"/>
      <c r="DK46" s="259"/>
      <c r="DL46" s="259"/>
    </row>
    <row r="47" spans="15:116" ht="13"/>
    <row r="48" spans="15:116" ht="13"/>
    <row r="49" spans="104:116" ht="13"/>
    <row r="50" spans="104:116" ht="13">
      <c r="CZ50" s="259"/>
      <c r="DA50" s="259"/>
      <c r="DB50" s="259"/>
      <c r="DC50" s="259"/>
      <c r="DD50" s="259"/>
      <c r="DE50" s="259"/>
      <c r="DF50" s="259"/>
      <c r="DG50" s="259"/>
      <c r="DH50" s="259"/>
      <c r="DI50" s="259"/>
      <c r="DJ50" s="259"/>
      <c r="DK50" s="259"/>
      <c r="DL50" s="259"/>
    </row>
    <row r="51" spans="104:116" ht="13"/>
    <row r="52" spans="104:116" ht="13"/>
    <row r="53" spans="104:116" ht="13">
      <c r="DL53" s="259"/>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9"/>
      <c r="DD67" s="259"/>
      <c r="DE67" s="259"/>
      <c r="DF67" s="259"/>
      <c r="DG67" s="259"/>
      <c r="DH67" s="259"/>
      <c r="DI67" s="259"/>
      <c r="DJ67" s="259"/>
      <c r="DK67" s="259"/>
      <c r="DL67" s="259"/>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iWtJg6SDEvcUDJi67vxgFYOm4ifSA1aLGviWSRz2vZUwJ0NTgkMVb801m6JEfRKbDr2a34z1FGE5nXcVagscjQ==" saltValue="tqTCT0dYCjtXXH2Nisrz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c r="AS1" s="262"/>
      <c r="AT1" s="262"/>
    </row>
    <row r="2" spans="1:46" ht="13">
      <c r="AS2" s="262"/>
      <c r="AT2" s="262"/>
    </row>
    <row r="3" spans="1:46" ht="13">
      <c r="AS3" s="262"/>
      <c r="AT3" s="262"/>
    </row>
    <row r="4" spans="1:46" ht="13">
      <c r="AS4" s="262"/>
      <c r="AT4" s="262"/>
    </row>
    <row r="5" spans="1:46" ht="16.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ht="13">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ht="13">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7353493</v>
      </c>
      <c r="AP9" s="281">
        <v>51044</v>
      </c>
      <c r="AQ9" s="282">
        <v>62374</v>
      </c>
      <c r="AR9" s="283">
        <v>-18.2</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1182443</v>
      </c>
      <c r="AP10" s="284">
        <v>8208</v>
      </c>
      <c r="AQ10" s="285">
        <v>4230</v>
      </c>
      <c r="AR10" s="286">
        <v>94</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v>33177</v>
      </c>
      <c r="AP11" s="284">
        <v>230</v>
      </c>
      <c r="AQ11" s="285">
        <v>601</v>
      </c>
      <c r="AR11" s="286">
        <v>-61.7</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522</v>
      </c>
      <c r="AP12" s="284" t="s">
        <v>522</v>
      </c>
      <c r="AQ12" s="285">
        <v>13</v>
      </c>
      <c r="AR12" s="286" t="s">
        <v>522</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269334</v>
      </c>
      <c r="AP13" s="284">
        <v>1870</v>
      </c>
      <c r="AQ13" s="285">
        <v>2559</v>
      </c>
      <c r="AR13" s="286">
        <v>-26.9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69445</v>
      </c>
      <c r="AP14" s="284">
        <v>482</v>
      </c>
      <c r="AQ14" s="285">
        <v>1133</v>
      </c>
      <c r="AR14" s="286">
        <v>-57.5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-420535</v>
      </c>
      <c r="AP15" s="284">
        <v>-2919</v>
      </c>
      <c r="AQ15" s="285">
        <v>-4006</v>
      </c>
      <c r="AR15" s="286">
        <v>-27.1</v>
      </c>
    </row>
    <row r="16" spans="1:46" ht="13">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8487357</v>
      </c>
      <c r="AP16" s="284">
        <v>58915</v>
      </c>
      <c r="AQ16" s="285">
        <v>66904</v>
      </c>
      <c r="AR16" s="286">
        <v>-11.9</v>
      </c>
    </row>
    <row r="17" spans="1:46" ht="13">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4.93</v>
      </c>
      <c r="AP21" s="298">
        <v>6.16</v>
      </c>
      <c r="AQ21" s="299">
        <v>-1.23</v>
      </c>
      <c r="AR21" s="267"/>
      <c r="AS21" s="300"/>
      <c r="AT21" s="296"/>
    </row>
    <row r="22" spans="1:46" s="301" customFormat="1" ht="13">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100.7</v>
      </c>
      <c r="AP22" s="303">
        <v>98.9</v>
      </c>
      <c r="AQ22" s="304">
        <v>1.8</v>
      </c>
      <c r="AR22" s="288"/>
      <c r="AS22" s="300"/>
      <c r="AT22" s="296"/>
    </row>
    <row r="23" spans="1:46" s="301" customFormat="1" ht="13">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c r="A27" s="309"/>
      <c r="AO27" s="262"/>
      <c r="AP27" s="262"/>
      <c r="AQ27" s="262"/>
      <c r="AR27" s="262"/>
      <c r="AS27" s="262"/>
      <c r="AT27" s="262"/>
    </row>
    <row r="28" spans="1:46" ht="16.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ht="13">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3128221</v>
      </c>
      <c r="AP32" s="312">
        <v>21714</v>
      </c>
      <c r="AQ32" s="313">
        <v>33699</v>
      </c>
      <c r="AR32" s="314">
        <v>-35.6</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522</v>
      </c>
      <c r="AP33" s="312" t="s">
        <v>522</v>
      </c>
      <c r="AQ33" s="313" t="s">
        <v>522</v>
      </c>
      <c r="AR33" s="314" t="s">
        <v>522</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522</v>
      </c>
      <c r="AP34" s="312" t="s">
        <v>522</v>
      </c>
      <c r="AQ34" s="313">
        <v>23</v>
      </c>
      <c r="AR34" s="314" t="s">
        <v>522</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64182</v>
      </c>
      <c r="AP35" s="312">
        <v>446</v>
      </c>
      <c r="AQ35" s="313">
        <v>5771</v>
      </c>
      <c r="AR35" s="314">
        <v>-92.3</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44451</v>
      </c>
      <c r="AP36" s="312">
        <v>309</v>
      </c>
      <c r="AQ36" s="313">
        <v>1158</v>
      </c>
      <c r="AR36" s="314">
        <v>-73.3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81299</v>
      </c>
      <c r="AP37" s="312">
        <v>564</v>
      </c>
      <c r="AQ37" s="313">
        <v>631</v>
      </c>
      <c r="AR37" s="314">
        <v>-10.6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522</v>
      </c>
      <c r="AP38" s="315" t="s">
        <v>522</v>
      </c>
      <c r="AQ38" s="316">
        <v>0</v>
      </c>
      <c r="AR38" s="304" t="s">
        <v>522</v>
      </c>
      <c r="AS38" s="311"/>
    </row>
    <row r="39" spans="1:46" ht="13">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-446722</v>
      </c>
      <c r="AP39" s="312">
        <v>-3101</v>
      </c>
      <c r="AQ39" s="313">
        <v>-6112</v>
      </c>
      <c r="AR39" s="314">
        <v>-49.3</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-1568740</v>
      </c>
      <c r="AP40" s="312">
        <v>-10889</v>
      </c>
      <c r="AQ40" s="313">
        <v>-25565</v>
      </c>
      <c r="AR40" s="314">
        <v>-57.4</v>
      </c>
      <c r="AS40" s="311"/>
    </row>
    <row r="41" spans="1:46" ht="13">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1302691</v>
      </c>
      <c r="AP41" s="312">
        <v>9043</v>
      </c>
      <c r="AQ41" s="313">
        <v>9604</v>
      </c>
      <c r="AR41" s="314">
        <v>-5.8</v>
      </c>
      <c r="AS41" s="311"/>
    </row>
    <row r="42" spans="1:46" ht="13">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ht="13">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ht="13">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3097981</v>
      </c>
      <c r="AN51" s="334">
        <v>22128</v>
      </c>
      <c r="AO51" s="335">
        <v>13.3</v>
      </c>
      <c r="AP51" s="336">
        <v>66863</v>
      </c>
      <c r="AQ51" s="337">
        <v>-2.6</v>
      </c>
      <c r="AR51" s="338">
        <v>15.9</v>
      </c>
    </row>
    <row r="52" spans="1:44" ht="13">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2520378</v>
      </c>
      <c r="AN52" s="342">
        <v>18002</v>
      </c>
      <c r="AO52" s="343">
        <v>8.4</v>
      </c>
      <c r="AP52" s="344">
        <v>32770</v>
      </c>
      <c r="AQ52" s="345">
        <v>1.4</v>
      </c>
      <c r="AR52" s="346">
        <v>7</v>
      </c>
    </row>
    <row r="53" spans="1:44" ht="13">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3402207</v>
      </c>
      <c r="AN53" s="334">
        <v>23993</v>
      </c>
      <c r="AO53" s="335">
        <v>8.4</v>
      </c>
      <c r="AP53" s="336">
        <v>72051</v>
      </c>
      <c r="AQ53" s="337">
        <v>7.8</v>
      </c>
      <c r="AR53" s="338">
        <v>0.6</v>
      </c>
    </row>
    <row r="54" spans="1:44" ht="13">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2597530</v>
      </c>
      <c r="AN54" s="342">
        <v>18318</v>
      </c>
      <c r="AO54" s="343">
        <v>1.8</v>
      </c>
      <c r="AP54" s="344">
        <v>34140</v>
      </c>
      <c r="AQ54" s="345">
        <v>4.2</v>
      </c>
      <c r="AR54" s="346">
        <v>-2.4</v>
      </c>
    </row>
    <row r="55" spans="1:44" ht="13">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4070739</v>
      </c>
      <c r="AN55" s="334">
        <v>28428</v>
      </c>
      <c r="AO55" s="335">
        <v>18.5</v>
      </c>
      <c r="AP55" s="336">
        <v>72756</v>
      </c>
      <c r="AQ55" s="337">
        <v>1</v>
      </c>
      <c r="AR55" s="338">
        <v>17.5</v>
      </c>
    </row>
    <row r="56" spans="1:44" ht="13">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2652813</v>
      </c>
      <c r="AN56" s="342">
        <v>18526</v>
      </c>
      <c r="AO56" s="343">
        <v>1.1000000000000001</v>
      </c>
      <c r="AP56" s="344">
        <v>32117</v>
      </c>
      <c r="AQ56" s="345">
        <v>-5.9</v>
      </c>
      <c r="AR56" s="346">
        <v>7</v>
      </c>
    </row>
    <row r="57" spans="1:44" ht="13">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2219796</v>
      </c>
      <c r="AN57" s="334">
        <v>15460</v>
      </c>
      <c r="AO57" s="335">
        <v>-45.6</v>
      </c>
      <c r="AP57" s="336">
        <v>43955</v>
      </c>
      <c r="AQ57" s="337">
        <v>-39.6</v>
      </c>
      <c r="AR57" s="338">
        <v>-6</v>
      </c>
    </row>
    <row r="58" spans="1:44" ht="13">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1794249</v>
      </c>
      <c r="AN58" s="342">
        <v>12496</v>
      </c>
      <c r="AO58" s="343">
        <v>-32.5</v>
      </c>
      <c r="AP58" s="344">
        <v>21318</v>
      </c>
      <c r="AQ58" s="345">
        <v>-33.6</v>
      </c>
      <c r="AR58" s="346">
        <v>1.1000000000000001</v>
      </c>
    </row>
    <row r="59" spans="1:44" ht="13">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2370333</v>
      </c>
      <c r="AN59" s="334">
        <v>16454</v>
      </c>
      <c r="AO59" s="335">
        <v>6.4</v>
      </c>
      <c r="AP59" s="336">
        <v>41921</v>
      </c>
      <c r="AQ59" s="337">
        <v>-4.5999999999999996</v>
      </c>
      <c r="AR59" s="338">
        <v>11</v>
      </c>
    </row>
    <row r="60" spans="1:44" ht="13">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2080811</v>
      </c>
      <c r="AN60" s="342">
        <v>14444</v>
      </c>
      <c r="AO60" s="343">
        <v>15.6</v>
      </c>
      <c r="AP60" s="344">
        <v>21655</v>
      </c>
      <c r="AQ60" s="345">
        <v>1.6</v>
      </c>
      <c r="AR60" s="346">
        <v>14</v>
      </c>
    </row>
    <row r="61" spans="1:44" ht="13">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3032211</v>
      </c>
      <c r="AN61" s="349">
        <v>21293</v>
      </c>
      <c r="AO61" s="350">
        <v>0.2</v>
      </c>
      <c r="AP61" s="351">
        <v>59509</v>
      </c>
      <c r="AQ61" s="352">
        <v>-7.6</v>
      </c>
      <c r="AR61" s="338">
        <v>7.8</v>
      </c>
    </row>
    <row r="62" spans="1:44" ht="13">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2329156</v>
      </c>
      <c r="AN62" s="342">
        <v>16357</v>
      </c>
      <c r="AO62" s="343">
        <v>-1.1000000000000001</v>
      </c>
      <c r="AP62" s="344">
        <v>28400</v>
      </c>
      <c r="AQ62" s="345">
        <v>-6.5</v>
      </c>
      <c r="AR62" s="346">
        <v>5.4</v>
      </c>
    </row>
    <row r="63" spans="1:44" ht="13">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t="13" hidden="1">
      <c r="AK70" s="262"/>
      <c r="AL70" s="262"/>
      <c r="AM70" s="262"/>
      <c r="AN70" s="262"/>
      <c r="AO70" s="262"/>
      <c r="AP70" s="262"/>
      <c r="AQ70" s="262"/>
      <c r="AR70" s="262"/>
    </row>
    <row r="71" spans="1:46" ht="13" hidden="1">
      <c r="AK71" s="262"/>
      <c r="AL71" s="262"/>
      <c r="AM71" s="262"/>
      <c r="AN71" s="262"/>
      <c r="AO71" s="262"/>
      <c r="AP71" s="262"/>
      <c r="AQ71" s="262"/>
      <c r="AR71" s="262"/>
    </row>
    <row r="72" spans="1:46" ht="13" hidden="1">
      <c r="AK72" s="262"/>
      <c r="AL72" s="262"/>
      <c r="AM72" s="262"/>
      <c r="AN72" s="262"/>
      <c r="AO72" s="262"/>
      <c r="AP72" s="262"/>
      <c r="AQ72" s="262"/>
      <c r="AR72" s="262"/>
    </row>
    <row r="73" spans="1:46" ht="13" hidden="1">
      <c r="AK73" s="262"/>
      <c r="AL73" s="262"/>
      <c r="AM73" s="262"/>
      <c r="AN73" s="262"/>
      <c r="AO73" s="262"/>
      <c r="AP73" s="262"/>
      <c r="AQ73" s="262"/>
      <c r="AR73" s="262"/>
    </row>
  </sheetData>
  <sheetProtection algorithmName="SHA-512" hashValue="we5WQ7w/mRn3uGnJlCdFr4lIKz01ZflxjwL//cNi8H3bAKmKVenqI9hwTXMCWfdHRSAd2NPPSiqOe+KbwX/FKg==" saltValue="rPTVL+pdScyzhu5CxAVO9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4531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c r="B2" s="259"/>
      <c r="DG2" s="259"/>
    </row>
    <row r="3" spans="2:125" ht="13">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row r="5" spans="2:125" ht="13"/>
    <row r="6" spans="2:125" ht="13"/>
    <row r="7" spans="2:125" ht="13"/>
    <row r="8" spans="2:125" ht="13"/>
    <row r="9" spans="2:125" ht="13">
      <c r="DU9" s="259"/>
    </row>
    <row r="10" spans="2:125" ht="13"/>
    <row r="11" spans="2:125" ht="13"/>
    <row r="12" spans="2:125" ht="13"/>
    <row r="13" spans="2:125" ht="13"/>
    <row r="14" spans="2:125" ht="13"/>
    <row r="15" spans="2:125" ht="13"/>
    <row r="16" spans="2:125" ht="13"/>
    <row r="17" spans="125:125" ht="13">
      <c r="DU17" s="259"/>
    </row>
    <row r="18" spans="125:125" ht="13"/>
    <row r="19" spans="125:125" ht="13"/>
    <row r="20" spans="125:125" ht="13">
      <c r="DU20" s="259"/>
    </row>
    <row r="21" spans="125:125" ht="13">
      <c r="DU21" s="259"/>
    </row>
    <row r="22" spans="125:125" ht="13"/>
    <row r="23" spans="125:125" ht="13"/>
    <row r="24" spans="125:125" ht="13"/>
    <row r="25" spans="125:125" ht="13"/>
    <row r="26" spans="125:125" ht="13"/>
    <row r="27" spans="125:125" ht="13"/>
    <row r="28" spans="125:125" ht="13">
      <c r="DU28" s="259"/>
    </row>
    <row r="29" spans="125:125" ht="13"/>
    <row r="30" spans="125:125" ht="13"/>
    <row r="31" spans="125:125" ht="13"/>
    <row r="32" spans="125:125" ht="13"/>
    <row r="33" spans="2:125" ht="13">
      <c r="B33" s="259"/>
      <c r="G33" s="259"/>
      <c r="I33" s="259"/>
    </row>
    <row r="34" spans="2:125" ht="13">
      <c r="C34" s="259"/>
      <c r="P34" s="259"/>
      <c r="DE34" s="259"/>
      <c r="DH34" s="259"/>
    </row>
    <row r="35" spans="2:125" ht="13">
      <c r="D35" s="259"/>
      <c r="E35" s="259"/>
      <c r="DG35" s="259"/>
      <c r="DJ35" s="259"/>
      <c r="DP35" s="259"/>
      <c r="DQ35" s="259"/>
      <c r="DR35" s="259"/>
      <c r="DS35" s="259"/>
      <c r="DT35" s="259"/>
      <c r="DU35" s="259"/>
    </row>
    <row r="36" spans="2:125" ht="13">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c r="DU37" s="259"/>
    </row>
    <row r="38" spans="2:125" ht="13">
      <c r="DT38" s="259"/>
      <c r="DU38" s="259"/>
    </row>
    <row r="39" spans="2:125" ht="13"/>
    <row r="40" spans="2:125" ht="13">
      <c r="DH40" s="259"/>
    </row>
    <row r="41" spans="2:125" ht="13">
      <c r="DE41" s="259"/>
    </row>
    <row r="42" spans="2:125" ht="13">
      <c r="DG42" s="259"/>
      <c r="DJ42" s="259"/>
    </row>
    <row r="43" spans="2:125" ht="13">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c r="DU44" s="259"/>
    </row>
    <row r="45" spans="2:125" ht="13"/>
    <row r="46" spans="2:125" ht="13"/>
    <row r="47" spans="2:125" ht="13"/>
    <row r="48" spans="2:125" ht="13">
      <c r="DT48" s="259"/>
      <c r="DU48" s="259"/>
    </row>
    <row r="49" spans="120:125" ht="13">
      <c r="DU49" s="259"/>
    </row>
    <row r="50" spans="120:125" ht="13">
      <c r="DU50" s="259"/>
    </row>
    <row r="51" spans="120:125" ht="13">
      <c r="DP51" s="259"/>
      <c r="DQ51" s="259"/>
      <c r="DR51" s="259"/>
      <c r="DS51" s="259"/>
      <c r="DT51" s="259"/>
      <c r="DU51" s="259"/>
    </row>
    <row r="52" spans="120:125" ht="13"/>
    <row r="53" spans="120:125" ht="13"/>
    <row r="54" spans="120:125" ht="13">
      <c r="DU54" s="259"/>
    </row>
    <row r="55" spans="120:125" ht="13"/>
    <row r="56" spans="120:125" ht="13"/>
    <row r="57" spans="120:125" ht="13"/>
    <row r="58" spans="120:125" ht="13">
      <c r="DU58" s="259"/>
    </row>
    <row r="59" spans="120:125" ht="13"/>
    <row r="60" spans="120:125" ht="13"/>
    <row r="61" spans="120:125" ht="13"/>
    <row r="62" spans="120:125" ht="13"/>
    <row r="63" spans="120:125" ht="13">
      <c r="DU63" s="259"/>
    </row>
    <row r="64" spans="120:125" ht="13">
      <c r="DT64" s="259"/>
      <c r="DU64" s="259"/>
    </row>
    <row r="65" spans="123:125" ht="13"/>
    <row r="66" spans="123:125" ht="13"/>
    <row r="67" spans="123:125" ht="13"/>
    <row r="68" spans="123:125" ht="13"/>
    <row r="69" spans="123:125" ht="13">
      <c r="DS69" s="259"/>
      <c r="DT69" s="259"/>
      <c r="DU69" s="259"/>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9"/>
    </row>
    <row r="83" spans="116:125" ht="13">
      <c r="DM83" s="259"/>
      <c r="DN83" s="259"/>
      <c r="DO83" s="259"/>
      <c r="DP83" s="259"/>
      <c r="DQ83" s="259"/>
      <c r="DR83" s="259"/>
      <c r="DS83" s="259"/>
      <c r="DT83" s="259"/>
      <c r="DU83" s="259"/>
    </row>
    <row r="84" spans="116:125" ht="13"/>
    <row r="85" spans="116:125" ht="13"/>
    <row r="86" spans="116:125" ht="13"/>
    <row r="87" spans="116:125" ht="13"/>
    <row r="88" spans="116:125" ht="13">
      <c r="DU88" s="259"/>
    </row>
    <row r="89" spans="116:125" ht="13"/>
    <row r="90" spans="116:125" ht="13"/>
    <row r="91" spans="116:125" ht="13"/>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561</v>
      </c>
    </row>
    <row r="120" spans="125:125" ht="13.5" hidden="1" customHeight="1"/>
    <row r="121" spans="125:125" ht="13.5" hidden="1" customHeight="1">
      <c r="DU121" s="259"/>
    </row>
  </sheetData>
  <sheetProtection algorithmName="SHA-512" hashValue="GuKQbZehBVjS8fRf2oUmOrP8VpRjQhpIjoSkUdjCybGn767Q+xCrcdPMMdcn3B2LYwYmnOhio47yMpzRuxgsBA==" saltValue="wN4SmP9QWfLTxp44O32s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4531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c r="B2" s="259"/>
      <c r="T2" s="259"/>
    </row>
    <row r="3" spans="1:125" ht="13">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9"/>
      <c r="G33" s="259"/>
      <c r="I33" s="259"/>
    </row>
    <row r="34" spans="2:125" ht="13">
      <c r="C34" s="259"/>
      <c r="P34" s="259"/>
      <c r="R34" s="259"/>
      <c r="U34" s="259"/>
    </row>
    <row r="35" spans="2:125" ht="13">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c r="F36" s="259"/>
      <c r="H36" s="259"/>
      <c r="J36" s="259"/>
      <c r="K36" s="259"/>
      <c r="L36" s="259"/>
      <c r="M36" s="259"/>
      <c r="N36" s="259"/>
      <c r="O36" s="259"/>
      <c r="Q36" s="259"/>
      <c r="S36" s="259"/>
      <c r="V36" s="259"/>
    </row>
    <row r="37" spans="2:125" ht="13"/>
    <row r="38" spans="2:125" ht="13"/>
    <row r="39" spans="2:125" ht="13"/>
    <row r="40" spans="2:125" ht="13">
      <c r="U40" s="259"/>
    </row>
    <row r="41" spans="2:125" ht="13">
      <c r="R41" s="259"/>
    </row>
    <row r="42" spans="2:125" ht="13">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c r="Q43" s="259"/>
      <c r="S43" s="259"/>
      <c r="V43" s="259"/>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562</v>
      </c>
    </row>
  </sheetData>
  <sheetProtection algorithmName="SHA-512" hashValue="vpO5D5En/oI6LQ2BAH4AcX8SFs64L4YfVyHXC3jJd8A4cF2pbQGijfigrRBrN0jHwi3EBH9efwGj8JTGgzOq7g==" saltValue="FIeWluXJz/OzK7uSTa8I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39" t="s">
        <v>3</v>
      </c>
      <c r="D47" s="1139"/>
      <c r="E47" s="1140"/>
      <c r="F47" s="11">
        <v>10.57</v>
      </c>
      <c r="G47" s="12">
        <v>10.31</v>
      </c>
      <c r="H47" s="12">
        <v>10.91</v>
      </c>
      <c r="I47" s="12">
        <v>9.9600000000000009</v>
      </c>
      <c r="J47" s="13">
        <v>11.07</v>
      </c>
    </row>
    <row r="48" spans="2:10" ht="57.75" customHeight="1">
      <c r="B48" s="14"/>
      <c r="C48" s="1141" t="s">
        <v>4</v>
      </c>
      <c r="D48" s="1141"/>
      <c r="E48" s="1142"/>
      <c r="F48" s="15">
        <v>4.59</v>
      </c>
      <c r="G48" s="16">
        <v>3.93</v>
      </c>
      <c r="H48" s="16">
        <v>3.86</v>
      </c>
      <c r="I48" s="16">
        <v>10.44</v>
      </c>
      <c r="J48" s="17">
        <v>9.6</v>
      </c>
    </row>
    <row r="49" spans="2:10" ht="57.75" customHeight="1" thickBot="1">
      <c r="B49" s="18"/>
      <c r="C49" s="1143" t="s">
        <v>5</v>
      </c>
      <c r="D49" s="1143"/>
      <c r="E49" s="1144"/>
      <c r="F49" s="19">
        <v>1.8</v>
      </c>
      <c r="G49" s="20" t="s">
        <v>568</v>
      </c>
      <c r="H49" s="20">
        <v>1.07</v>
      </c>
      <c r="I49" s="20">
        <v>6.46</v>
      </c>
      <c r="J49" s="21">
        <v>0.04</v>
      </c>
    </row>
    <row r="50" spans="2:10" ht="13"/>
  </sheetData>
  <sheetProtection algorithmName="SHA-512" hashValue="k/x9Lr3Lgr+b9Wcx8qc+3cPVqv8N146igthT8MBsN21+1HdyfO9Ccj6J1vVWZiFc8lTb7GoXlMQg7lQmI0VHig==" saltValue="iqm5U2i2LgJ7qVsyYstm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2024-03-19T01:06:16Z</cp:lastPrinted>
  <dcterms:created xsi:type="dcterms:W3CDTF">2024-02-05T00:35:52Z</dcterms:created>
  <dcterms:modified xsi:type="dcterms:W3CDTF">2024-03-20T03:39:40Z</dcterms:modified>
  <cp:category/>
</cp:coreProperties>
</file>