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D5CA8C0B-D2D1-4E15-9A4C-BF5FA6C4470E}" xr6:coauthVersionLast="36" xr6:coauthVersionMax="36" xr10:uidLastSave="{00000000-0000-0000-0000-000000000000}"/>
  <bookViews>
    <workbookView xWindow="0" yWindow="0" windowWidth="28800" windowHeight="13790" tabRatio="75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BE36" i="10"/>
  <c r="AM36" i="10"/>
  <c r="C35" i="10"/>
  <c r="C36" i="10" s="1"/>
  <c r="C37"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<sst xmlns="http://schemas.openxmlformats.org/spreadsheetml/2006/main" count="1041" uniqueCount="611">
  <si>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</si>
  <si>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</si>
  <si>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</si>
  <si>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</si>
  <si>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</si>
  <si>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</si>
  <si>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</si>
  <si>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</si>
  <si>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</si>
  <si>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</si>
  <si>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</si>
  <si>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</si>
  <si>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</si>
  <si>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</si>
  <si>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</si>
  <si>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</si>
  <si>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</si>
  <si>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</si>
  <si>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</si>
  <si>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</si>
  <si>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</si>
  <si>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</si>
  <si>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</si>
  <si>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</si>
  <si>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</si>
  <si>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</si>
  <si>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</si>
  <si>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</si>
  <si>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</si>
  <si>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</si>
  <si>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</si>
  <si>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</si>
  <si>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</si>
  <si>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</si>
  <si>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</si>
  <si>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</si>
  <si>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</si>
  <si>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</si>
  <si>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</si>
  <si>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</si>
  <si>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</si>
  <si>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</si>
  <si>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</si>
  <si>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</si>
  <si>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</si>
  <si>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</si>
  <si>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</si>
  <si>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</si>
  <si>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</si>
  <si>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</si>
  <si>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</si>
  <si>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</si>
  <si>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</si>
  <si>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</si>
  <si>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</si>
  <si>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</si>
  <si>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</si>
  <si>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</si>
  <si>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</si>
  <si>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</si>
  <si>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</si>
  <si>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</si>
  <si>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</si>
  <si>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</si>
  <si>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</si>
  <si>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</si>
  <si>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</si>
  <si>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</si>
  <si>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</si>
  <si>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</si>
  <si>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</si>
  <si>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</si>
  <si>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</si>
  <si>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</si>
  <si>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</si>
  <si>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</si>
  <si>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</si>
  <si>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</si>
  <si>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</si>
  <si>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</si>
  <si>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</si>
  <si>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</si>
  <si>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</si>
  <si>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</si>
  <si>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</si>
  <si>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</si>
  <si>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</si>
  <si>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</si>
  <si>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</si>
  <si>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</si>
  <si>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</si>
  <si>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</si>
  <si>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</si>
  <si>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</si>
  <si>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</si>
  <si>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</si>
  <si>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</si>
  <si>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</si>
  <si>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</si>
  <si>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</si>
  <si>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</si>
  <si>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</si>
  <si>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</si>
  <si>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</si>
  <si>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</si>
  <si>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</si>
  <si>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</si>
  <si>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</si>
  <si>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</si>
  <si>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</si>
  <si>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</si>
  <si>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</si>
  <si>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</si>
  <si>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</si>
  <si>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</si>
  <si>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</si>
  <si>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</si>
  <si>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</si>
  <si>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</si>
  <si>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</si>
  <si>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</si>
  <si>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</si>
  <si>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</si>
  <si>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</si>
  <si>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</si>
  <si>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</si>
  <si>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</si>
  <si>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</si>
  <si>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</si>
  <si>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</si>
  <si>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</si>
  <si>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</si>
  <si>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</si>
  <si>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</si>
  <si>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</si>
  <si>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</si>
  <si>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</si>
  <si>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</si>
  <si>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</si>
  <si>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</si>
  <si>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</si>
  <si>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</si>
  <si>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</si>
  <si>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</si>
  <si>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</si>
  <si>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</si>
  <si>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</si>
  <si>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</si>
  <si>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</si>
  <si>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</si>
  <si>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</si>
  <si>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</si>
  <si>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</si>
  <si>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</si>
  <si>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</si>
  <si>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</si>
  <si>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</si>
  <si>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</si>
  <si>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</si>
  <si>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</si>
  <si>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</si>
  <si>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</si>
  <si>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</si>
  <si>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</si>
  <si>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</si>
  <si>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</si>
  <si>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</si>
  <si>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</si>
  <si>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</si>
  <si>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</si>
  <si>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</si>
  <si>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</si>
  <si>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</si>
  <si>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</si>
  <si>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</si>
  <si>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</si>
  <si>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</si>
  <si>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</si>
  <si>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</si>
  <si>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</si>
  <si>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</si>
  <si>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</si>
  <si>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</si>
  <si>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</si>
  <si>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</si>
  <si>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</si>
  <si>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</si>
  <si>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</si>
  <si>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</si>
  <si>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</si>
  <si>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</si>
  <si>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</si>
  <si>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</si>
  <si>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</si>
  <si>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</si>
  <si>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</si>
  <si>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</si>
  <si>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</si>
  <si>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</si>
  <si>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</si>
  <si>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</si>
  <si>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</si>
  <si>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</si>
  <si>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</si>
  <si>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</si>
  <si>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</si>
  <si>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</si>
  <si>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</si>
  <si>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</si>
  <si>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</si>
  <si>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</si>
  <si>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</si>
  <si>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</si>
  <si>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</si>
  <si>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</si>
  <si>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</si>
  <si>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</si>
  <si>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</si>
  <si>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</si>
  <si>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</si>
  <si>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</si>
  <si>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</si>
  <si>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</si>
  <si>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</si>
  <si>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</si>
  <si>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</si>
  <si>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</si>
  <si>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</si>
  <si>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</si>
  <si>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</si>
  <si>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</si>
  <si>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</si>
  <si>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</si>
  <si>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</si>
  <si>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</si>
  <si>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</si>
  <si>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</si>
  <si>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</si>
  <si>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</si>
  <si>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</si>
  <si>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</si>
  <si>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</si>
  <si>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</si>
  <si>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</si>
  <si>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</si>
  <si>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</si>
  <si>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</si>
  <si>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</si>
  <si>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</si>
  <si>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</si>
  <si>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</si>
  <si>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</si>
  <si>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</si>
  <si>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</si>
  <si>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</si>
  <si>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</si>
  <si>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</si>
  <si>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</si>
  <si>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</si>
  <si>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</si>
  <si>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</si>
  <si>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</si>
  <si>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</si>
  <si>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</si>
  <si>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</si>
  <si>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</si>
  <si>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</si>
  <si>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</si>
  <si>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</si>
  <si>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</si>
  <si>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</si>
  <si>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</si>
  <si>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</si>
  <si>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</si>
  <si>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</si>
  <si>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</si>
  <si>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</si>
  <si>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</si>
  <si>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</si>
  <si>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</si>
  <si>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</si>
  <si>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</si>
  <si>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</si>
  <si>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</si>
  <si>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</si>
  <si>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</si>
  <si>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</si>
  <si>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</si>
  <si>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</si>
  <si>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</si>
  <si>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</si>
  <si>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</si>
  <si>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</si>
  <si>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</si>
  <si>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</si>
  <si>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</si>
  <si>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</si>
  <si>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</si>
  <si>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</si>
  <si>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</si>
  <si>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</si>
  <si>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</si>
  <si>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</si>
  <si>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</si>
  <si>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</si>
  <si>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</si>
  <si>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</si>
  <si>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</si>
  <si>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</si>
  <si>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</si>
  <si>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</si>
  <si>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</si>
  <si>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</si>
  <si>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</si>
  <si>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</si>
  <si>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</si>
  <si>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</si>
  <si>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</si>
  <si>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</si>
  <si>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</si>
  <si>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</si>
  <si>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</si>
  <si>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</si>
  <si>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</si>
  <si>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</si>
  <si>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</si>
  <si>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</si>
  <si>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</si>
  <si>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</si>
  <si>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</si>
  <si>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</si>
  <si>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</si>
  <si>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</si>
  <si>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</si>
  <si>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</si>
  <si>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</si>
  <si>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</si>
  <si>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</si>
  <si>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</si>
  <si>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</si>
  <si>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</si>
  <si>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</si>
  <si>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</si>
  <si>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</si>
  <si>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</si>
  <si>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</si>
  <si>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</si>
  <si>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</si>
  <si>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</si>
  <si>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</si>
  <si>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</si>
  <si>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</si>
  <si>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</si>
  <si>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</si>
  <si>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</si>
  <si>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</si>
  <si>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</si>
  <si>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</si>
  <si>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</si>
  <si>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</si>
  <si>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</si>
  <si>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</si>
  <si>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</si>
  <si>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</si>
  <si>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</si>
  <si>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</si>
  <si>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</si>
  <si>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</si>
  <si>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</si>
  <si>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</si>
  <si>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</si>
  <si>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</si>
  <si>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</si>
  <si>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</si>
  <si>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</si>
  <si>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</si>
  <si>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</si>
  <si>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</si>
  <si>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</si>
  <si>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</si>
  <si>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</si>
  <si>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</si>
  <si>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</si>
  <si>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</si>
  <si>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</si>
  <si>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</si>
  <si>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</si>
  <si>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</si>
  <si>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</si>
  <si>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</si>
  <si>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公共用地先行取得事業費特別会計</t>
    <phoneticPr fontId="5"/>
  </si>
  <si>
    <t>都市計画事業西大袋土地区画整理事業費特別会計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</si>
  <si>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</si>
  <si>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</si>
  <si>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</si>
  <si>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</si>
  <si>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</si>
  <si>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</si>
  <si>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</si>
  <si>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</si>
  <si>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</si>
  <si>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</si>
  <si>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</si>
  <si>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</si>
  <si>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</si>
  <si>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</si>
  <si>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</si>
  <si>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</si>
  <si>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</si>
  <si>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</si>
  <si>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</si>
  <si>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</si>
  <si>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公共下水道事業会計</t>
    <phoneticPr fontId="5"/>
  </si>
  <si>
    <t>都市計画事業東越谷土地区画整理事業費特別会計</t>
    <phoneticPr fontId="5"/>
  </si>
  <si>
    <t>法非適用企業</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</si>
  <si>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</si>
  <si>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</si>
  <si>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</si>
  <si>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</si>
  <si>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</si>
  <si>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</si>
  <si>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</si>
  <si>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</si>
  <si>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</si>
  <si>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</si>
  <si>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</si>
  <si>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</si>
  <si>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</si>
  <si>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</si>
  <si>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</si>
  <si>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</si>
  <si>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</si>
  <si>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</si>
  <si>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</si>
  <si>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</si>
  <si>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</si>
  <si>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</si>
  <si>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</si>
  <si>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</si>
  <si>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</si>
  <si>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</si>
  <si>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</si>
  <si>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</si>
  <si>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</si>
  <si>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</si>
  <si>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</si>
  <si>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</si>
  <si>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</si>
  <si>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</si>
  <si>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</si>
  <si>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</si>
  <si>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</si>
  <si>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</si>
  <si>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</si>
  <si>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</si>
  <si>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</si>
  <si>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</si>
  <si>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</si>
  <si>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</si>
  <si>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</si>
  <si>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</si>
  <si>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</si>
  <si>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</si>
  <si>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</si>
  <si>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</si>
  <si>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</si>
  <si>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</si>
  <si>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</si>
  <si>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</si>
  <si>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</si>
  <si>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</si>
  <si>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</si>
  <si>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</si>
  <si>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</si>
  <si>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</si>
  <si>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</si>
  <si>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</si>
  <si>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</si>
  <si>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</si>
  <si>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</si>
  <si>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</si>
  <si>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</si>
  <si>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</si>
  <si>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</si>
  <si>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</si>
  <si>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都市計画事業七左第一土地区画整理事業費特別会計</t>
    <phoneticPr fontId="5"/>
  </si>
  <si>
    <t>(Ｆ)</t>
    <phoneticPr fontId="5"/>
  </si>
  <si>
    <t>都市計画事業東越谷土地区画整理事業費特別会計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</si>
  <si>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</si>
  <si>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</si>
  <si>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</si>
  <si>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</si>
  <si>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</si>
  <si>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</si>
  <si>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</si>
  <si>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</si>
  <si>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</si>
  <si>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</si>
  <si>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</si>
  <si>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</si>
  <si>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</si>
  <si>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</si>
  <si>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</si>
  <si>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</si>
  <si>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</si>
  <si>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</si>
  <si>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</si>
  <si>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</si>
  <si>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</si>
  <si>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</si>
  <si>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</si>
  <si>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</si>
  <si>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</si>
  <si>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</si>
  <si>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</si>
  <si>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</si>
  <si>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</si>
  <si>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</si>
  <si>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</si>
  <si>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</si>
  <si>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</si>
  <si>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</si>
  <si>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</si>
  <si>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</si>
  <si>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</si>
  <si>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</si>
  <si>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</si>
  <si>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</si>
  <si>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</si>
  <si>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</si>
  <si>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</si>
  <si>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</si>
  <si>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</si>
  <si>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</si>
  <si>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</si>
  <si>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</si>
  <si>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</si>
  <si>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</si>
  <si>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</si>
  <si>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</si>
  <si>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</si>
  <si>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</si>
  <si>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</si>
  <si>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</si>
  <si>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</si>
  <si>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</si>
  <si>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</si>
  <si>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</si>
  <si>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</si>
  <si>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</si>
  <si>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</si>
  <si>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</si>
  <si>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</si>
  <si>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</si>
  <si>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</si>
  <si>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</si>
  <si>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</si>
  <si>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</si>
  <si>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</si>
  <si>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</si>
  <si>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</si>
  <si>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</si>
  <si>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</si>
  <si>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</si>
  <si>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</si>
  <si>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</si>
  <si>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</si>
  <si>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</si>
  <si>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</si>
  <si>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</si>
  <si>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</si>
  <si>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</si>
  <si>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介護保険特別会計</t>
  </si>
  <si>
    <t>公共下水道事業会計</t>
  </si>
  <si>
    <t>病院事業会計</t>
  </si>
  <si>
    <t>国民健康保険特別会計</t>
  </si>
  <si>
    <t>都市計画事業西大袋土地区画整理事業費特別会計</t>
  </si>
  <si>
    <t>都市計画事業東越谷土地区画整理事業費特別会計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</si>
  <si>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</si>
  <si>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</si>
  <si>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</si>
  <si>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</si>
  <si>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</si>
  <si>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</si>
  <si>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</si>
  <si>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</si>
  <si>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</si>
  <si>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phoneticPr fontId="2"/>
  </si>
  <si>
    <t>越谷しらこばと基金</t>
    <phoneticPr fontId="2"/>
  </si>
  <si>
    <t>森林環境譲与税基金</t>
    <phoneticPr fontId="2"/>
  </si>
  <si>
    <t>高速鉄道整備基金</t>
    <phoneticPr fontId="2"/>
  </si>
  <si>
    <t>-</t>
    <phoneticPr fontId="2"/>
  </si>
  <si>
    <t>東埼玉資源環境組合</t>
    <rPh sb="0" eb="3">
      <t>ヒガシサイタマ</t>
    </rPh>
    <rPh sb="3" eb="5">
      <t>シゲン</t>
    </rPh>
    <rPh sb="5" eb="7">
      <t>カンキョウ</t>
    </rPh>
    <rPh sb="7" eb="9">
      <t>クミアイ</t>
    </rPh>
    <phoneticPr fontId="2"/>
  </si>
  <si>
    <t>越谷・松伏水道企業団</t>
    <rPh sb="0" eb="2">
      <t>コシガヤ</t>
    </rPh>
    <rPh sb="3" eb="5">
      <t>マツブシ</t>
    </rPh>
    <rPh sb="5" eb="7">
      <t>スイドウ</t>
    </rPh>
    <rPh sb="7" eb="9">
      <t>キギョウ</t>
    </rPh>
    <rPh sb="9" eb="10">
      <t>ダン</t>
    </rPh>
    <phoneticPr fontId="2"/>
  </si>
  <si>
    <t>埼玉県後期高齢者医療広域連合</t>
    <rPh sb="0" eb="3">
      <t>サ</t>
    </rPh>
    <rPh sb="3" eb="5">
      <t>コウキ</t>
    </rPh>
    <rPh sb="5" eb="8">
      <t>コウレイシャ</t>
    </rPh>
    <rPh sb="8" eb="10">
      <t>イリョウ</t>
    </rPh>
    <rPh sb="10" eb="14">
      <t>コウイキレンゴウ</t>
    </rPh>
    <phoneticPr fontId="2"/>
  </si>
  <si>
    <t>埼玉県市町村総合事務組合</t>
    <rPh sb="0" eb="3">
      <t>サ</t>
    </rPh>
    <rPh sb="3" eb="6">
      <t>シチョウソン</t>
    </rPh>
    <rPh sb="6" eb="8">
      <t>ソウゴウ</t>
    </rPh>
    <rPh sb="8" eb="10">
      <t>ジム</t>
    </rPh>
    <rPh sb="10" eb="12">
      <t>クミアイ</t>
    </rPh>
    <phoneticPr fontId="2"/>
  </si>
  <si>
    <t>彩の国さいたま人づくり広域連合</t>
    <rPh sb="0" eb="1">
      <t>アヤ</t>
    </rPh>
    <rPh sb="2" eb="3">
      <t>クニ</t>
    </rPh>
    <rPh sb="7" eb="8">
      <t>ヒト</t>
    </rPh>
    <rPh sb="11" eb="13">
      <t>コウイキ</t>
    </rPh>
    <rPh sb="13" eb="15">
      <t>レンゴウ</t>
    </rPh>
    <phoneticPr fontId="2"/>
  </si>
  <si>
    <t>東埼玉資源環境組合会計</t>
    <rPh sb="9" eb="11">
      <t>カイケイ</t>
    </rPh>
    <phoneticPr fontId="2"/>
  </si>
  <si>
    <t>モーターボート競走事業会計</t>
    <rPh sb="7" eb="9">
      <t>キョウソウ</t>
    </rPh>
    <rPh sb="9" eb="11">
      <t>ジギョウ</t>
    </rPh>
    <rPh sb="11" eb="13">
      <t>カイケイ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</si>
  <si>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</si>
  <si>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</si>
  <si>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</si>
  <si>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越谷市施設管理公社</t>
    <rPh sb="0" eb="2">
      <t>コシガヤ</t>
    </rPh>
    <rPh sb="2" eb="3">
      <t>シ</t>
    </rPh>
    <rPh sb="3" eb="5">
      <t>シセツ</t>
    </rPh>
    <rPh sb="5" eb="7">
      <t>カンリ</t>
    </rPh>
    <rPh sb="7" eb="8">
      <t>オオヤケ</t>
    </rPh>
    <rPh sb="8" eb="9">
      <t>シャ</t>
    </rPh>
    <phoneticPr fontId="2"/>
  </si>
  <si>
    <t>〇</t>
  </si>
  <si>
    <t>越谷市土地開発公社</t>
    <rPh sb="0" eb="2">
      <t>コシガヤ</t>
    </rPh>
    <rPh sb="2" eb="3">
      <t>シ</t>
    </rPh>
    <rPh sb="3" eb="5">
      <t>トチ</t>
    </rPh>
    <rPh sb="5" eb="7">
      <t>カイハツ</t>
    </rPh>
    <rPh sb="7" eb="9">
      <t>コウシャ</t>
    </rPh>
    <phoneticPr fontId="2"/>
  </si>
  <si>
    <t>埼玉県東部流通センター</t>
    <rPh sb="0" eb="3">
      <t>サイタマケン</t>
    </rPh>
    <rPh sb="3" eb="5">
      <t>トウブ</t>
    </rPh>
    <rPh sb="5" eb="7">
      <t>リュウツウ</t>
    </rPh>
    <phoneticPr fontId="2"/>
  </si>
  <si>
    <t>パルテきたこし</t>
  </si>
  <si>
    <t>-</t>
    <phoneticPr fontId="2"/>
  </si>
  <si>
    <t>埼玉県都市ボートレース企業団</t>
    <rPh sb="0" eb="3">
      <t>サ</t>
    </rPh>
    <rPh sb="3" eb="5">
      <t>トシ</t>
    </rPh>
    <rPh sb="11" eb="14">
      <t>キギョウダン</t>
    </rPh>
    <phoneticPr fontId="2"/>
  </si>
  <si>
    <t>-</t>
    <phoneticPr fontId="2"/>
  </si>
  <si>
    <t>越谷・松伏水道企業団水道事業会計</t>
    <rPh sb="10" eb="12">
      <t>スイドウ</t>
    </rPh>
    <rPh sb="12" eb="14">
      <t>ジギョウ</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</si>
</sst>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B9FE-4F15-9841-D88C49127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22263</c:v>
                </c:pt>
                <c:pt idx="1">
                  <c:v>26952</c:v>
                </c:pt>
                <c:pt idx="2">
                  <c:v>54782</c:v>
                </c:pt>
                <c:pt idx="3">
                  <c:v>24047</c:v>
                </c:pt>
                <c:pt idx="4">
                  <c:v>25769</c:v>
                </c:pt>
              </c:numCache>
            </c:numRef>
          </c:val>
          <c:smooth val="0"/>
          <c:extLst>
            <c:ext xmlns:c16="http://schemas.microsoft.com/office/drawing/2014/chart" uri="{C3380CC4-5D6E-409C-BE32-E72D297353CC}">
              <c16:uniqueId val="{00000001-B9FE-4F15-9841-D88C49127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c:v>
                </c:pt>
                <c:pt idx="1">
                  <c:v>8.7100000000000009</c:v>
                </c:pt>
                <c:pt idx="2">
                  <c:v>10.35</c:v>
                </c:pt>
                <c:pt idx="3">
                  <c:v>17.09</c:v>
                </c:pt>
                <c:pt idx="4">
                  <c:v>15.08</c:v>
                </c:pt>
              </c:numCache>
            </c:numRef>
          </c:val>
          <c:extLst>
            <c:ext xmlns:c16="http://schemas.microsoft.com/office/drawing/2014/chart" uri="{C3380CC4-5D6E-409C-BE32-E72D297353CC}">
              <c16:uniqueId val="{00000000-ECFC-43B9-A18F-85ACF58656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10.39</c:v>
                </c:pt>
                <c:pt idx="1">
                  <c:v>10.88</c:v>
                </c:pt>
                <c:pt idx="2">
                  <c:v>10.01</c:v>
                </c:pt>
                <c:pt idx="3">
                  <c:v>13.01</c:v>
                </c:pt>
                <c:pt idx="4">
                  <c:v>16.62</c:v>
                </c:pt>
              </c:numCache>
            </c:numRef>
          </c:val>
          <c:extLst>
            <c:ext xmlns:c16="http://schemas.microsoft.com/office/drawing/2014/chart" uri="{C3380CC4-5D6E-409C-BE32-E72D297353CC}">
              <c16:uniqueId val="{00000001-ECFC-43B9-A18F-85ACF58656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3.62</c:v>
                </c:pt>
                <c:pt idx="1">
                  <c:v>0.94</c:v>
                </c:pt>
                <c:pt idx="2">
                  <c:v>1.42</c:v>
                </c:pt>
                <c:pt idx="3">
                  <c:v>10.87</c:v>
                </c:pt>
                <c:pt idx="4">
                  <c:v>0.97</c:v>
                </c:pt>
              </c:numCache>
            </c:numRef>
          </c:val>
          <c:smooth val="0"/>
          <c:extLst>
            <c:ext xmlns:c16="http://schemas.microsoft.com/office/drawing/2014/chart" uri="{C3380CC4-5D6E-409C-BE32-E72D297353CC}">
              <c16:uniqueId val="{00000002-ECFC-43B9-A18F-85ACF58656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1.0900000000000001</c:v>
                </c:pt>
                <c:pt idx="2">
                  <c:v>#N/A</c:v>
                </c:pt>
                <c:pt idx="3">
                  <c:v>1.1100000000000001</c:v>
                </c:pt>
                <c:pt idx="4">
                  <c:v>#N/A</c:v>
                </c:pt>
                <c:pt idx="5">
                  <c:v>0.21</c:v>
                </c:pt>
                <c:pt idx="6">
                  <c:v>#N/A</c:v>
                </c:pt>
                <c:pt idx="7">
                  <c:v>0.19</c:v>
                </c:pt>
                <c:pt idx="8">
                  <c:v>#N/A</c:v>
                </c:pt>
                <c:pt idx="9">
                  <c:v>0</c:v>
                </c:pt>
              </c:numCache>
            </c:numRef>
          </c:val>
          <c:extLst>
            <c:ext xmlns:c16="http://schemas.microsoft.com/office/drawing/2014/chart" uri="{C3380CC4-5D6E-409C-BE32-E72D297353CC}">
              <c16:uniqueId val="{00000000-177B-401C-BB99-665D4B566F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7B-401C-BB99-665D4B566F1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2-177B-401C-BB99-665D4B566F19}"/>
            </c:ext>
          </c:extLst>
        </c:ser>
        <c:ser>
          <c:idx val="3"/>
          <c:order val="3"/>
          <c:tx>
            <c:strRef>
              <c:f>データシート!$A$30</c:f>
              <c:strCache>
                <c:ptCount val="1"/>
                <c:pt idx="0">
                  <c:v>都市計画事業東越谷土地区画整理事業費特別会計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0.14000000000000001</c:v>
                </c:pt>
                <c:pt idx="4">
                  <c:v>#N/A</c:v>
                </c:pt>
                <c:pt idx="5">
                  <c:v>0.17</c:v>
                </c:pt>
                <c:pt idx="6">
                  <c:v>#N/A</c:v>
                </c:pt>
                <c:pt idx="7">
                  <c:v>0.18</c:v>
                </c:pt>
                <c:pt idx="8">
                  <c:v>#N/A</c:v>
                </c:pt>
                <c:pt idx="9">
                  <c:v>0.2</c:v>
                </c:pt>
              </c:numCache>
            </c:numRef>
          </c:val>
          <c:extLst>
            <c:ext xmlns:c16="http://schemas.microsoft.com/office/drawing/2014/chart" uri="{C3380CC4-5D6E-409C-BE32-E72D297353CC}">
              <c16:uniqueId val="{00000003-177B-401C-BB99-665D4B566F19}"/>
            </c:ext>
          </c:extLst>
        </c:ser>
        <c:ser>
          <c:idx val="4"/>
          <c:order val="4"/>
          <c:tx>
            <c:strRef>
              <c:f>データシート!$A$31</c:f>
              <c:strCache>
                <c:ptCount val="1"/>
                <c:pt idx="0">
                  <c:v>都市計画事業西大袋土地区画整理事業費特別会計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0.15</c:v>
                </c:pt>
                <c:pt idx="4">
                  <c:v>#N/A</c:v>
                </c:pt>
                <c:pt idx="5">
                  <c:v>0.27</c:v>
                </c:pt>
                <c:pt idx="6">
                  <c:v>#N/A</c:v>
                </c:pt>
                <c:pt idx="7">
                  <c:v>0.28000000000000003</c:v>
                </c:pt>
                <c:pt idx="8">
                  <c:v>#N/A</c:v>
                </c:pt>
                <c:pt idx="9">
                  <c:v>0.43</c:v>
                </c:pt>
              </c:numCache>
            </c:numRef>
          </c:val>
          <c:extLst>
            <c:ext xmlns:c16="http://schemas.microsoft.com/office/drawing/2014/chart" uri="{C3380CC4-5D6E-409C-BE32-E72D297353CC}">
              <c16:uniqueId val="{00000004-177B-401C-BB99-665D4B566F1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1.36</c:v>
                </c:pt>
                <c:pt idx="2">
                  <c:v>#N/A</c:v>
                </c:pt>
                <c:pt idx="3">
                  <c:v>1.26</c:v>
                </c:pt>
                <c:pt idx="4">
                  <c:v>#N/A</c:v>
                </c:pt>
                <c:pt idx="5">
                  <c:v>1.29</c:v>
                </c:pt>
                <c:pt idx="6">
                  <c:v>#N/A</c:v>
                </c:pt>
                <c:pt idx="7">
                  <c:v>1.18</c:v>
                </c:pt>
                <c:pt idx="8">
                  <c:v>#N/A</c:v>
                </c:pt>
                <c:pt idx="9">
                  <c:v>0.96</c:v>
                </c:pt>
              </c:numCache>
            </c:numRef>
          </c:val>
          <c:extLst>
            <c:ext xmlns:c16="http://schemas.microsoft.com/office/drawing/2014/chart" uri="{C3380CC4-5D6E-409C-BE32-E72D297353CC}">
              <c16:uniqueId val="{00000005-177B-401C-BB99-665D4B566F1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1.05</c:v>
                </c:pt>
                <c:pt idx="2">
                  <c:v>#N/A</c:v>
                </c:pt>
                <c:pt idx="3">
                  <c:v>0.87</c:v>
                </c:pt>
                <c:pt idx="4">
                  <c:v>#N/A</c:v>
                </c:pt>
                <c:pt idx="5">
                  <c:v>1.52</c:v>
                </c:pt>
                <c:pt idx="6">
                  <c:v>#N/A</c:v>
                </c:pt>
                <c:pt idx="7">
                  <c:v>1.55</c:v>
                </c:pt>
                <c:pt idx="8">
                  <c:v>#N/A</c:v>
                </c:pt>
                <c:pt idx="9">
                  <c:v>1.28</c:v>
                </c:pt>
              </c:numCache>
            </c:numRef>
          </c:val>
          <c:extLst>
            <c:ext xmlns:c16="http://schemas.microsoft.com/office/drawing/2014/chart" uri="{C3380CC4-5D6E-409C-BE32-E72D297353CC}">
              <c16:uniqueId val="{00000006-177B-401C-BB99-665D4B566F1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0.92</c:v>
                </c:pt>
                <c:pt idx="6">
                  <c:v>#N/A</c:v>
                </c:pt>
                <c:pt idx="7">
                  <c:v>1.1599999999999999</c:v>
                </c:pt>
                <c:pt idx="8">
                  <c:v>#N/A</c:v>
                </c:pt>
                <c:pt idx="9">
                  <c:v>1.78</c:v>
                </c:pt>
              </c:numCache>
            </c:numRef>
          </c:val>
          <c:extLst>
            <c:ext xmlns:c16="http://schemas.microsoft.com/office/drawing/2014/chart" uri="{C3380CC4-5D6E-409C-BE32-E72D297353CC}">
              <c16:uniqueId val="{00000007-177B-401C-BB99-665D4B566F1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0.97</c:v>
                </c:pt>
                <c:pt idx="2">
                  <c:v>#N/A</c:v>
                </c:pt>
                <c:pt idx="3">
                  <c:v>0.56000000000000005</c:v>
                </c:pt>
                <c:pt idx="4">
                  <c:v>#N/A</c:v>
                </c:pt>
                <c:pt idx="5">
                  <c:v>2.31</c:v>
                </c:pt>
                <c:pt idx="6">
                  <c:v>#N/A</c:v>
                </c:pt>
                <c:pt idx="7">
                  <c:v>1.92</c:v>
                </c:pt>
                <c:pt idx="8">
                  <c:v>#N/A</c:v>
                </c:pt>
                <c:pt idx="9">
                  <c:v>2.25</c:v>
                </c:pt>
              </c:numCache>
            </c:numRef>
          </c:val>
          <c:extLst>
            <c:ext xmlns:c16="http://schemas.microsoft.com/office/drawing/2014/chart" uri="{C3380CC4-5D6E-409C-BE32-E72D297353CC}">
              <c16:uniqueId val="{00000008-177B-401C-BB99-665D4B566F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8.49</c:v>
                </c:pt>
                <c:pt idx="2">
                  <c:v>#N/A</c:v>
                </c:pt>
                <c:pt idx="3">
                  <c:v>8.7100000000000009</c:v>
                </c:pt>
                <c:pt idx="4">
                  <c:v>#N/A</c:v>
                </c:pt>
                <c:pt idx="5">
                  <c:v>10.34</c:v>
                </c:pt>
                <c:pt idx="6">
                  <c:v>#N/A</c:v>
                </c:pt>
                <c:pt idx="7">
                  <c:v>17.079999999999998</c:v>
                </c:pt>
                <c:pt idx="8">
                  <c:v>#N/A</c:v>
                </c:pt>
                <c:pt idx="9">
                  <c:v>15.08</c:v>
                </c:pt>
              </c:numCache>
            </c:numRef>
          </c:val>
          <c:extLst>
            <c:ext xmlns:c16="http://schemas.microsoft.com/office/drawing/2014/chart" uri="{C3380CC4-5D6E-409C-BE32-E72D297353CC}">
              <c16:uniqueId val="{00000009-177B-401C-BB99-665D4B566F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7655</c:v>
                </c:pt>
                <c:pt idx="5">
                  <c:v>7867</c:v>
                </c:pt>
                <c:pt idx="8">
                  <c:v>7893</c:v>
                </c:pt>
                <c:pt idx="11">
                  <c:v>7895</c:v>
                </c:pt>
                <c:pt idx="14">
                  <c:v>8187</c:v>
                </c:pt>
              </c:numCache>
            </c:numRef>
          </c:val>
          <c:extLst>
            <c:ext xmlns:c16="http://schemas.microsoft.com/office/drawing/2014/chart" uri="{C3380CC4-5D6E-409C-BE32-E72D297353CC}">
              <c16:uniqueId val="{00000000-2548-4863-B9DA-C7893FE481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1</c:v>
                </c:pt>
                <c:pt idx="12">
                  <c:v>2</c:v>
                </c:pt>
              </c:numCache>
            </c:numRef>
          </c:val>
          <c:extLst>
            <c:ext xmlns:c16="http://schemas.microsoft.com/office/drawing/2014/chart" uri="{C3380CC4-5D6E-409C-BE32-E72D297353CC}">
              <c16:uniqueId val="{00000001-2548-4863-B9DA-C7893FE481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1584</c:v>
                </c:pt>
                <c:pt idx="3">
                  <c:v>1353</c:v>
                </c:pt>
                <c:pt idx="6">
                  <c:v>1346</c:v>
                </c:pt>
                <c:pt idx="9">
                  <c:v>224</c:v>
                </c:pt>
                <c:pt idx="12">
                  <c:v>224</c:v>
                </c:pt>
              </c:numCache>
            </c:numRef>
          </c:val>
          <c:extLst>
            <c:ext xmlns:c16="http://schemas.microsoft.com/office/drawing/2014/chart" uri="{C3380CC4-5D6E-409C-BE32-E72D297353CC}">
              <c16:uniqueId val="{00000002-2548-4863-B9DA-C7893FE481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165</c:v>
                </c:pt>
                <c:pt idx="3">
                  <c:v>186</c:v>
                </c:pt>
                <c:pt idx="6">
                  <c:v>261</c:v>
                </c:pt>
                <c:pt idx="9">
                  <c:v>277</c:v>
                </c:pt>
                <c:pt idx="12">
                  <c:v>283</c:v>
                </c:pt>
              </c:numCache>
            </c:numRef>
          </c:val>
          <c:extLst>
            <c:ext xmlns:c16="http://schemas.microsoft.com/office/drawing/2014/chart" uri="{C3380CC4-5D6E-409C-BE32-E72D297353CC}">
              <c16:uniqueId val="{00000003-2548-4863-B9DA-C7893FE481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2352</c:v>
                </c:pt>
                <c:pt idx="3">
                  <c:v>2223</c:v>
                </c:pt>
                <c:pt idx="6">
                  <c:v>2343</c:v>
                </c:pt>
                <c:pt idx="9">
                  <c:v>2139</c:v>
                </c:pt>
                <c:pt idx="12">
                  <c:v>2434</c:v>
                </c:pt>
              </c:numCache>
            </c:numRef>
          </c:val>
          <c:extLst>
            <c:ext xmlns:c16="http://schemas.microsoft.com/office/drawing/2014/chart" uri="{C3380CC4-5D6E-409C-BE32-E72D297353CC}">
              <c16:uniqueId val="{00000004-2548-4863-B9DA-C7893FE481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48-4863-B9DA-C7893FE481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48-4863-B9DA-C7893FE481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7734</c:v>
                </c:pt>
                <c:pt idx="3">
                  <c:v>8169</c:v>
                </c:pt>
                <c:pt idx="6">
                  <c:v>8247</c:v>
                </c:pt>
                <c:pt idx="9">
                  <c:v>8319</c:v>
                </c:pt>
                <c:pt idx="12">
                  <c:v>8465</c:v>
                </c:pt>
              </c:numCache>
            </c:numRef>
          </c:val>
          <c:extLst>
            <c:ext xmlns:c16="http://schemas.microsoft.com/office/drawing/2014/chart" uri="{C3380CC4-5D6E-409C-BE32-E72D297353CC}">
              <c16:uniqueId val="{00000007-2548-4863-B9DA-C7893FE481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4181</c:v>
                </c:pt>
                <c:pt idx="2">
                  <c:v>#N/A</c:v>
                </c:pt>
                <c:pt idx="3">
                  <c:v>#N/A</c:v>
                </c:pt>
                <c:pt idx="4">
                  <c:v>4064</c:v>
                </c:pt>
                <c:pt idx="5">
                  <c:v>#N/A</c:v>
                </c:pt>
                <c:pt idx="6">
                  <c:v>#N/A</c:v>
                </c:pt>
                <c:pt idx="7">
                  <c:v>4304</c:v>
                </c:pt>
                <c:pt idx="8">
                  <c:v>#N/A</c:v>
                </c:pt>
                <c:pt idx="9">
                  <c:v>#N/A</c:v>
                </c:pt>
                <c:pt idx="10">
                  <c:v>3065</c:v>
                </c:pt>
                <c:pt idx="11">
                  <c:v>#N/A</c:v>
                </c:pt>
                <c:pt idx="12">
                  <c:v>#N/A</c:v>
                </c:pt>
                <c:pt idx="13">
                  <c:v>3221</c:v>
                </c:pt>
                <c:pt idx="14">
                  <c:v>#N/A</c:v>
                </c:pt>
              </c:numCache>
            </c:numRef>
          </c:val>
          <c:smooth val="0"/>
          <c:extLst>
            <c:ext xmlns:c16="http://schemas.microsoft.com/office/drawing/2014/chart" uri="{C3380CC4-5D6E-409C-BE32-E72D297353CC}">
              <c16:uniqueId val="{00000008-2548-4863-B9DA-C7893FE481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75605</c:v>
                </c:pt>
                <c:pt idx="5">
                  <c:v>75076</c:v>
                </c:pt>
                <c:pt idx="8">
                  <c:v>76016</c:v>
                </c:pt>
                <c:pt idx="11">
                  <c:v>75794</c:v>
                </c:pt>
                <c:pt idx="14">
                  <c:v>73264</c:v>
                </c:pt>
              </c:numCache>
            </c:numRef>
          </c:val>
          <c:extLst>
            <c:ext xmlns:c16="http://schemas.microsoft.com/office/drawing/2014/chart" uri="{C3380CC4-5D6E-409C-BE32-E72D297353CC}">
              <c16:uniqueId val="{00000000-B749-4DEB-8C8A-D7BBB34656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11946</c:v>
                </c:pt>
                <c:pt idx="5">
                  <c:v>12151</c:v>
                </c:pt>
                <c:pt idx="8">
                  <c:v>11695</c:v>
                </c:pt>
                <c:pt idx="11">
                  <c:v>12085</c:v>
                </c:pt>
                <c:pt idx="14">
                  <c:v>12983</c:v>
                </c:pt>
              </c:numCache>
            </c:numRef>
          </c:val>
          <c:extLst>
            <c:ext xmlns:c16="http://schemas.microsoft.com/office/drawing/2014/chart" uri="{C3380CC4-5D6E-409C-BE32-E72D297353CC}">
              <c16:uniqueId val="{00000001-B749-4DEB-8C8A-D7BBB34656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12860</c:v>
                </c:pt>
                <c:pt idx="5">
                  <c:v>13475</c:v>
                </c:pt>
                <c:pt idx="8">
                  <c:v>11779</c:v>
                </c:pt>
                <c:pt idx="11">
                  <c:v>15342</c:v>
                </c:pt>
                <c:pt idx="14">
                  <c:v>18433</c:v>
                </c:pt>
              </c:numCache>
            </c:numRef>
          </c:val>
          <c:extLst>
            <c:ext xmlns:c16="http://schemas.microsoft.com/office/drawing/2014/chart" uri="{C3380CC4-5D6E-409C-BE32-E72D297353CC}">
              <c16:uniqueId val="{00000002-B749-4DEB-8C8A-D7BBB34656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49-4DEB-8C8A-D7BBB34656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49-4DEB-8C8A-D7BBB34656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6024</c:v>
                </c:pt>
                <c:pt idx="3">
                  <c:v>5665</c:v>
                </c:pt>
                <c:pt idx="6">
                  <c:v>5580</c:v>
                </c:pt>
                <c:pt idx="9">
                  <c:v>4879</c:v>
                </c:pt>
                <c:pt idx="12">
                  <c:v>4196</c:v>
                </c:pt>
              </c:numCache>
            </c:numRef>
          </c:val>
          <c:extLst>
            <c:ext xmlns:c16="http://schemas.microsoft.com/office/drawing/2014/chart" uri="{C3380CC4-5D6E-409C-BE32-E72D297353CC}">
              <c16:uniqueId val="{00000005-B749-4DEB-8C8A-D7BBB34656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2634</c:v>
                </c:pt>
                <c:pt idx="3">
                  <c:v>2300</c:v>
                </c:pt>
                <c:pt idx="6">
                  <c:v>1448</c:v>
                </c:pt>
                <c:pt idx="9">
                  <c:v>997</c:v>
                </c:pt>
                <c:pt idx="12">
                  <c:v>69</c:v>
                </c:pt>
              </c:numCache>
            </c:numRef>
          </c:val>
          <c:extLst>
            <c:ext xmlns:c16="http://schemas.microsoft.com/office/drawing/2014/chart" uri="{C3380CC4-5D6E-409C-BE32-E72D297353CC}">
              <c16:uniqueId val="{00000006-B749-4DEB-8C8A-D7BBB34656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2268</c:v>
                </c:pt>
                <c:pt idx="3">
                  <c:v>2267</c:v>
                </c:pt>
                <c:pt idx="6">
                  <c:v>2321</c:v>
                </c:pt>
                <c:pt idx="9">
                  <c:v>2315</c:v>
                </c:pt>
                <c:pt idx="12">
                  <c:v>2201</c:v>
                </c:pt>
              </c:numCache>
            </c:numRef>
          </c:val>
          <c:extLst>
            <c:ext xmlns:c16="http://schemas.microsoft.com/office/drawing/2014/chart" uri="{C3380CC4-5D6E-409C-BE32-E72D297353CC}">
              <c16:uniqueId val="{00000007-B749-4DEB-8C8A-D7BBB34656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19854</c:v>
                </c:pt>
                <c:pt idx="3">
                  <c:v>18053</c:v>
                </c:pt>
                <c:pt idx="6">
                  <c:v>16704</c:v>
                </c:pt>
                <c:pt idx="9">
                  <c:v>16216</c:v>
                </c:pt>
                <c:pt idx="12">
                  <c:v>15656</c:v>
                </c:pt>
              </c:numCache>
            </c:numRef>
          </c:val>
          <c:extLst>
            <c:ext xmlns:c16="http://schemas.microsoft.com/office/drawing/2014/chart" uri="{C3380CC4-5D6E-409C-BE32-E72D297353CC}">
              <c16:uniqueId val="{00000008-B749-4DEB-8C8A-D7BBB34656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4508</c:v>
                </c:pt>
                <c:pt idx="3">
                  <c:v>3086</c:v>
                </c:pt>
                <c:pt idx="6">
                  <c:v>1792</c:v>
                </c:pt>
                <c:pt idx="9">
                  <c:v>1495</c:v>
                </c:pt>
                <c:pt idx="12">
                  <c:v>1191</c:v>
                </c:pt>
              </c:numCache>
            </c:numRef>
          </c:val>
          <c:extLst>
            <c:ext xmlns:c16="http://schemas.microsoft.com/office/drawing/2014/chart" uri="{C3380CC4-5D6E-409C-BE32-E72D297353CC}">
              <c16:uniqueId val="{00000009-B749-4DEB-8C8A-D7BBB34656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77969</c:v>
                </c:pt>
                <c:pt idx="3">
                  <c:v>77626</c:v>
                </c:pt>
                <c:pt idx="6">
                  <c:v>82996</c:v>
                </c:pt>
                <c:pt idx="9">
                  <c:v>85101</c:v>
                </c:pt>
                <c:pt idx="12">
                  <c:v>82637</c:v>
                </c:pt>
              </c:numCache>
            </c:numRef>
          </c:val>
          <c:extLst>
            <c:ext xmlns:c16="http://schemas.microsoft.com/office/drawing/2014/chart" uri="{C3380CC4-5D6E-409C-BE32-E72D297353CC}">
              <c16:uniqueId val="{0000000A-B749-4DEB-8C8A-D7BBB34656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12847</c:v>
                </c:pt>
                <c:pt idx="2">
                  <c:v>#N/A</c:v>
                </c:pt>
                <c:pt idx="3">
                  <c:v>#N/A</c:v>
                </c:pt>
                <c:pt idx="4">
                  <c:v>8295</c:v>
                </c:pt>
                <c:pt idx="5">
                  <c:v>#N/A</c:v>
                </c:pt>
                <c:pt idx="6">
                  <c:v>#N/A</c:v>
                </c:pt>
                <c:pt idx="7">
                  <c:v>11351</c:v>
                </c:pt>
                <c:pt idx="8">
                  <c:v>#N/A</c:v>
                </c:pt>
                <c:pt idx="9">
                  <c:v>#N/A</c:v>
                </c:pt>
                <c:pt idx="10">
                  <c:v>7782</c:v>
                </c:pt>
                <c:pt idx="11">
                  <c:v>#N/A</c:v>
                </c:pt>
                <c:pt idx="12">
                  <c:v>#N/A</c:v>
                </c:pt>
                <c:pt idx="13">
                  <c:v>1269</c:v>
                </c:pt>
                <c:pt idx="14">
                  <c:v>#N/A</c:v>
                </c:pt>
              </c:numCache>
            </c:numRef>
          </c:val>
          <c:smooth val="0"/>
          <c:extLst>
            <c:ext xmlns:c16="http://schemas.microsoft.com/office/drawing/2014/chart" uri="{C3380CC4-5D6E-409C-BE32-E72D297353CC}">
              <c16:uniqueId val="{0000000B-B749-4DEB-8C8A-D7BBB34656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6292</c:v>
                </c:pt>
                <c:pt idx="1">
                  <c:v>8656</c:v>
                </c:pt>
                <c:pt idx="2">
                  <c:v>10829</c:v>
                </c:pt>
              </c:numCache>
            </c:numRef>
          </c:val>
          <c:extLst>
            <c:ext xmlns:c16="http://schemas.microsoft.com/office/drawing/2014/chart" uri="{C3380CC4-5D6E-409C-BE32-E72D297353CC}">
              <c16:uniqueId val="{00000000-0B72-44B2-B35B-86915B51B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B72-44B2-B35B-86915B51B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2774</c:v>
                </c:pt>
                <c:pt idx="1">
                  <c:v>3404</c:v>
                </c:pt>
                <c:pt idx="2">
                  <c:v>4094</c:v>
                </c:pt>
              </c:numCache>
            </c:numRef>
          </c:val>
          <c:extLst>
            <c:ext xmlns:c16="http://schemas.microsoft.com/office/drawing/2014/chart" uri="{C3380CC4-5D6E-409C-BE32-E72D297353CC}">
              <c16:uniqueId val="{00000002-0B72-44B2-B35B-86915B51B1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令和４年度の実質公債費比率の分子については、</a:t>
          </a:r>
          <a:r>
            <a:rPr kumimoji="1" lang="ja-JP" altLang="en-US" sz="1400">
              <a:solidFill>
                <a:sysClr val="windowText" lastClr="000000"/>
              </a:solidFill>
              <a:latin typeface="ＭＳ ゴシック" pitchFamily="49" charset="-128"/>
              <a:ea typeface="ＭＳ ゴシック" pitchFamily="49" charset="-128"/>
            </a:rPr>
            <a:t>公共下水道事業会計において「準元利償還金算入額」が増加したことや、本庁舎建設事業に係る市債の元金償還開始などによる「元利・準元利償還金」の増加により、前年度に比べ</a:t>
          </a:r>
          <a:r>
            <a:rPr kumimoji="1" lang="en-US" altLang="ja-JP" sz="1400">
              <a:solidFill>
                <a:sysClr val="windowText" lastClr="000000"/>
              </a:solidFill>
              <a:latin typeface="ＭＳ ゴシック" pitchFamily="49" charset="-128"/>
              <a:ea typeface="ＭＳ ゴシック" pitchFamily="49" charset="-128"/>
            </a:rPr>
            <a:t>5.1</a:t>
          </a:r>
          <a:r>
            <a:rPr kumimoji="1" lang="ja-JP" altLang="en-US" sz="1400">
              <a:solidFill>
                <a:sysClr val="windowText" lastClr="000000"/>
              </a:solidFill>
              <a:latin typeface="ＭＳ ゴシック" pitchFamily="49" charset="-128"/>
              <a:ea typeface="ＭＳ ゴシック" pitchFamily="49" charset="-128"/>
            </a:rPr>
            <a:t>％の増加となった。</a:t>
          </a:r>
        </a:p>
        <a:p>
          <a:r>
            <a:rPr kumimoji="1" lang="ja-JP" altLang="en-US" sz="1400">
              <a:latin typeface="ＭＳ ゴシック" pitchFamily="49" charset="-128"/>
              <a:ea typeface="ＭＳ ゴシック" pitchFamily="49" charset="-128"/>
            </a:rPr>
            <a:t>　公債費の増加は、財政の弾力性を阻む要因になるため、引き続き、単年度の通常債の発行を原則</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億円以下に抑制する方針を基本とし、後年度の財政負担の軽減に努めていく。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健全化判断比率の算定開始から、分子は減少傾向にあり、令和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年度については増加したが、令和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年度以降は減少している。</a:t>
          </a:r>
        </a:p>
        <a:p>
          <a:r>
            <a:rPr kumimoji="1" lang="ja-JP" altLang="en-US" sz="1300">
              <a:latin typeface="ＭＳ Ｐゴシック" panose="020B0600070205080204" pitchFamily="50" charset="-128"/>
              <a:ea typeface="ＭＳ Ｐゴシック" panose="020B0600070205080204" pitchFamily="50" charset="-128"/>
            </a:rPr>
            <a:t>　一般会計等に係る地方債現在高について、通常債残高と特例債残高で共に減少し、全体で約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億円の減少となっている。</a:t>
          </a:r>
        </a:p>
        <a:p>
          <a:r>
            <a:rPr kumimoji="1" lang="ja-JP" altLang="en-US" sz="1300">
              <a:latin typeface="ＭＳ Ｐゴシック" panose="020B0600070205080204" pitchFamily="50" charset="-128"/>
              <a:ea typeface="ＭＳ Ｐゴシック" panose="020B0600070205080204" pitchFamily="50" charset="-128"/>
            </a:rPr>
            <a:t>　なお、公営企業債等繰入見込額については、準元利償還金の減少等により減少している。</a:t>
          </a:r>
        </a:p>
        <a:p>
          <a:r>
            <a:rPr kumimoji="1" lang="ja-JP" altLang="en-US" sz="1300">
              <a:latin typeface="ＭＳ Ｐゴシック" panose="020B0600070205080204" pitchFamily="50" charset="-128"/>
              <a:ea typeface="ＭＳ Ｐゴシック" panose="020B0600070205080204" pitchFamily="50" charset="-128"/>
            </a:rPr>
            <a:t>　今後も、基準財政需要額に算入のある地方債の活用を積極的に行うなど、充当可能財源等の確保を積極的に図っていく。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予期しない収入減や不時の支出増などに備えて「財政調整基金」に約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億円積み立てたことや、今後の公共施設等の老朽化に対応するため「公共施設等整備基金」に約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各年度で明確な積立目標を定めてはいないが、災害や扶助費の増、今後見込まれる事業への対応などを踏まえ、財政調整基金への積立てを優先し、適切な基金残高の確保に努める。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・公共施設等整備基金：本市における公共施設等の整備に資する。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・越谷しらこばと基金：越谷市を愛し、応援しようとする個人又は団体からの寄附金を活用し、快適で活力ある魅力的なふるさとづくりを推進する。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・森林環境譲与税基金：森林環境譲与税を効果的・効率的に運用するため基金へ積み立て、森林環境施策等に活用する。</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・高速鉄道等整備基金：新たな高速鉄道や鉄道関連施設の整備を推進する。</a:t>
          </a:r>
        </a:p>
        <a:p>
          <a:endPar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・公共施設等整備基金：消防緊急情報システム機器購入等の財源として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万円を取り崩した一方、今後の公共施設等の整備のため</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越谷しらこばと基金：当該事業ごとにその使途を指定された寄附金の範囲内の額を一般会計歳入歳出予算に計上し、事業の財源に充てることとしているが、当該年度中の寄附金額（基金への積立額）がそれを上回ったことにより、前年比増となった。</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・森林環境譲与税基金：令和</a:t>
          </a:r>
          <a:r>
            <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rPr>
            <a:t>35,734,000</a:t>
          </a:r>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円の譲与があり、森林の普及・啓発事業のイベント委託料（</a:t>
          </a:r>
          <a:r>
            <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rPr>
            <a:t>995,500</a:t>
          </a:r>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円）、消耗品購入費（</a:t>
          </a:r>
          <a:r>
            <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rPr>
            <a:t>2,561,350</a:t>
          </a:r>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円）の合計（</a:t>
          </a:r>
          <a:r>
            <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rPr>
            <a:t>3,556,850</a:t>
          </a:r>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円）を除いた金額について積立てを行ったため増。</a:t>
          </a:r>
        </a:p>
        <a:p>
          <a:endPar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・公共施設等整備基金：各年度で明確な積立目標を定めている訳ではないが、公共施設等の老朽化対策として、決算剰余金の活用等により、出来る限りの積立てに努める。</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・越谷しらこばと基金：必要に応じて基金より取崩しを行い、寄附の項目に応じた事業の財源に充てるものとする。</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・森林環境譲与税基金：将来実施する事業に活用するために積み立てるとともに森林の整備及びその促進に関する施策については、基金から取崩しを行い、事業の財源に充てる。</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・高速鉄道等整備基金：本基金条例に基づき運用収益の積立を行うが、令和３年度から令和６年度にかけて、東京直結鉄道（地下鉄８号線）の整備推進のための調査委託等による取り崩しを行う。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年度は、財源不足を埋めるために約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億円を取り崩したが、決算剰余金などを活用し、約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計画的な積立目標は定めていないが、標準財政規模の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％以上の維持を目標とし、積立てに努める。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343,866
336,388
60.24
133,555,579
123,562,586
9,829,701
65,170,729
82,751,016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は、分母である基準財政需要額については、清掃費や消防費で減となったものの、社会福祉費や高齢者保健福祉費の増などにより増加となった。分子となる基準財政収入額については、利子割交付金や市町村交付金で減となったものの、市町村民税の所得割や法人事業税交付金の増などにより増加となった。基準財政需要額、基準財政収入額がともに増となり、単年度の財政力指数は前年度より上昇し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ポイントの減となった。今後も普通交付税制度の動向を注視するとともに、市税をはじめとした自主財源の確保に努めていく。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677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109765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75293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分母となる経常一般財源等は、市民税などの地方税や地方消費税交付金などが増となったものの、地方交付税や臨時財政対策債の減などにより減少した。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分子となる経常経費充当一般財源等は、障がい児通所給付費や障がい者グループホーム等給付費など扶助費の増などにより増加となった。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分母が減少し、分子が増加したことから、経常収支比率が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引き続き、物件費等の経常経費の抑制に努めるとともに、市税をはじめ使用料等の自主財源の確保に努めていく。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08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58674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7087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3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4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類似団体の全国平均を下回っている。人件費については、退職者の補充を最低限に抑え、再任用職員の活用を図ることにより総人件費抑制に努めている。今後も給与水準の適正化と人員の最適配分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維持補修費については、経常経費予算に対するマイナスシーリングの導入などにより、節減に努めている。民間委託の推進など、物件費が増加する要因もあるが、今後も経常経費の節減に努め、人件費などを含むトータルコストを考慮し、行政運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16230"/>
          <a:ext cx="0" cy="115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4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87641</xdr:rowOff>
    </xdr:from>
    <xdr:to>
      <xdr:col>23</xdr:col>
      <xdr:colOff>133350</xdr:colOff>
      <xdr:row>83</xdr:row>
      <xdr:rowOff>164254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17991"/>
          <a:ext cx="8382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6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103987</xdr:rowOff>
    </xdr:from>
    <xdr:to>
      <xdr:col>19</xdr:col>
      <xdr:colOff>133350</xdr:colOff>
      <xdr:row>83</xdr:row>
      <xdr:rowOff>87641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2887"/>
          <a:ext cx="889000" cy="1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9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122555</xdr:rowOff>
    </xdr:from>
    <xdr:to>
      <xdr:col>15</xdr:col>
      <xdr:colOff>82550</xdr:colOff>
      <xdr:row>82</xdr:row>
      <xdr:rowOff>103987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0005"/>
          <a:ext cx="889000" cy="1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5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86913</xdr:rowOff>
    </xdr:from>
    <xdr:to>
      <xdr:col>11</xdr:col>
      <xdr:colOff>31750</xdr:colOff>
      <xdr:row>81</xdr:row>
      <xdr:rowOff>122555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4363"/>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127834</xdr:rowOff>
    </xdr:from>
    <xdr:to>
      <xdr:col>7</xdr:col>
      <xdr:colOff>31750</xdr:colOff>
      <xdr:row>83</xdr:row>
      <xdr:rowOff>57984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42761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113454</xdr:rowOff>
    </xdr:from>
    <xdr:to>
      <xdr:col>23</xdr:col>
      <xdr:colOff>184150</xdr:colOff>
      <xdr:row>84</xdr:row>
      <xdr:rowOff>43604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129981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36841</xdr:rowOff>
    </xdr:from>
    <xdr:to>
      <xdr:col>19</xdr:col>
      <xdr:colOff>184150</xdr:colOff>
      <xdr:row>83</xdr:row>
      <xdr:rowOff>138441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148618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53187</xdr:rowOff>
    </xdr:from>
    <xdr:to>
      <xdr:col>15</xdr:col>
      <xdr:colOff>133350</xdr:colOff>
      <xdr:row>82</xdr:row>
      <xdr:rowOff>154787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164964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8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71755</xdr:rowOff>
    </xdr:from>
    <xdr:to>
      <xdr:col>11</xdr:col>
      <xdr:colOff>82550</xdr:colOff>
      <xdr:row>82</xdr:row>
      <xdr:rowOff>1905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36113</xdr:rowOff>
    </xdr:from>
    <xdr:to>
      <xdr:col>7</xdr:col>
      <xdr:colOff>31750</xdr:colOff>
      <xdr:row>81</xdr:row>
      <xdr:rowOff>137713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147890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87086</xdr:rowOff>
    </xdr:from>
    <xdr:to>
      <xdr:col>81</xdr:col>
      <xdr:colOff>44450</xdr:colOff>
      <xdr:row>89</xdr:row>
      <xdr:rowOff>104321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461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104321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771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18143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5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907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103613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月の中核市移行後も、引き続き、高齢者福祉や子育て支援などに関する行政需要に的確に対応することができるよう、適正な業務執行体制の整備に努めている。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日時点での普通会計部門における一般職員等数は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75142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0141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42969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973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38946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330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146050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2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103946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本市の場合、健全化基準が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％、再生基準が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％となるが、令和４年度は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ポイント減少した。単年度数値が前年度に比べて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ポイント減少したことや、指標は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か年平均をとっているため令和元年度の単年度数値「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」が令和４年度単年度数値「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」に置き換わったことなどが原因である。現在、地方債許可団体への移行基準である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％を下回ってはいるが、地方債は後年度の償還が財政の弾力性を阻む要因となることから、引き続き、市債の適正な活用に努めていく。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36891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573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140305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2377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42</xdr:row>
      <xdr:rowOff>140305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952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94343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本市の比率は、類似団体の平均を下回っており、前年度に比べ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ポイント減少している。比率が減少した主な要因としては、土地開発公社の負債額の減少等により、設立法人負債額等負担見込額が減少したことや充当可能基金額の増加などが挙げられる。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今後も、通常債の借入額を原則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億円以下に抑制するほか、基準財政需要額に算入のある地方債の活用を積極的に行い、充当可能財源等の確保を積極的に図っていく。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71069</xdr:rowOff>
    </xdr:from>
    <xdr:to>
      <xdr:col>81</xdr:col>
      <xdr:colOff>44450</xdr:colOff>
      <xdr:row>15</xdr:row>
      <xdr:rowOff>3861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71369"/>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3861</xdr:rowOff>
    </xdr:from>
    <xdr:to>
      <xdr:col>77</xdr:col>
      <xdr:colOff>44450</xdr:colOff>
      <xdr:row>15</xdr:row>
      <xdr:rowOff>72390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75611"/>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26060</xdr:rowOff>
    </xdr:from>
    <xdr:to>
      <xdr:col>72</xdr:col>
      <xdr:colOff>203200</xdr:colOff>
      <xdr:row>15</xdr:row>
      <xdr:rowOff>72390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97810"/>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26060</xdr:rowOff>
    </xdr:from>
    <xdr:to>
      <xdr:col>68</xdr:col>
      <xdr:colOff>152400</xdr:colOff>
      <xdr:row>15</xdr:row>
      <xdr:rowOff>110033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97810"/>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20269</xdr:rowOff>
    </xdr:from>
    <xdr:to>
      <xdr:col>81</xdr:col>
      <xdr:colOff>95250</xdr:colOff>
      <xdr:row>14</xdr:row>
      <xdr:rowOff>121869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112996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124511</xdr:rowOff>
    </xdr:from>
    <xdr:to>
      <xdr:col>77</xdr:col>
      <xdr:colOff>95250</xdr:colOff>
      <xdr:row>15</xdr:row>
      <xdr:rowOff>54661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64838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9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59233</xdr:rowOff>
    </xdr:from>
    <xdr:to>
      <xdr:col>64</xdr:col>
      <xdr:colOff>152400</xdr:colOff>
      <xdr:row>15</xdr:row>
      <xdr:rowOff>160833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171010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343,866
336,388
60.24
133,555,579
123,562,586
9,829,701
65,170,729
82,751,016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ポイント上回っている。なお、公営企業会計等の人件費に充てる繰出金等の人件費に準ずる費用等を合計した場合の人口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人当たりの歳出決算額については、類似団体平均を下回っており、今後もこれらを含めた人件費関係経費全体の抑制に努めていく。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250">
              <a:latin typeface="ＭＳ Ｐゴシック" panose="020B0600070205080204" pitchFamily="50" charset="-128"/>
              <a:ea typeface="ＭＳ Ｐゴシック" panose="020B0600070205080204" pitchFamily="50" charset="-128"/>
            </a:rPr>
            <a:t>0.9</a:t>
          </a:r>
          <a:r>
            <a:rPr kumimoji="1" lang="ja-JP" altLang="en-US" sz="1250">
              <a:latin typeface="ＭＳ Ｐゴシック" panose="020B0600070205080204" pitchFamily="50" charset="-128"/>
              <a:ea typeface="ＭＳ Ｐゴシック" panose="020B0600070205080204" pitchFamily="50" charset="-128"/>
            </a:rPr>
            <a:t>ポイント高い</a:t>
          </a:r>
          <a:r>
            <a:rPr kumimoji="1" lang="en-US" altLang="ja-JP" sz="1250">
              <a:latin typeface="ＭＳ Ｐゴシック" panose="020B0600070205080204" pitchFamily="50" charset="-128"/>
              <a:ea typeface="ＭＳ Ｐゴシック" panose="020B0600070205080204" pitchFamily="50" charset="-128"/>
            </a:rPr>
            <a:t>16.5</a:t>
          </a:r>
          <a:r>
            <a:rPr kumimoji="1" lang="ja-JP" altLang="en-US" sz="1250">
              <a:latin typeface="ＭＳ Ｐゴシック" panose="020B0600070205080204" pitchFamily="50" charset="-128"/>
              <a:ea typeface="ＭＳ Ｐゴシック" panose="020B0600070205080204" pitchFamily="50" charset="-128"/>
            </a:rPr>
            <a:t>％となっている。令和</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年度は前年度より分母が減少となった一方で、分子である物件費充当経常一般財源等が増加となり、物件費の比率は</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ポイントの増加となった。本市では、経常経費に対する配分予算の導入などにより節減に努めている。また、指定管理者制度や</a:t>
          </a:r>
          <a:r>
            <a:rPr kumimoji="1" lang="en-US" altLang="ja-JP" sz="1250">
              <a:latin typeface="ＭＳ Ｐゴシック" panose="020B0600070205080204" pitchFamily="50" charset="-128"/>
              <a:ea typeface="ＭＳ Ｐゴシック" panose="020B0600070205080204" pitchFamily="50" charset="-128"/>
            </a:rPr>
            <a:t>PPP/PFI</a:t>
          </a:r>
          <a:r>
            <a:rPr kumimoji="1" lang="ja-JP" altLang="en-US" sz="1250">
              <a:latin typeface="ＭＳ Ｐゴシック" panose="020B0600070205080204" pitchFamily="50" charset="-128"/>
              <a:ea typeface="ＭＳ Ｐゴシック" panose="020B0600070205080204" pitchFamily="50" charset="-128"/>
            </a:rPr>
            <a:t>手法の活用等によりコスト削減に努めているところである。今後も、さらなる経常経費の抑制や適正な執行に努めていく。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64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58964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本市の比率は、類似団体平均を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県平均等に比べ老年人口の割合が低いことなどが要因であるが、保育関連給付費、障害福祉サービス給付費の急激な伸びや、老年人口の割合が増加していることなどから、近年は上昇傾向にある。今後も福祉サービス水準を維持しながらも、各種サービスに係る受給資格審査の適正化や各種手当への特別加算等の見直しを進めるなど、適正な扶助費の負担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9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％となっている。分子となる介護保険事業などへの繰出金が全体として減少したものの、分母となる経常一般財源等が減少し、分母の減少が分子の減少を上回ったことなどから、比率は前年度から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ポイントの増加となった。今後も引き続き、独立採算の原則による使用料などの適正化を図り、普通会計の負担軽減に努めていく。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28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44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2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％となっている。特定不妊治療の保険適用に伴う助成金の減などにより、比率は前年度から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今後も、評価の低い補助金には見直し計画等に基づく効果の拡大や減額、終期の設定等の改善を図るとともに、定期的な補助制度の見直しを継続し、補助目的の明確化と効果の拡大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02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34</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27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77470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2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116857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4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147337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26670</xdr:rowOff>
    </xdr:from>
    <xdr:to>
      <xdr:col>65</xdr:col>
      <xdr:colOff>53975</xdr:colOff>
      <xdr:row>33</xdr:row>
      <xdr:rowOff>128270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138447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本市は、通常債に加え、臨時財政対策債など特例債の元利償還金が増加しているものの、通常債の発行を抑制し、後年度の財政負担の軽減に努めていることから、類似団体の平均を</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ポイント下回っている。今後は小中一貫校整備事業に伴う公債費の増加が見込まれるが、引き続き</a:t>
          </a:r>
          <a:r>
            <a:rPr kumimoji="1" lang="ja-JP" altLang="en-US" sz="1150">
              <a:latin typeface="ＭＳ Ｐゴシック" panose="020B0600070205080204" pitchFamily="50" charset="-128"/>
              <a:ea typeface="ＭＳ Ｐゴシック" panose="020B0600070205080204" pitchFamily="50" charset="-128"/>
            </a:rPr>
            <a:t>、単年度の通常債の発行を原則</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億円以下に抑制する方針を基本とする。また、大規模事業を実施する際は、</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か年で</a:t>
          </a:r>
          <a:r>
            <a:rPr kumimoji="1" lang="en-US" altLang="ja-JP" sz="1150">
              <a:latin typeface="ＭＳ Ｐゴシック" panose="020B0600070205080204" pitchFamily="50" charset="-128"/>
              <a:ea typeface="ＭＳ Ｐゴシック" panose="020B0600070205080204" pitchFamily="50" charset="-128"/>
            </a:rPr>
            <a:t>100</a:t>
          </a:r>
          <a:r>
            <a:rPr kumimoji="1" lang="ja-JP" altLang="en-US" sz="1150">
              <a:latin typeface="ＭＳ Ｐゴシック" panose="020B0600070205080204" pitchFamily="50" charset="-128"/>
              <a:ea typeface="ＭＳ Ｐゴシック" panose="020B0600070205080204" pitchFamily="50" charset="-128"/>
            </a:rPr>
            <a:t>億円以内に抑制するなどの弾力的な運用も視野に入れつつ、将来の財政負担を見据えながら、市債の有効活用を図っていく。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35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35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104139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本市の比率は、類似団体平均と比較して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％となっている。また、令和４年度は前年度と比べ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今後の市税収入は、人口減少の局面を迎えていることなどから、不透明な状況にあるが、引き続き経常経費の抑制に努めていく。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617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617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26415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138735</xdr:rowOff>
    </xdr:from>
    <xdr:to>
      <xdr:col>29</xdr:col>
      <xdr:colOff>127000</xdr:colOff>
      <xdr:row>18</xdr:row>
      <xdr:rowOff>152679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2460"/>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152679</xdr:rowOff>
    </xdr:from>
    <xdr:to>
      <xdr:col>26</xdr:col>
      <xdr:colOff>50800</xdr:colOff>
      <xdr:row>19</xdr:row>
      <xdr:rowOff>48552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6404"/>
          <a:ext cx="6985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48552</xdr:rowOff>
    </xdr:from>
    <xdr:to>
      <xdr:col>22</xdr:col>
      <xdr:colOff>114300</xdr:colOff>
      <xdr:row>19</xdr:row>
      <xdr:rowOff>89662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53727"/>
          <a:ext cx="698500" cy="4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89662</xdr:rowOff>
    </xdr:from>
    <xdr:to>
      <xdr:col>18</xdr:col>
      <xdr:colOff>177800</xdr:colOff>
      <xdr:row>19</xdr:row>
      <xdr:rowOff>117513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94837"/>
          <a:ext cx="698500" cy="2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87935</xdr:rowOff>
    </xdr:from>
    <xdr:to>
      <xdr:col>29</xdr:col>
      <xdr:colOff>177800</xdr:colOff>
      <xdr:row>19</xdr:row>
      <xdr:rowOff>18085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60012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101879</xdr:rowOff>
    </xdr:from>
    <xdr:to>
      <xdr:col>26</xdr:col>
      <xdr:colOff>101600</xdr:colOff>
      <xdr:row>19</xdr:row>
      <xdr:rowOff>32029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16806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169202</xdr:rowOff>
    </xdr:from>
    <xdr:to>
      <xdr:col>22</xdr:col>
      <xdr:colOff>165100</xdr:colOff>
      <xdr:row>19</xdr:row>
      <xdr:rowOff>99352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0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84129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8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38862</xdr:rowOff>
    </xdr:from>
    <xdr:to>
      <xdr:col>19</xdr:col>
      <xdr:colOff>38100</xdr:colOff>
      <xdr:row>19</xdr:row>
      <xdr:rowOff>140462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125239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66713</xdr:rowOff>
    </xdr:from>
    <xdr:to>
      <xdr:col>15</xdr:col>
      <xdr:colOff>101600</xdr:colOff>
      <xdr:row>19</xdr:row>
      <xdr:rowOff>168313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7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153090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208305</xdr:rowOff>
    </xdr:from>
    <xdr:to>
      <xdr:col>29</xdr:col>
      <xdr:colOff>127000</xdr:colOff>
      <xdr:row>35</xdr:row>
      <xdr:rowOff>226555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18655"/>
          <a:ext cx="647700" cy="18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90539</xdr:rowOff>
    </xdr:from>
    <xdr:to>
      <xdr:col>26</xdr:col>
      <xdr:colOff>50800</xdr:colOff>
      <xdr:row>35</xdr:row>
      <xdr:rowOff>226555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00889"/>
          <a:ext cx="698500" cy="136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90539</xdr:rowOff>
    </xdr:from>
    <xdr:to>
      <xdr:col>22</xdr:col>
      <xdr:colOff>114300</xdr:colOff>
      <xdr:row>35</xdr:row>
      <xdr:rowOff>115646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00889"/>
          <a:ext cx="698500" cy="2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100787</xdr:rowOff>
    </xdr:from>
    <xdr:to>
      <xdr:col>18</xdr:col>
      <xdr:colOff>177800</xdr:colOff>
      <xdr:row>35</xdr:row>
      <xdr:rowOff>115646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11137"/>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157505</xdr:rowOff>
    </xdr:from>
    <xdr:to>
      <xdr:col>29</xdr:col>
      <xdr:colOff>177800</xdr:colOff>
      <xdr:row>35</xdr:row>
      <xdr:rowOff>259105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6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129582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3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175755</xdr:rowOff>
    </xdr:from>
    <xdr:to>
      <xdr:col>26</xdr:col>
      <xdr:colOff>101600</xdr:colOff>
      <xdr:row>35</xdr:row>
      <xdr:rowOff>277355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262132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7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39739</xdr:rowOff>
    </xdr:from>
    <xdr:to>
      <xdr:col>22</xdr:col>
      <xdr:colOff>165100</xdr:colOff>
      <xdr:row>35</xdr:row>
      <xdr:rowOff>141339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151515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64846</xdr:rowOff>
    </xdr:from>
    <xdr:to>
      <xdr:col>19</xdr:col>
      <xdr:colOff>38100</xdr:colOff>
      <xdr:row>35</xdr:row>
      <xdr:rowOff>166446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7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176623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4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49987</xdr:rowOff>
    </xdr:from>
    <xdr:to>
      <xdr:col>15</xdr:col>
      <xdr:colOff>101600</xdr:colOff>
      <xdr:row>35</xdr:row>
      <xdr:rowOff>151587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6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161764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343,866
336,388
60.24
133,555,579
123,562,586
9,829,701
65,170,729
82,751,016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14394</xdr:rowOff>
    </xdr:from>
    <xdr:to>
      <xdr:col>24</xdr:col>
      <xdr:colOff>63500</xdr:colOff>
      <xdr:row>36</xdr:row>
      <xdr:rowOff>30788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6594"/>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30788</xdr:rowOff>
    </xdr:from>
    <xdr:to>
      <xdr:col>19</xdr:col>
      <xdr:colOff>177800</xdr:colOff>
      <xdr:row>36</xdr:row>
      <xdr:rowOff>113248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2988"/>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113248</xdr:rowOff>
    </xdr:from>
    <xdr:to>
      <xdr:col>15</xdr:col>
      <xdr:colOff>50800</xdr:colOff>
      <xdr:row>37</xdr:row>
      <xdr:rowOff>69650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5448"/>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69650</xdr:rowOff>
    </xdr:from>
    <xdr:to>
      <xdr:col>10</xdr:col>
      <xdr:colOff>114300</xdr:colOff>
      <xdr:row>37</xdr:row>
      <xdr:rowOff>73177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330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135044</xdr:rowOff>
    </xdr:from>
    <xdr:to>
      <xdr:col>24</xdr:col>
      <xdr:colOff>114300</xdr:colOff>
      <xdr:row>36</xdr:row>
      <xdr:rowOff>65194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113471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151438</xdr:rowOff>
    </xdr:from>
    <xdr:to>
      <xdr:col>20</xdr:col>
      <xdr:colOff>38100</xdr:colOff>
      <xdr:row>36</xdr:row>
      <xdr:rowOff>81588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72715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62448</xdr:rowOff>
    </xdr:from>
    <xdr:to>
      <xdr:col>15</xdr:col>
      <xdr:colOff>101600</xdr:colOff>
      <xdr:row>36</xdr:row>
      <xdr:rowOff>164048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155175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18850</xdr:rowOff>
    </xdr:from>
    <xdr:to>
      <xdr:col>10</xdr:col>
      <xdr:colOff>165100</xdr:colOff>
      <xdr:row>37</xdr:row>
      <xdr:rowOff>120450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111577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22377</xdr:rowOff>
    </xdr:from>
    <xdr:to>
      <xdr:col>6</xdr:col>
      <xdr:colOff>38100</xdr:colOff>
      <xdr:row>37</xdr:row>
      <xdr:rowOff>123977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91531</xdr:rowOff>
    </xdr:from>
    <xdr:to>
      <xdr:col>24</xdr:col>
      <xdr:colOff>63500</xdr:colOff>
      <xdr:row>56</xdr:row>
      <xdr:rowOff>49893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1281"/>
          <a:ext cx="8382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49893</xdr:rowOff>
    </xdr:from>
    <xdr:to>
      <xdr:col>19</xdr:col>
      <xdr:colOff>177800</xdr:colOff>
      <xdr:row>57</xdr:row>
      <xdr:rowOff>110145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51093"/>
          <a:ext cx="889000" cy="2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110145</xdr:rowOff>
    </xdr:from>
    <xdr:to>
      <xdr:col>15</xdr:col>
      <xdr:colOff>50800</xdr:colOff>
      <xdr:row>58</xdr:row>
      <xdr:rowOff>71218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2795"/>
          <a:ext cx="889000" cy="1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71218</xdr:rowOff>
    </xdr:from>
    <xdr:to>
      <xdr:col>10</xdr:col>
      <xdr:colOff>114300</xdr:colOff>
      <xdr:row>58</xdr:row>
      <xdr:rowOff>125461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15318"/>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40731</xdr:rowOff>
    </xdr:from>
    <xdr:to>
      <xdr:col>24</xdr:col>
      <xdr:colOff>114300</xdr:colOff>
      <xdr:row>55</xdr:row>
      <xdr:rowOff>142331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19158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170543</xdr:rowOff>
    </xdr:from>
    <xdr:to>
      <xdr:col>20</xdr:col>
      <xdr:colOff>38100</xdr:colOff>
      <xdr:row>56</xdr:row>
      <xdr:rowOff>100693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91820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59345</xdr:rowOff>
    </xdr:from>
    <xdr:to>
      <xdr:col>15</xdr:col>
      <xdr:colOff>101600</xdr:colOff>
      <xdr:row>57</xdr:row>
      <xdr:rowOff>160945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152072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20418</xdr:rowOff>
    </xdr:from>
    <xdr:to>
      <xdr:col>10</xdr:col>
      <xdr:colOff>165100</xdr:colOff>
      <xdr:row>58</xdr:row>
      <xdr:rowOff>122018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113145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5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74661</xdr:rowOff>
    </xdr:from>
    <xdr:to>
      <xdr:col>6</xdr:col>
      <xdr:colOff>38100</xdr:colOff>
      <xdr:row>59</xdr:row>
      <xdr:rowOff>4811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167388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109125</xdr:rowOff>
    </xdr:from>
    <xdr:to>
      <xdr:col>24</xdr:col>
      <xdr:colOff>63500</xdr:colOff>
      <xdr:row>77</xdr:row>
      <xdr:rowOff>116784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10775"/>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116784</xdr:rowOff>
    </xdr:from>
    <xdr:to>
      <xdr:col>19</xdr:col>
      <xdr:colOff>177800</xdr:colOff>
      <xdr:row>77</xdr:row>
      <xdr:rowOff>124498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8434"/>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123698</xdr:rowOff>
    </xdr:from>
    <xdr:to>
      <xdr:col>15</xdr:col>
      <xdr:colOff>50800</xdr:colOff>
      <xdr:row>77</xdr:row>
      <xdr:rowOff>124498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2534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113182</xdr:rowOff>
    </xdr:from>
    <xdr:to>
      <xdr:col>10</xdr:col>
      <xdr:colOff>114300</xdr:colOff>
      <xdr:row>77</xdr:row>
      <xdr:rowOff>123698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483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58325</xdr:rowOff>
    </xdr:from>
    <xdr:to>
      <xdr:col>24</xdr:col>
      <xdr:colOff>114300</xdr:colOff>
      <xdr:row>77</xdr:row>
      <xdr:rowOff>159925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144702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65984</xdr:rowOff>
    </xdr:from>
    <xdr:to>
      <xdr:col>20</xdr:col>
      <xdr:colOff>38100</xdr:colOff>
      <xdr:row>77</xdr:row>
      <xdr:rowOff>167584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158711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6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73698</xdr:rowOff>
    </xdr:from>
    <xdr:to>
      <xdr:col>15</xdr:col>
      <xdr:colOff>101600</xdr:colOff>
      <xdr:row>78</xdr:row>
      <xdr:rowOff>3848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166425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72898</xdr:rowOff>
    </xdr:from>
    <xdr:to>
      <xdr:col>10</xdr:col>
      <xdr:colOff>165100</xdr:colOff>
      <xdr:row>78</xdr:row>
      <xdr:rowOff>3048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165625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62382</xdr:rowOff>
    </xdr:from>
    <xdr:to>
      <xdr:col>6</xdr:col>
      <xdr:colOff>38100</xdr:colOff>
      <xdr:row>77</xdr:row>
      <xdr:rowOff>163982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155109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41836</xdr:rowOff>
    </xdr:from>
    <xdr:to>
      <xdr:col>24</xdr:col>
      <xdr:colOff>63500</xdr:colOff>
      <xdr:row>96</xdr:row>
      <xdr:rowOff>122030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01036"/>
          <a:ext cx="8382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41836</xdr:rowOff>
    </xdr:from>
    <xdr:to>
      <xdr:col>19</xdr:col>
      <xdr:colOff>177800</xdr:colOff>
      <xdr:row>97</xdr:row>
      <xdr:rowOff>57404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01036"/>
          <a:ext cx="889000" cy="18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57404</xdr:rowOff>
    </xdr:from>
    <xdr:to>
      <xdr:col>15</xdr:col>
      <xdr:colOff>50800</xdr:colOff>
      <xdr:row>97</xdr:row>
      <xdr:rowOff>110942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88054"/>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110942</xdr:rowOff>
    </xdr:from>
    <xdr:to>
      <xdr:col>10</xdr:col>
      <xdr:colOff>114300</xdr:colOff>
      <xdr:row>97</xdr:row>
      <xdr:rowOff>157866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41592"/>
          <a:ext cx="889000" cy="4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71230</xdr:rowOff>
    </xdr:from>
    <xdr:to>
      <xdr:col>24</xdr:col>
      <xdr:colOff>114300</xdr:colOff>
      <xdr:row>97</xdr:row>
      <xdr:rowOff>1380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49657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162486</xdr:rowOff>
    </xdr:from>
    <xdr:to>
      <xdr:col>20</xdr:col>
      <xdr:colOff>38100</xdr:colOff>
      <xdr:row>96</xdr:row>
      <xdr:rowOff>92636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83763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4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6604</xdr:rowOff>
    </xdr:from>
    <xdr:to>
      <xdr:col>15</xdr:col>
      <xdr:colOff>101600</xdr:colOff>
      <xdr:row>97</xdr:row>
      <xdr:rowOff>108204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60142</xdr:rowOff>
    </xdr:from>
    <xdr:to>
      <xdr:col>10</xdr:col>
      <xdr:colOff>165100</xdr:colOff>
      <xdr:row>97</xdr:row>
      <xdr:rowOff>161742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152869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107066</xdr:rowOff>
    </xdr:from>
    <xdr:to>
      <xdr:col>6</xdr:col>
      <xdr:colOff>38100</xdr:colOff>
      <xdr:row>98</xdr:row>
      <xdr:rowOff>37216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28343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99270</xdr:rowOff>
    </xdr:from>
    <xdr:to>
      <xdr:col>55</xdr:col>
      <xdr:colOff>0</xdr:colOff>
      <xdr:row>38</xdr:row>
      <xdr:rowOff>10378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42920"/>
          <a:ext cx="8382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98073</xdr:rowOff>
    </xdr:from>
    <xdr:to>
      <xdr:col>50</xdr:col>
      <xdr:colOff>114300</xdr:colOff>
      <xdr:row>38</xdr:row>
      <xdr:rowOff>10378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13023"/>
          <a:ext cx="889000" cy="11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98073</xdr:rowOff>
    </xdr:from>
    <xdr:to>
      <xdr:col>45</xdr:col>
      <xdr:colOff>177800</xdr:colOff>
      <xdr:row>38</xdr:row>
      <xdr:rowOff>92935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13023"/>
          <a:ext cx="889000" cy="11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92935</xdr:rowOff>
    </xdr:from>
    <xdr:to>
      <xdr:col>41</xdr:col>
      <xdr:colOff>50800</xdr:colOff>
      <xdr:row>38</xdr:row>
      <xdr:rowOff>101937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08035"/>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48470</xdr:rowOff>
    </xdr:from>
    <xdr:to>
      <xdr:col>55</xdr:col>
      <xdr:colOff>50800</xdr:colOff>
      <xdr:row>37</xdr:row>
      <xdr:rowOff>150070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9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134847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131028</xdr:rowOff>
    </xdr:from>
    <xdr:to>
      <xdr:col>50</xdr:col>
      <xdr:colOff>165100</xdr:colOff>
      <xdr:row>38</xdr:row>
      <xdr:rowOff>61178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47273</xdr:rowOff>
    </xdr:from>
    <xdr:to>
      <xdr:col>46</xdr:col>
      <xdr:colOff>38100</xdr:colOff>
      <xdr:row>31</xdr:row>
      <xdr:rowOff>148873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140000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5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42135</xdr:rowOff>
    </xdr:from>
    <xdr:to>
      <xdr:col>41</xdr:col>
      <xdr:colOff>101600</xdr:colOff>
      <xdr:row>38</xdr:row>
      <xdr:rowOff>143735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5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134862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51137</xdr:rowOff>
    </xdr:from>
    <xdr:to>
      <xdr:col>36</xdr:col>
      <xdr:colOff>165100</xdr:colOff>
      <xdr:row>38</xdr:row>
      <xdr:rowOff>152737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143864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4679</xdr:rowOff>
    </xdr:from>
    <xdr:to>
      <xdr:col>55</xdr:col>
      <xdr:colOff>0</xdr:colOff>
      <xdr:row>59</xdr:row>
      <xdr:rowOff>32797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20229"/>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45288</xdr:rowOff>
    </xdr:from>
    <xdr:to>
      <xdr:col>50</xdr:col>
      <xdr:colOff>114300</xdr:colOff>
      <xdr:row>59</xdr:row>
      <xdr:rowOff>32797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46488"/>
          <a:ext cx="889000" cy="50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45288</xdr:rowOff>
    </xdr:from>
    <xdr:to>
      <xdr:col>45</xdr:col>
      <xdr:colOff>177800</xdr:colOff>
      <xdr:row>58</xdr:row>
      <xdr:rowOff>156812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46488"/>
          <a:ext cx="889000" cy="45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156812</xdr:rowOff>
    </xdr:from>
    <xdr:to>
      <xdr:col>41</xdr:col>
      <xdr:colOff>50800</xdr:colOff>
      <xdr:row>59</xdr:row>
      <xdr:rowOff>61927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00912"/>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125329</xdr:rowOff>
    </xdr:from>
    <xdr:to>
      <xdr:col>55</xdr:col>
      <xdr:colOff>50800</xdr:colOff>
      <xdr:row>59</xdr:row>
      <xdr:rowOff>55479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103756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153447</xdr:rowOff>
    </xdr:from>
    <xdr:to>
      <xdr:col>50</xdr:col>
      <xdr:colOff>165100</xdr:colOff>
      <xdr:row>59</xdr:row>
      <xdr:rowOff>83597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74724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9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165938</xdr:rowOff>
    </xdr:from>
    <xdr:to>
      <xdr:col>46</xdr:col>
      <xdr:colOff>38100</xdr:colOff>
      <xdr:row>56</xdr:row>
      <xdr:rowOff>96088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112615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106012</xdr:rowOff>
    </xdr:from>
    <xdr:to>
      <xdr:col>41</xdr:col>
      <xdr:colOff>101600</xdr:colOff>
      <xdr:row>59</xdr:row>
      <xdr:rowOff>36162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27289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11127</xdr:rowOff>
    </xdr:from>
    <xdr:to>
      <xdr:col>36</xdr:col>
      <xdr:colOff>165100</xdr:colOff>
      <xdr:row>59</xdr:row>
      <xdr:rowOff>112727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1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103854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73132</xdr:rowOff>
    </xdr:from>
    <xdr:to>
      <xdr:col>55</xdr:col>
      <xdr:colOff>0</xdr:colOff>
      <xdr:row>78</xdr:row>
      <xdr:rowOff>102050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46232"/>
          <a:ext cx="8382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126715</xdr:rowOff>
    </xdr:from>
    <xdr:to>
      <xdr:col>50</xdr:col>
      <xdr:colOff>114300</xdr:colOff>
      <xdr:row>78</xdr:row>
      <xdr:rowOff>102050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28365"/>
          <a:ext cx="889000" cy="1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126715</xdr:rowOff>
    </xdr:from>
    <xdr:to>
      <xdr:col>45</xdr:col>
      <xdr:colOff>177800</xdr:colOff>
      <xdr:row>78</xdr:row>
      <xdr:rowOff>74251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28365"/>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74251</xdr:rowOff>
    </xdr:from>
    <xdr:to>
      <xdr:col>41</xdr:col>
      <xdr:colOff>50800</xdr:colOff>
      <xdr:row>78</xdr:row>
      <xdr:rowOff>81338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4735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22332</xdr:rowOff>
    </xdr:from>
    <xdr:to>
      <xdr:col>55</xdr:col>
      <xdr:colOff>50800</xdr:colOff>
      <xdr:row>78</xdr:row>
      <xdr:rowOff>123932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108709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51250</xdr:rowOff>
    </xdr:from>
    <xdr:to>
      <xdr:col>50</xdr:col>
      <xdr:colOff>165100</xdr:colOff>
      <xdr:row>78</xdr:row>
      <xdr:rowOff>152850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143977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75915</xdr:rowOff>
    </xdr:from>
    <xdr:to>
      <xdr:col>46</xdr:col>
      <xdr:colOff>38100</xdr:colOff>
      <xdr:row>78</xdr:row>
      <xdr:rowOff>6065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168642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23451</xdr:rowOff>
    </xdr:from>
    <xdr:to>
      <xdr:col>41</xdr:col>
      <xdr:colOff>101600</xdr:colOff>
      <xdr:row>78</xdr:row>
      <xdr:rowOff>125051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116178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4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30538</xdr:rowOff>
    </xdr:from>
    <xdr:to>
      <xdr:col>36</xdr:col>
      <xdr:colOff>165100</xdr:colOff>
      <xdr:row>78</xdr:row>
      <xdr:rowOff>132138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123265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4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114120</xdr:rowOff>
    </xdr:from>
    <xdr:to>
      <xdr:col>55</xdr:col>
      <xdr:colOff>0</xdr:colOff>
      <xdr:row>96</xdr:row>
      <xdr:rowOff>146169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73320"/>
          <a:ext cx="8382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166881</xdr:rowOff>
    </xdr:from>
    <xdr:to>
      <xdr:col>50</xdr:col>
      <xdr:colOff>114300</xdr:colOff>
      <xdr:row>96</xdr:row>
      <xdr:rowOff>146169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83181"/>
          <a:ext cx="889000" cy="3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166881</xdr:rowOff>
    </xdr:from>
    <xdr:to>
      <xdr:col>45</xdr:col>
      <xdr:colOff>177800</xdr:colOff>
      <xdr:row>96</xdr:row>
      <xdr:rowOff>132659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83181"/>
          <a:ext cx="889000" cy="30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132659</xdr:rowOff>
    </xdr:from>
    <xdr:to>
      <xdr:col>41</xdr:col>
      <xdr:colOff>50800</xdr:colOff>
      <xdr:row>97</xdr:row>
      <xdr:rowOff>83031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91859"/>
          <a:ext cx="889000" cy="1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63320</xdr:rowOff>
    </xdr:from>
    <xdr:to>
      <xdr:col>55</xdr:col>
      <xdr:colOff>50800</xdr:colOff>
      <xdr:row>96</xdr:row>
      <xdr:rowOff>164920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41747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95369</xdr:rowOff>
    </xdr:from>
    <xdr:to>
      <xdr:col>50</xdr:col>
      <xdr:colOff>165100</xdr:colOff>
      <xdr:row>97</xdr:row>
      <xdr:rowOff>25519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116081</xdr:rowOff>
    </xdr:from>
    <xdr:to>
      <xdr:col>46</xdr:col>
      <xdr:colOff>38100</xdr:colOff>
      <xdr:row>95</xdr:row>
      <xdr:rowOff>46231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62758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0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81859</xdr:rowOff>
    </xdr:from>
    <xdr:to>
      <xdr:col>41</xdr:col>
      <xdr:colOff>101600</xdr:colOff>
      <xdr:row>97</xdr:row>
      <xdr:rowOff>12009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3136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32231</xdr:rowOff>
    </xdr:from>
    <xdr:to>
      <xdr:col>36</xdr:col>
      <xdr:colOff>165100</xdr:colOff>
      <xdr:row>97</xdr:row>
      <xdr:rowOff>133831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124958</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75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44323</xdr:rowOff>
    </xdr:from>
    <xdr:to>
      <xdr:col>85</xdr:col>
      <xdr:colOff>127000</xdr:colOff>
      <xdr:row>39</xdr:row>
      <xdr:rowOff>44323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44323</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41656</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82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164973</xdr:rowOff>
    </xdr:from>
    <xdr:to>
      <xdr:col>85</xdr:col>
      <xdr:colOff>177800</xdr:colOff>
      <xdr:row>39</xdr:row>
      <xdr:rowOff>95123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79900</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164973</xdr:rowOff>
    </xdr:from>
    <xdr:to>
      <xdr:col>81</xdr:col>
      <xdr:colOff>101600</xdr:colOff>
      <xdr:row>39</xdr:row>
      <xdr:rowOff>95123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86250</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162306</xdr:rowOff>
    </xdr:from>
    <xdr:to>
      <xdr:col>67</xdr:col>
      <xdr:colOff>101600</xdr:colOff>
      <xdr:row>39</xdr:row>
      <xdr:rowOff>92456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83583</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57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129804</xdr:rowOff>
    </xdr:from>
    <xdr:to>
      <xdr:col>85</xdr:col>
      <xdr:colOff>127000</xdr:colOff>
      <xdr:row>76</xdr:row>
      <xdr:rowOff>150085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60004"/>
          <a:ext cx="8382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150085</xdr:rowOff>
    </xdr:from>
    <xdr:to>
      <xdr:col>81</xdr:col>
      <xdr:colOff>50800</xdr:colOff>
      <xdr:row>76</xdr:row>
      <xdr:rowOff>157824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8028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156910</xdr:rowOff>
    </xdr:from>
    <xdr:to>
      <xdr:col>76</xdr:col>
      <xdr:colOff>114300</xdr:colOff>
      <xdr:row>76</xdr:row>
      <xdr:rowOff>157824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871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156910</xdr:rowOff>
    </xdr:from>
    <xdr:to>
      <xdr:col>71</xdr:col>
      <xdr:colOff>177800</xdr:colOff>
      <xdr:row>77</xdr:row>
      <xdr:rowOff>16027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8711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79004</xdr:rowOff>
    </xdr:from>
    <xdr:to>
      <xdr:col>85</xdr:col>
      <xdr:colOff>177800</xdr:colOff>
      <xdr:row>77</xdr:row>
      <xdr:rowOff>9154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57431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99285</xdr:rowOff>
    </xdr:from>
    <xdr:to>
      <xdr:col>81</xdr:col>
      <xdr:colOff>101600</xdr:colOff>
      <xdr:row>77</xdr:row>
      <xdr:rowOff>29435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20562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107024</xdr:rowOff>
    </xdr:from>
    <xdr:to>
      <xdr:col>76</xdr:col>
      <xdr:colOff>165100</xdr:colOff>
      <xdr:row>77</xdr:row>
      <xdr:rowOff>37174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28301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106110</xdr:rowOff>
    </xdr:from>
    <xdr:to>
      <xdr:col>72</xdr:col>
      <xdr:colOff>38100</xdr:colOff>
      <xdr:row>77</xdr:row>
      <xdr:rowOff>36260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27387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136677</xdr:rowOff>
    </xdr:from>
    <xdr:to>
      <xdr:col>67</xdr:col>
      <xdr:colOff>101600</xdr:colOff>
      <xdr:row>77</xdr:row>
      <xdr:rowOff>66827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57954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2884</xdr:rowOff>
    </xdr:from>
    <xdr:to>
      <xdr:col>85</xdr:col>
      <xdr:colOff>127000</xdr:colOff>
      <xdr:row>96</xdr:row>
      <xdr:rowOff>33173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462084"/>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2884</xdr:rowOff>
    </xdr:from>
    <xdr:to>
      <xdr:col>81</xdr:col>
      <xdr:colOff>50800</xdr:colOff>
      <xdr:row>96</xdr:row>
      <xdr:rowOff>106668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462084"/>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106668</xdr:rowOff>
    </xdr:from>
    <xdr:to>
      <xdr:col>76</xdr:col>
      <xdr:colOff>114300</xdr:colOff>
      <xdr:row>97</xdr:row>
      <xdr:rowOff>78276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65868"/>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151792</xdr:rowOff>
    </xdr:from>
    <xdr:to>
      <xdr:col>71</xdr:col>
      <xdr:colOff>177800</xdr:colOff>
      <xdr:row>97</xdr:row>
      <xdr:rowOff>78276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10992"/>
          <a:ext cx="889000" cy="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153823</xdr:rowOff>
    </xdr:from>
    <xdr:to>
      <xdr:col>85</xdr:col>
      <xdr:colOff>177800</xdr:colOff>
      <xdr:row>96</xdr:row>
      <xdr:rowOff>83973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5250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123534</xdr:rowOff>
    </xdr:from>
    <xdr:to>
      <xdr:col>81</xdr:col>
      <xdr:colOff>101600</xdr:colOff>
      <xdr:row>96</xdr:row>
      <xdr:rowOff>53684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70211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1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55868</xdr:rowOff>
    </xdr:from>
    <xdr:to>
      <xdr:col>76</xdr:col>
      <xdr:colOff>165100</xdr:colOff>
      <xdr:row>96</xdr:row>
      <xdr:rowOff>157468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2545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27476</xdr:rowOff>
    </xdr:from>
    <xdr:to>
      <xdr:col>72</xdr:col>
      <xdr:colOff>38100</xdr:colOff>
      <xdr:row>97</xdr:row>
      <xdr:rowOff>129076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145603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100992</xdr:rowOff>
    </xdr:from>
    <xdr:to>
      <xdr:col>67</xdr:col>
      <xdr:colOff>101600</xdr:colOff>
      <xdr:row>97</xdr:row>
      <xdr:rowOff>31142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47669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36430</xdr:rowOff>
    </xdr:from>
    <xdr:to>
      <xdr:col>116</xdr:col>
      <xdr:colOff>63500</xdr:colOff>
      <xdr:row>59</xdr:row>
      <xdr:rowOff>36697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198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35896</xdr:rowOff>
    </xdr:from>
    <xdr:to>
      <xdr:col>111</xdr:col>
      <xdr:colOff>177800</xdr:colOff>
      <xdr:row>59</xdr:row>
      <xdr:rowOff>36430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144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35230</xdr:rowOff>
    </xdr:from>
    <xdr:to>
      <xdr:col>107</xdr:col>
      <xdr:colOff>50800</xdr:colOff>
      <xdr:row>59</xdr:row>
      <xdr:rowOff>35896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0780"/>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34010</xdr:rowOff>
    </xdr:from>
    <xdr:to>
      <xdr:col>102</xdr:col>
      <xdr:colOff>114300</xdr:colOff>
      <xdr:row>59</xdr:row>
      <xdr:rowOff>35230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4956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157347</xdr:rowOff>
    </xdr:from>
    <xdr:to>
      <xdr:col>116</xdr:col>
      <xdr:colOff>114300</xdr:colOff>
      <xdr:row>59</xdr:row>
      <xdr:rowOff>87497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72274</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6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157080</xdr:rowOff>
    </xdr:from>
    <xdr:to>
      <xdr:col>112</xdr:col>
      <xdr:colOff>38100</xdr:colOff>
      <xdr:row>59</xdr:row>
      <xdr:rowOff>87230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156546</xdr:rowOff>
    </xdr:from>
    <xdr:to>
      <xdr:col>107</xdr:col>
      <xdr:colOff>101600</xdr:colOff>
      <xdr:row>59</xdr:row>
      <xdr:rowOff>86696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77823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155880</xdr:rowOff>
    </xdr:from>
    <xdr:to>
      <xdr:col>102</xdr:col>
      <xdr:colOff>165100</xdr:colOff>
      <xdr:row>59</xdr:row>
      <xdr:rowOff>86030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77157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154660</xdr:rowOff>
    </xdr:from>
    <xdr:to>
      <xdr:col>98</xdr:col>
      <xdr:colOff>38100</xdr:colOff>
      <xdr:row>59</xdr:row>
      <xdr:rowOff>84810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51575</xdr:rowOff>
    </xdr:from>
    <xdr:to>
      <xdr:col>116</xdr:col>
      <xdr:colOff>63500</xdr:colOff>
      <xdr:row>77</xdr:row>
      <xdr:rowOff>66129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53225"/>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66129</xdr:rowOff>
    </xdr:from>
    <xdr:to>
      <xdr:col>111</xdr:col>
      <xdr:colOff>177800</xdr:colOff>
      <xdr:row>77</xdr:row>
      <xdr:rowOff>131090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67779"/>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9855</xdr:rowOff>
    </xdr:from>
    <xdr:to>
      <xdr:col>107</xdr:col>
      <xdr:colOff>50800</xdr:colOff>
      <xdr:row>77</xdr:row>
      <xdr:rowOff>131090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40055"/>
          <a:ext cx="889000" cy="29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161113</xdr:rowOff>
    </xdr:from>
    <xdr:to>
      <xdr:col>102</xdr:col>
      <xdr:colOff>114300</xdr:colOff>
      <xdr:row>76</xdr:row>
      <xdr:rowOff>9855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19863"/>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775</xdr:rowOff>
    </xdr:from>
    <xdr:to>
      <xdr:col>116</xdr:col>
      <xdr:colOff>114300</xdr:colOff>
      <xdr:row>77</xdr:row>
      <xdr:rowOff>102375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150652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15329</xdr:rowOff>
    </xdr:from>
    <xdr:to>
      <xdr:col>112</xdr:col>
      <xdr:colOff>38100</xdr:colOff>
      <xdr:row>77</xdr:row>
      <xdr:rowOff>116929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108056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80290</xdr:rowOff>
    </xdr:from>
    <xdr:to>
      <xdr:col>107</xdr:col>
      <xdr:colOff>101600</xdr:colOff>
      <xdr:row>78</xdr:row>
      <xdr:rowOff>10440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130505</xdr:rowOff>
    </xdr:from>
    <xdr:to>
      <xdr:col>102</xdr:col>
      <xdr:colOff>165100</xdr:colOff>
      <xdr:row>76</xdr:row>
      <xdr:rowOff>60655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51782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8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110312</xdr:rowOff>
    </xdr:from>
    <xdr:to>
      <xdr:col>98</xdr:col>
      <xdr:colOff>38100</xdr:colOff>
      <xdr:row>76</xdr:row>
      <xdr:rowOff>40463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69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31590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補助費等では、こども支援臨時特別給付金や子育て世帯応援特別給付金の皆増などにより前年度比</a:t>
          </a:r>
          <a:r>
            <a:rPr kumimoji="1" lang="en-US" altLang="ja-JP" sz="1300">
              <a:latin typeface="ＭＳ Ｐゴシック" panose="020B0600070205080204" pitchFamily="50" charset="-128"/>
              <a:ea typeface="ＭＳ Ｐゴシック" panose="020B0600070205080204" pitchFamily="50" charset="-128"/>
            </a:rPr>
            <a:t>31.3</a:t>
          </a:r>
          <a:r>
            <a:rPr kumimoji="1" lang="ja-JP" altLang="en-US" sz="1300">
              <a:latin typeface="ＭＳ Ｐゴシック" panose="020B0600070205080204" pitchFamily="50" charset="-128"/>
              <a:ea typeface="ＭＳ Ｐゴシック" panose="020B0600070205080204" pitchFamily="50" charset="-128"/>
            </a:rPr>
            <a:t>％の増、物件費では、新型コロナウイルスワクチン接種支援業務委託料の増などにより前年度比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％の増、普通建設事業費では、保育所や小中一貫校整備などにより前年度比</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％と増となった。一方、扶助費では、子育て世帯等臨時特別給付金や児童手当給付費の減などにより前年度比</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類似団体内平均と比べると、積立金が上回っているものの、他の費目は下回っている。今後も最少の経費で最大の効果を上げるように努める。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343,866
336,388
60.24
133,555,579
123,562,586
9,829,701
65,170,729
82,751,016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151892</xdr:rowOff>
    </xdr:from>
    <xdr:to>
      <xdr:col>24</xdr:col>
      <xdr:colOff>63500</xdr:colOff>
      <xdr:row>37</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409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xdr:rowOff>
    </xdr:from>
    <xdr:to>
      <xdr:col>19</xdr:col>
      <xdr:colOff>177800</xdr:colOff>
      <xdr:row>37</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61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154178</xdr:rowOff>
    </xdr:from>
    <xdr:to>
      <xdr:col>15</xdr:col>
      <xdr:colOff>50800</xdr:colOff>
      <xdr:row>37</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63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122174</xdr:rowOff>
    </xdr:from>
    <xdr:to>
      <xdr:col>10</xdr:col>
      <xdr:colOff>114300</xdr:colOff>
      <xdr:row>36</xdr:row>
      <xdr:rowOff>154178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43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101092</xdr:rowOff>
    </xdr:from>
    <xdr:to>
      <xdr:col>24</xdr:col>
      <xdr:colOff>114300</xdr:colOff>
      <xdr:row>37</xdr:row>
      <xdr:rowOff>31242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79519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123190</xdr:rowOff>
    </xdr:from>
    <xdr:to>
      <xdr:col>20</xdr:col>
      <xdr:colOff>38100</xdr:colOff>
      <xdr:row>37</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44467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123952</xdr:rowOff>
    </xdr:from>
    <xdr:to>
      <xdr:col>15</xdr:col>
      <xdr:colOff>101600</xdr:colOff>
      <xdr:row>37</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45229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103378</xdr:rowOff>
    </xdr:from>
    <xdr:to>
      <xdr:col>10</xdr:col>
      <xdr:colOff>165100</xdr:colOff>
      <xdr:row>37</xdr:row>
      <xdr:rowOff>33528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24655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71374</xdr:rowOff>
    </xdr:from>
    <xdr:to>
      <xdr:col>6</xdr:col>
      <xdr:colOff>38100</xdr:colOff>
      <xdr:row>37</xdr:row>
      <xdr:rowOff>1524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164101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171447</xdr:rowOff>
    </xdr:from>
    <xdr:to>
      <xdr:col>24</xdr:col>
      <xdr:colOff>63500</xdr:colOff>
      <xdr:row>57</xdr:row>
      <xdr:rowOff>23876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772647"/>
          <a:ext cx="8382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83150</xdr:rowOff>
    </xdr:from>
    <xdr:to>
      <xdr:col>19</xdr:col>
      <xdr:colOff>177800</xdr:colOff>
      <xdr:row>56</xdr:row>
      <xdr:rowOff>171447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55650"/>
          <a:ext cx="889000" cy="1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83150</xdr:rowOff>
    </xdr:from>
    <xdr:to>
      <xdr:col>15</xdr:col>
      <xdr:colOff>50800</xdr:colOff>
      <xdr:row>57</xdr:row>
      <xdr:rowOff>122536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55650"/>
          <a:ext cx="889000" cy="12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102915</xdr:rowOff>
    </xdr:from>
    <xdr:to>
      <xdr:col>10</xdr:col>
      <xdr:colOff>114300</xdr:colOff>
      <xdr:row>57</xdr:row>
      <xdr:rowOff>122536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875565"/>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144526</xdr:rowOff>
    </xdr:from>
    <xdr:to>
      <xdr:col>24</xdr:col>
      <xdr:colOff>114300</xdr:colOff>
      <xdr:row>57</xdr:row>
      <xdr:rowOff>74676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167403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9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120647</xdr:rowOff>
    </xdr:from>
    <xdr:to>
      <xdr:col>20</xdr:col>
      <xdr:colOff>38100</xdr:colOff>
      <xdr:row>57</xdr:row>
      <xdr:rowOff>50797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67324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49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32350</xdr:rowOff>
    </xdr:from>
    <xdr:to>
      <xdr:col>15</xdr:col>
      <xdr:colOff>101600</xdr:colOff>
      <xdr:row>50</xdr:row>
      <xdr:rowOff>133950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6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150477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38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71736</xdr:rowOff>
    </xdr:from>
    <xdr:to>
      <xdr:col>10</xdr:col>
      <xdr:colOff>165100</xdr:colOff>
      <xdr:row>58</xdr:row>
      <xdr:rowOff>1886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9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52115</xdr:rowOff>
    </xdr:from>
    <xdr:to>
      <xdr:col>6</xdr:col>
      <xdr:colOff>38100</xdr:colOff>
      <xdr:row>57</xdr:row>
      <xdr:rowOff>153715</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170242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5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52649</xdr:rowOff>
    </xdr:from>
    <xdr:to>
      <xdr:col>24</xdr:col>
      <xdr:colOff>63500</xdr:colOff>
      <xdr:row>76</xdr:row>
      <xdr:rowOff>88601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82849"/>
          <a:ext cx="838200" cy="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52649</xdr:rowOff>
    </xdr:from>
    <xdr:to>
      <xdr:col>19</xdr:col>
      <xdr:colOff>177800</xdr:colOff>
      <xdr:row>77</xdr:row>
      <xdr:rowOff>66548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2849"/>
          <a:ext cx="889000" cy="1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66548</xdr:rowOff>
    </xdr:from>
    <xdr:to>
      <xdr:col>15</xdr:col>
      <xdr:colOff>50800</xdr:colOff>
      <xdr:row>77</xdr:row>
      <xdr:rowOff>124270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6819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124270</xdr:rowOff>
    </xdr:from>
    <xdr:to>
      <xdr:col>10</xdr:col>
      <xdr:colOff>114300</xdr:colOff>
      <xdr:row>77</xdr:row>
      <xdr:rowOff>167292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25920"/>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37801</xdr:rowOff>
    </xdr:from>
    <xdr:to>
      <xdr:col>24</xdr:col>
      <xdr:colOff>114300</xdr:colOff>
      <xdr:row>76</xdr:row>
      <xdr:rowOff>139401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16228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4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1849</xdr:rowOff>
    </xdr:from>
    <xdr:to>
      <xdr:col>20</xdr:col>
      <xdr:colOff>38100</xdr:colOff>
      <xdr:row>76</xdr:row>
      <xdr:rowOff>103449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94576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2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15748</xdr:rowOff>
    </xdr:from>
    <xdr:to>
      <xdr:col>15</xdr:col>
      <xdr:colOff>101600</xdr:colOff>
      <xdr:row>77</xdr:row>
      <xdr:rowOff>117348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1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73470</xdr:rowOff>
    </xdr:from>
    <xdr:to>
      <xdr:col>10</xdr:col>
      <xdr:colOff>165100</xdr:colOff>
      <xdr:row>78</xdr:row>
      <xdr:rowOff>3620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166197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116492</xdr:rowOff>
    </xdr:from>
    <xdr:to>
      <xdr:col>6</xdr:col>
      <xdr:colOff>38100</xdr:colOff>
      <xdr:row>78</xdr:row>
      <xdr:rowOff>46642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37769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125093</xdr:rowOff>
    </xdr:from>
    <xdr:to>
      <xdr:col>24</xdr:col>
      <xdr:colOff>63500</xdr:colOff>
      <xdr:row>96</xdr:row>
      <xdr:rowOff>114782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12843"/>
          <a:ext cx="838200" cy="1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114782</xdr:rowOff>
    </xdr:from>
    <xdr:to>
      <xdr:col>19</xdr:col>
      <xdr:colOff>177800</xdr:colOff>
      <xdr:row>97</xdr:row>
      <xdr:rowOff>160799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3982"/>
          <a:ext cx="8890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126829</xdr:rowOff>
    </xdr:from>
    <xdr:to>
      <xdr:col>15</xdr:col>
      <xdr:colOff>50800</xdr:colOff>
      <xdr:row>97</xdr:row>
      <xdr:rowOff>160799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7479"/>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126829</xdr:rowOff>
    </xdr:from>
    <xdr:to>
      <xdr:col>10</xdr:col>
      <xdr:colOff>114300</xdr:colOff>
      <xdr:row>98</xdr:row>
      <xdr:rowOff>46408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7479"/>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74293</xdr:rowOff>
    </xdr:from>
    <xdr:to>
      <xdr:col>24</xdr:col>
      <xdr:colOff>114300</xdr:colOff>
      <xdr:row>96</xdr:row>
      <xdr:rowOff>4443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6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52720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63982</xdr:rowOff>
    </xdr:from>
    <xdr:to>
      <xdr:col>20</xdr:col>
      <xdr:colOff>38100</xdr:colOff>
      <xdr:row>96</xdr:row>
      <xdr:rowOff>165582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156709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109999</xdr:rowOff>
    </xdr:from>
    <xdr:to>
      <xdr:col>15</xdr:col>
      <xdr:colOff>101600</xdr:colOff>
      <xdr:row>98</xdr:row>
      <xdr:rowOff>40149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76029</xdr:rowOff>
    </xdr:from>
    <xdr:to>
      <xdr:col>10</xdr:col>
      <xdr:colOff>165100</xdr:colOff>
      <xdr:row>98</xdr:row>
      <xdr:rowOff>6179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168756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167058</xdr:rowOff>
    </xdr:from>
    <xdr:to>
      <xdr:col>6</xdr:col>
      <xdr:colOff>38100</xdr:colOff>
      <xdr:row>98</xdr:row>
      <xdr:rowOff>97208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88335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59233</xdr:rowOff>
    </xdr:from>
    <xdr:to>
      <xdr:col>55</xdr:col>
      <xdr:colOff>0</xdr:colOff>
      <xdr:row>38</xdr:row>
      <xdr:rowOff>62891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743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62891</xdr:rowOff>
    </xdr:from>
    <xdr:to>
      <xdr:col>50</xdr:col>
      <xdr:colOff>114300</xdr:colOff>
      <xdr:row>38</xdr:row>
      <xdr:rowOff>68376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7799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66548</xdr:rowOff>
    </xdr:from>
    <xdr:to>
      <xdr:col>45</xdr:col>
      <xdr:colOff>177800</xdr:colOff>
      <xdr:row>38</xdr:row>
      <xdr:rowOff>68376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816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55118</xdr:rowOff>
    </xdr:from>
    <xdr:to>
      <xdr:col>41</xdr:col>
      <xdr:colOff>50800</xdr:colOff>
      <xdr:row>38</xdr:row>
      <xdr:rowOff>66548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70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8433</xdr:rowOff>
    </xdr:from>
    <xdr:to>
      <xdr:col>55</xdr:col>
      <xdr:colOff>50800</xdr:colOff>
      <xdr:row>38</xdr:row>
      <xdr:rowOff>110033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94810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12091</xdr:rowOff>
    </xdr:from>
    <xdr:to>
      <xdr:col>50</xdr:col>
      <xdr:colOff>165100</xdr:colOff>
      <xdr:row>38</xdr:row>
      <xdr:rowOff>113691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104818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17576</xdr:rowOff>
    </xdr:from>
    <xdr:to>
      <xdr:col>46</xdr:col>
      <xdr:colOff>38100</xdr:colOff>
      <xdr:row>38</xdr:row>
      <xdr:rowOff>119176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110303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15748</xdr:rowOff>
    </xdr:from>
    <xdr:to>
      <xdr:col>41</xdr:col>
      <xdr:colOff>101600</xdr:colOff>
      <xdr:row>38</xdr:row>
      <xdr:rowOff>117348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108475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4318</xdr:rowOff>
    </xdr:from>
    <xdr:to>
      <xdr:col>36</xdr:col>
      <xdr:colOff>165100</xdr:colOff>
      <xdr:row>38</xdr:row>
      <xdr:rowOff>105918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97045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64205</xdr:rowOff>
    </xdr:from>
    <xdr:to>
      <xdr:col>55</xdr:col>
      <xdr:colOff>0</xdr:colOff>
      <xdr:row>57</xdr:row>
      <xdr:rowOff>115297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36855"/>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92208</xdr:rowOff>
    </xdr:from>
    <xdr:to>
      <xdr:col>50</xdr:col>
      <xdr:colOff>114300</xdr:colOff>
      <xdr:row>57</xdr:row>
      <xdr:rowOff>115297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6485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92208</xdr:rowOff>
    </xdr:from>
    <xdr:to>
      <xdr:col>45</xdr:col>
      <xdr:colOff>177800</xdr:colOff>
      <xdr:row>57</xdr:row>
      <xdr:rowOff>111640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64858"/>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111640</xdr:rowOff>
    </xdr:from>
    <xdr:to>
      <xdr:col>41</xdr:col>
      <xdr:colOff>50800</xdr:colOff>
      <xdr:row>57</xdr:row>
      <xdr:rowOff>112782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8429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13405</xdr:rowOff>
    </xdr:from>
    <xdr:to>
      <xdr:col>55</xdr:col>
      <xdr:colOff>50800</xdr:colOff>
      <xdr:row>57</xdr:row>
      <xdr:rowOff>115005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99782</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64497</xdr:rowOff>
    </xdr:from>
    <xdr:to>
      <xdr:col>50</xdr:col>
      <xdr:colOff>165100</xdr:colOff>
      <xdr:row>57</xdr:row>
      <xdr:rowOff>166097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157224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41408</xdr:rowOff>
    </xdr:from>
    <xdr:to>
      <xdr:col>46</xdr:col>
      <xdr:colOff>38100</xdr:colOff>
      <xdr:row>57</xdr:row>
      <xdr:rowOff>143008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134135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60840</xdr:rowOff>
    </xdr:from>
    <xdr:to>
      <xdr:col>41</xdr:col>
      <xdr:colOff>101600</xdr:colOff>
      <xdr:row>57</xdr:row>
      <xdr:rowOff>162440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153567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61982</xdr:rowOff>
    </xdr:from>
    <xdr:to>
      <xdr:col>36</xdr:col>
      <xdr:colOff>165100</xdr:colOff>
      <xdr:row>57</xdr:row>
      <xdr:rowOff>163582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154709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42610</xdr:rowOff>
    </xdr:from>
    <xdr:to>
      <xdr:col>55</xdr:col>
      <xdr:colOff>0</xdr:colOff>
      <xdr:row>79</xdr:row>
      <xdr:rowOff>45304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87160"/>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42610</xdr:rowOff>
    </xdr:from>
    <xdr:to>
      <xdr:col>50</xdr:col>
      <xdr:colOff>114300</xdr:colOff>
      <xdr:row>79</xdr:row>
      <xdr:rowOff>42839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8716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42839</xdr:rowOff>
    </xdr:from>
    <xdr:to>
      <xdr:col>45</xdr:col>
      <xdr:colOff>177800</xdr:colOff>
      <xdr:row>79</xdr:row>
      <xdr:rowOff>77226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87389"/>
          <a:ext cx="889000" cy="3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76329</xdr:rowOff>
    </xdr:from>
    <xdr:to>
      <xdr:col>41</xdr:col>
      <xdr:colOff>50800</xdr:colOff>
      <xdr:row>79</xdr:row>
      <xdr:rowOff>77226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620879"/>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165954</xdr:rowOff>
    </xdr:from>
    <xdr:to>
      <xdr:col>55</xdr:col>
      <xdr:colOff>50800</xdr:colOff>
      <xdr:row>79</xdr:row>
      <xdr:rowOff>96104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80881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163260</xdr:rowOff>
    </xdr:from>
    <xdr:to>
      <xdr:col>50</xdr:col>
      <xdr:colOff>165100</xdr:colOff>
      <xdr:row>79</xdr:row>
      <xdr:rowOff>93410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84537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163489</xdr:rowOff>
    </xdr:from>
    <xdr:to>
      <xdr:col>46</xdr:col>
      <xdr:colOff>38100</xdr:colOff>
      <xdr:row>79</xdr:row>
      <xdr:rowOff>93639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84766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26426</xdr:rowOff>
    </xdr:from>
    <xdr:to>
      <xdr:col>41</xdr:col>
      <xdr:colOff>101600</xdr:colOff>
      <xdr:row>79</xdr:row>
      <xdr:rowOff>128026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119153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25529</xdr:rowOff>
    </xdr:from>
    <xdr:to>
      <xdr:col>36</xdr:col>
      <xdr:colOff>165100</xdr:colOff>
      <xdr:row>79</xdr:row>
      <xdr:rowOff>127129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118256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6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149709</xdr:rowOff>
    </xdr:from>
    <xdr:to>
      <xdr:col>55</xdr:col>
      <xdr:colOff>0</xdr:colOff>
      <xdr:row>98</xdr:row>
      <xdr:rowOff>150656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51809"/>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129201</xdr:rowOff>
    </xdr:from>
    <xdr:to>
      <xdr:col>50</xdr:col>
      <xdr:colOff>114300</xdr:colOff>
      <xdr:row>98</xdr:row>
      <xdr:rowOff>149709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31301"/>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109933</xdr:rowOff>
    </xdr:from>
    <xdr:to>
      <xdr:col>45</xdr:col>
      <xdr:colOff>177800</xdr:colOff>
      <xdr:row>98</xdr:row>
      <xdr:rowOff>129201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12033"/>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79693</xdr:rowOff>
    </xdr:from>
    <xdr:to>
      <xdr:col>41</xdr:col>
      <xdr:colOff>50800</xdr:colOff>
      <xdr:row>98</xdr:row>
      <xdr:rowOff>109933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1793"/>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99856</xdr:rowOff>
    </xdr:from>
    <xdr:to>
      <xdr:col>55</xdr:col>
      <xdr:colOff>50800</xdr:colOff>
      <xdr:row>99</xdr:row>
      <xdr:rowOff>30006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14783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98909</xdr:rowOff>
    </xdr:from>
    <xdr:to>
      <xdr:col>50</xdr:col>
      <xdr:colOff>165100</xdr:colOff>
      <xdr:row>99</xdr:row>
      <xdr:rowOff>29059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20186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78401</xdr:rowOff>
    </xdr:from>
    <xdr:to>
      <xdr:col>46</xdr:col>
      <xdr:colOff>38100</xdr:colOff>
      <xdr:row>99</xdr:row>
      <xdr:rowOff>8551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171128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7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59133</xdr:rowOff>
    </xdr:from>
    <xdr:to>
      <xdr:col>41</xdr:col>
      <xdr:colOff>101600</xdr:colOff>
      <xdr:row>98</xdr:row>
      <xdr:rowOff>160733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151860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28893</xdr:rowOff>
    </xdr:from>
    <xdr:to>
      <xdr:col>36</xdr:col>
      <xdr:colOff>165100</xdr:colOff>
      <xdr:row>98</xdr:row>
      <xdr:rowOff>130493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121620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88755</xdr:rowOff>
    </xdr:from>
    <xdr:to>
      <xdr:col>85</xdr:col>
      <xdr:colOff>127000</xdr:colOff>
      <xdr:row>37</xdr:row>
      <xdr:rowOff>104920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60955"/>
          <a:ext cx="838200" cy="18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54955</xdr:rowOff>
    </xdr:from>
    <xdr:to>
      <xdr:col>81</xdr:col>
      <xdr:colOff>50800</xdr:colOff>
      <xdr:row>37</xdr:row>
      <xdr:rowOff>104920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27155"/>
          <a:ext cx="8890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54955</xdr:rowOff>
    </xdr:from>
    <xdr:to>
      <xdr:col>76</xdr:col>
      <xdr:colOff>114300</xdr:colOff>
      <xdr:row>37</xdr:row>
      <xdr:rowOff>78958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27155"/>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78958</xdr:rowOff>
    </xdr:from>
    <xdr:to>
      <xdr:col>71</xdr:col>
      <xdr:colOff>177800</xdr:colOff>
      <xdr:row>38</xdr:row>
      <xdr:rowOff>7276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22608"/>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37955</xdr:rowOff>
    </xdr:from>
    <xdr:to>
      <xdr:col>85</xdr:col>
      <xdr:colOff>177800</xdr:colOff>
      <xdr:row>36</xdr:row>
      <xdr:rowOff>139555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16382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54120</xdr:rowOff>
    </xdr:from>
    <xdr:to>
      <xdr:col>81</xdr:col>
      <xdr:colOff>101600</xdr:colOff>
      <xdr:row>37</xdr:row>
      <xdr:rowOff>155720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146847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4155</xdr:rowOff>
    </xdr:from>
    <xdr:to>
      <xdr:col>76</xdr:col>
      <xdr:colOff>165100</xdr:colOff>
      <xdr:row>36</xdr:row>
      <xdr:rowOff>105755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96882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28158</xdr:rowOff>
    </xdr:from>
    <xdr:to>
      <xdr:col>72</xdr:col>
      <xdr:colOff>38100</xdr:colOff>
      <xdr:row>37</xdr:row>
      <xdr:rowOff>129758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120885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127925</xdr:rowOff>
    </xdr:from>
    <xdr:to>
      <xdr:col>67</xdr:col>
      <xdr:colOff>101600</xdr:colOff>
      <xdr:row>38</xdr:row>
      <xdr:rowOff>58076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71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49203</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88818</xdr:rowOff>
    </xdr:from>
    <xdr:to>
      <xdr:col>85</xdr:col>
      <xdr:colOff>127000</xdr:colOff>
      <xdr:row>57</xdr:row>
      <xdr:rowOff>103239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61468"/>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160522</xdr:rowOff>
    </xdr:from>
    <xdr:to>
      <xdr:col>81</xdr:col>
      <xdr:colOff>50800</xdr:colOff>
      <xdr:row>57</xdr:row>
      <xdr:rowOff>103239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61722"/>
          <a:ext cx="889000" cy="1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160522</xdr:rowOff>
    </xdr:from>
    <xdr:to>
      <xdr:col>76</xdr:col>
      <xdr:colOff>114300</xdr:colOff>
      <xdr:row>58</xdr:row>
      <xdr:rowOff>55346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61722"/>
          <a:ext cx="889000" cy="2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55346</xdr:rowOff>
    </xdr:from>
    <xdr:to>
      <xdr:col>71</xdr:col>
      <xdr:colOff>177800</xdr:colOff>
      <xdr:row>58</xdr:row>
      <xdr:rowOff>96418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99446"/>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38018</xdr:rowOff>
    </xdr:from>
    <xdr:to>
      <xdr:col>85</xdr:col>
      <xdr:colOff>177800</xdr:colOff>
      <xdr:row>57</xdr:row>
      <xdr:rowOff>139618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124395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52439</xdr:rowOff>
    </xdr:from>
    <xdr:to>
      <xdr:col>81</xdr:col>
      <xdr:colOff>101600</xdr:colOff>
      <xdr:row>57</xdr:row>
      <xdr:rowOff>154039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145166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109722</xdr:rowOff>
    </xdr:from>
    <xdr:to>
      <xdr:col>76</xdr:col>
      <xdr:colOff>165100</xdr:colOff>
      <xdr:row>57</xdr:row>
      <xdr:rowOff>39872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0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4546</xdr:rowOff>
    </xdr:from>
    <xdr:to>
      <xdr:col>72</xdr:col>
      <xdr:colOff>38100</xdr:colOff>
      <xdr:row>58</xdr:row>
      <xdr:rowOff>106146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97273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45618</xdr:rowOff>
    </xdr:from>
    <xdr:to>
      <xdr:col>67</xdr:col>
      <xdr:colOff>101600</xdr:colOff>
      <xdr:row>58</xdr:row>
      <xdr:rowOff>147218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138345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44323</xdr:rowOff>
    </xdr:from>
    <xdr:to>
      <xdr:col>85</xdr:col>
      <xdr:colOff>127000</xdr:colOff>
      <xdr:row>79</xdr:row>
      <xdr:rowOff>44323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8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44323</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8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41656</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62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164973</xdr:rowOff>
    </xdr:from>
    <xdr:to>
      <xdr:col>85</xdr:col>
      <xdr:colOff>177800</xdr:colOff>
      <xdr:row>79</xdr:row>
      <xdr:rowOff>95123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79900</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164973</xdr:rowOff>
    </xdr:from>
    <xdr:to>
      <xdr:col>81</xdr:col>
      <xdr:colOff>101600</xdr:colOff>
      <xdr:row>79</xdr:row>
      <xdr:rowOff>95123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86250</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162306</xdr:rowOff>
    </xdr:from>
    <xdr:to>
      <xdr:col>67</xdr:col>
      <xdr:colOff>101600</xdr:colOff>
      <xdr:row>79</xdr:row>
      <xdr:rowOff>92456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83583</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8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129804</xdr:rowOff>
    </xdr:from>
    <xdr:to>
      <xdr:col>85</xdr:col>
      <xdr:colOff>127000</xdr:colOff>
      <xdr:row>96</xdr:row>
      <xdr:rowOff>150053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89004"/>
          <a:ext cx="8382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150053</xdr:rowOff>
    </xdr:from>
    <xdr:to>
      <xdr:col>81</xdr:col>
      <xdr:colOff>50800</xdr:colOff>
      <xdr:row>96</xdr:row>
      <xdr:rowOff>157824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0925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156910</xdr:rowOff>
    </xdr:from>
    <xdr:to>
      <xdr:col>76</xdr:col>
      <xdr:colOff>114300</xdr:colOff>
      <xdr:row>96</xdr:row>
      <xdr:rowOff>157824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1611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156910</xdr:rowOff>
    </xdr:from>
    <xdr:to>
      <xdr:col>71</xdr:col>
      <xdr:colOff>177800</xdr:colOff>
      <xdr:row>97</xdr:row>
      <xdr:rowOff>16027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1611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79004</xdr:rowOff>
    </xdr:from>
    <xdr:to>
      <xdr:col>85</xdr:col>
      <xdr:colOff>177800</xdr:colOff>
      <xdr:row>97</xdr:row>
      <xdr:rowOff>9154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57431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99253</xdr:rowOff>
    </xdr:from>
    <xdr:to>
      <xdr:col>81</xdr:col>
      <xdr:colOff>101600</xdr:colOff>
      <xdr:row>97</xdr:row>
      <xdr:rowOff>29403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20530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107024</xdr:rowOff>
    </xdr:from>
    <xdr:to>
      <xdr:col>76</xdr:col>
      <xdr:colOff>165100</xdr:colOff>
      <xdr:row>97</xdr:row>
      <xdr:rowOff>37174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28301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106110</xdr:rowOff>
    </xdr:from>
    <xdr:to>
      <xdr:col>72</xdr:col>
      <xdr:colOff>38100</xdr:colOff>
      <xdr:row>97</xdr:row>
      <xdr:rowOff>36260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27387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136677</xdr:rowOff>
    </xdr:from>
    <xdr:to>
      <xdr:col>67</xdr:col>
      <xdr:colOff>101600</xdr:colOff>
      <xdr:row>97</xdr:row>
      <xdr:rowOff>66827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57954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8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国県支出金等返還金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の増や感染症対策事業の増などにより前年度比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通信指令事業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子育て世帯等臨時特別支援事業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の皆減や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の減となった。類似団体内平均と比べると、総務費が上回っているものの、他の費目は下回っている。今後も最少の経費で最大の効果を上げるように努める。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財政調整基金残高については、令和４年度末の基金残高の標準財政規模比が前年度より</a:t>
          </a:r>
          <a:r>
            <a:rPr kumimoji="1" lang="en-US" altLang="ja-JP" sz="1200">
              <a:latin typeface="ＭＳ Ｐゴシック" panose="020B0600070205080204" pitchFamily="50" charset="-128"/>
              <a:ea typeface="ＭＳ Ｐゴシック" panose="020B0600070205080204" pitchFamily="50" charset="-128"/>
            </a:rPr>
            <a:t>3.61</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16.62</a:t>
          </a:r>
          <a:r>
            <a:rPr kumimoji="1" lang="ja-JP" altLang="en-US" sz="1200">
              <a:latin typeface="ＭＳ Ｐゴシック" panose="020B0600070205080204" pitchFamily="50" charset="-128"/>
              <a:ea typeface="ＭＳ Ｐゴシック" panose="020B0600070205080204" pitchFamily="50" charset="-128"/>
            </a:rPr>
            <a:t>％となった。これは、財政調整基金の年度末残高が前年度と比べ</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％増加したためである。</a:t>
          </a:r>
        </a:p>
        <a:p>
          <a:r>
            <a:rPr kumimoji="1" lang="ja-JP" altLang="en-US" sz="1200">
              <a:latin typeface="ＭＳ Ｐゴシック" panose="020B0600070205080204" pitchFamily="50" charset="-128"/>
              <a:ea typeface="ＭＳ Ｐゴシック" panose="020B0600070205080204" pitchFamily="50" charset="-128"/>
            </a:rPr>
            <a:t>　実質収支比率について、分母である標準財政規模が、臨時財政対策債発行可能額の減少等により前年度に比べ</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％減となった。また、分子となる実質収支額は、歳入の減、歳出の増により、形式収支は減となり、形式収支から差し引く、翌年度に繰り越すべき財源についても増となったため、実質収支は</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％の減となっている。これにより、実質収支比率は、</a:t>
          </a:r>
          <a:r>
            <a:rPr kumimoji="1" lang="en-US" altLang="ja-JP" sz="1200">
              <a:latin typeface="ＭＳ Ｐゴシック" panose="020B0600070205080204" pitchFamily="50" charset="-128"/>
              <a:ea typeface="ＭＳ Ｐゴシック" panose="020B0600070205080204" pitchFamily="50" charset="-128"/>
            </a:rPr>
            <a:t>2.01</a:t>
          </a:r>
          <a:r>
            <a:rPr kumimoji="1" lang="ja-JP" altLang="en-US" sz="1200">
              <a:latin typeface="ＭＳ Ｐゴシック" panose="020B0600070205080204" pitchFamily="50" charset="-128"/>
              <a:ea typeface="ＭＳ Ｐゴシック" panose="020B0600070205080204" pitchFamily="50"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開始から、赤字を計上した会計はなく、黒字を維持している。行政評価の予算編成への反映や、配分予算の拡充、市単独補助金の適正化等の実施により、限られた財源の効率的、効果的な配分を行うとともに、使用料の改定、広告収入の拡充、不用資産の売却等の自主財源確保の取組により、引き続き、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133555579</v>
      </c>
      <c r="BO4" s="449"/>
      <c r="BP4" s="449"/>
      <c r="BQ4" s="449"/>
      <c r="BR4" s="449"/>
      <c r="BS4" s="449"/>
      <c r="BT4" s="449"/>
      <c r="BU4" s="450"/>
      <c r="BV4" s="448">
        <v>134371610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15.1</v>
      </c>
      <c r="CU4" s="589"/>
      <c r="CV4" s="589"/>
      <c r="CW4" s="589"/>
      <c r="CX4" s="589"/>
      <c r="CY4" s="589"/>
      <c r="CZ4" s="589"/>
      <c r="DA4" s="590"/>
      <c r="DB4" s="588">
        <v>17.100000000000001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123562586</v>
      </c>
      <c r="BO5" s="420"/>
      <c r="BP5" s="420"/>
      <c r="BQ5" s="420"/>
      <c r="BR5" s="420"/>
      <c r="BS5" s="420"/>
      <c r="BT5" s="420"/>
      <c r="BU5" s="421"/>
      <c r="BV5" s="419">
        <v>122931500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v>
      </c>
      <c r="CU5" s="417"/>
      <c r="CV5" s="417"/>
      <c r="CW5" s="417"/>
      <c r="CX5" s="417"/>
      <c r="CY5" s="417"/>
      <c r="CZ5" s="417"/>
      <c r="DA5" s="418"/>
      <c r="DB5" s="416">
        <v>84.5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9992993</v>
      </c>
      <c r="BO6" s="420"/>
      <c r="BP6" s="420"/>
      <c r="BQ6" s="420"/>
      <c r="BR6" s="420"/>
      <c r="BS6" s="420"/>
      <c r="BT6" s="420"/>
      <c r="BU6" s="421"/>
      <c r="BV6" s="419">
        <v>11440110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v>
      </c>
      <c r="CU6" s="563"/>
      <c r="CV6" s="563"/>
      <c r="CW6" s="563"/>
      <c r="CX6" s="563"/>
      <c r="CY6" s="563"/>
      <c r="CZ6" s="563"/>
      <c r="DA6" s="564"/>
      <c r="DB6" s="562">
        <v>92.7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163292</v>
      </c>
      <c r="BO7" s="420"/>
      <c r="BP7" s="420"/>
      <c r="BQ7" s="420"/>
      <c r="BR7" s="420"/>
      <c r="BS7" s="420"/>
      <c r="BT7" s="420"/>
      <c r="BU7" s="421"/>
      <c r="BV7" s="419">
        <v>70792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65170729</v>
      </c>
      <c r="CU7" s="420"/>
      <c r="CV7" s="420"/>
      <c r="CW7" s="420"/>
      <c r="CX7" s="420"/>
      <c r="CY7" s="420"/>
      <c r="CZ7" s="420"/>
      <c r="DA7" s="421"/>
      <c r="DB7" s="419">
        <v>66537411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9829701</v>
      </c>
      <c r="BO8" s="420"/>
      <c r="BP8" s="420"/>
      <c r="BQ8" s="420"/>
      <c r="BR8" s="420"/>
      <c r="BS8" s="420"/>
      <c r="BT8" s="420"/>
      <c r="BU8" s="421"/>
      <c r="BV8" s="419">
        <v>11369318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0.89</v>
      </c>
      <c r="CU8" s="523"/>
      <c r="CV8" s="523"/>
      <c r="CW8" s="523"/>
      <c r="CX8" s="523"/>
      <c r="CY8" s="523"/>
      <c r="CZ8" s="523"/>
      <c r="DA8" s="524"/>
      <c r="DB8" s="522">
        <v>0.91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341621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-1539617</v>
      </c>
      <c r="BO9" s="420"/>
      <c r="BP9" s="420"/>
      <c r="BQ9" s="420"/>
      <c r="BR9" s="420"/>
      <c r="BS9" s="420"/>
      <c r="BT9" s="420"/>
      <c r="BU9" s="421"/>
      <c r="BV9" s="419">
        <v>4868006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9.5</v>
      </c>
      <c r="CU9" s="417"/>
      <c r="CV9" s="417"/>
      <c r="CW9" s="417"/>
      <c r="CX9" s="417"/>
      <c r="CY9" s="417"/>
      <c r="CZ9" s="417"/>
      <c r="DA9" s="418"/>
      <c r="DB9" s="416">
        <v>9.5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337498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5450800</v>
      </c>
      <c r="BO10" s="420"/>
      <c r="BP10" s="420"/>
      <c r="BQ10" s="420"/>
      <c r="BR10" s="420"/>
      <c r="BS10" s="420"/>
      <c r="BT10" s="420"/>
      <c r="BU10" s="421"/>
      <c r="BV10" s="419">
        <v>6136700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111</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343866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3278000</v>
      </c>
      <c r="BO12" s="420"/>
      <c r="BP12" s="420"/>
      <c r="BQ12" s="420"/>
      <c r="BR12" s="420"/>
      <c r="BS12" s="420"/>
      <c r="BT12" s="420"/>
      <c r="BU12" s="421"/>
      <c r="BV12" s="419">
        <v>3773000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336388</v>
      </c>
      <c r="S13" s="507"/>
      <c r="T13" s="507"/>
      <c r="U13" s="507"/>
      <c r="V13" s="508"/>
      <c r="W13" s="509" t="s">
        <v>143</v>
      </c>
      <c r="X13" s="405"/>
      <c r="Y13" s="405"/>
      <c r="Z13" s="405"/>
      <c r="AA13" s="405"/>
      <c r="AB13" s="406"/>
      <c r="AC13" s="372">
        <v>1059</v>
      </c>
      <c r="AD13" s="373"/>
      <c r="AE13" s="373"/>
      <c r="AF13" s="373"/>
      <c r="AG13" s="374"/>
      <c r="AH13" s="372">
        <v>1187</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633183</v>
      </c>
      <c r="BO13" s="420"/>
      <c r="BP13" s="420"/>
      <c r="BQ13" s="420"/>
      <c r="BR13" s="420"/>
      <c r="BS13" s="420"/>
      <c r="BT13" s="420"/>
      <c r="BU13" s="421"/>
      <c r="BV13" s="419">
        <v>7231706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6.7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345047</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2.1</v>
      </c>
      <c r="CU14" s="517"/>
      <c r="CV14" s="517"/>
      <c r="CW14" s="517"/>
      <c r="CX14" s="517"/>
      <c r="CY14" s="517"/>
      <c r="CZ14" s="517"/>
      <c r="DA14" s="518"/>
      <c r="DB14" s="516">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142</v>
      </c>
      <c r="N15" s="504"/>
      <c r="O15" s="504"/>
      <c r="P15" s="504"/>
      <c r="Q15" s="505"/>
      <c r="R15" s="506">
        <v>337919</v>
      </c>
      <c r="S15" s="507"/>
      <c r="T15" s="507"/>
      <c r="U15" s="507"/>
      <c r="V15" s="508"/>
      <c r="W15" s="509" t="s">
        <v>150</v>
      </c>
      <c r="X15" s="405"/>
      <c r="Y15" s="405"/>
      <c r="Z15" s="405"/>
      <c r="AA15" s="405"/>
      <c r="AB15" s="406"/>
      <c r="AC15" s="372">
        <v>32006</v>
      </c>
      <c r="AD15" s="373"/>
      <c r="AE15" s="373"/>
      <c r="AF15" s="373"/>
      <c r="AG15" s="374"/>
      <c r="AH15" s="372">
        <v>33985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44731127</v>
      </c>
      <c r="BO15" s="449"/>
      <c r="BP15" s="449"/>
      <c r="BQ15" s="449"/>
      <c r="BR15" s="449"/>
      <c r="BS15" s="449"/>
      <c r="BT15" s="449"/>
      <c r="BU15" s="450"/>
      <c r="BV15" s="448">
        <v>42556697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20.9</v>
      </c>
      <c r="AD16" s="500"/>
      <c r="AE16" s="500"/>
      <c r="AF16" s="500"/>
      <c r="AG16" s="501"/>
      <c r="AH16" s="499">
        <v>23.2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50729250</v>
      </c>
      <c r="BO16" s="420"/>
      <c r="BP16" s="420"/>
      <c r="BQ16" s="420"/>
      <c r="BR16" s="420"/>
      <c r="BS16" s="420"/>
      <c r="BT16" s="420"/>
      <c r="BU16" s="421"/>
      <c r="BV16" s="419">
        <v>48758937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119780</v>
      </c>
      <c r="AD17" s="373"/>
      <c r="AE17" s="373"/>
      <c r="AF17" s="373"/>
      <c r="AG17" s="374"/>
      <c r="AH17" s="372">
        <v>111193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56952862</v>
      </c>
      <c r="BO17" s="420"/>
      <c r="BP17" s="420"/>
      <c r="BQ17" s="420"/>
      <c r="BR17" s="420"/>
      <c r="BS17" s="420"/>
      <c r="BT17" s="420"/>
      <c r="BU17" s="421"/>
      <c r="BV17" s="419">
        <v>54148058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60.24</v>
      </c>
      <c r="M18" s="472"/>
      <c r="N18" s="472"/>
      <c r="O18" s="472"/>
      <c r="P18" s="472"/>
      <c r="Q18" s="472"/>
      <c r="R18" s="473"/>
      <c r="S18" s="473"/>
      <c r="T18" s="473"/>
      <c r="U18" s="473"/>
      <c r="V18" s="474"/>
      <c r="W18" s="490"/>
      <c r="X18" s="491"/>
      <c r="Y18" s="491"/>
      <c r="Z18" s="491"/>
      <c r="AA18" s="491"/>
      <c r="AB18" s="515"/>
      <c r="AC18" s="389">
        <v>78.400000000000006</v>
      </c>
      <c r="AD18" s="390"/>
      <c r="AE18" s="390"/>
      <c r="AF18" s="390"/>
      <c r="AG18" s="475"/>
      <c r="AH18" s="389">
        <v>76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59946487</v>
      </c>
      <c r="BO18" s="420"/>
      <c r="BP18" s="420"/>
      <c r="BQ18" s="420"/>
      <c r="BR18" s="420"/>
      <c r="BS18" s="420"/>
      <c r="BT18" s="420"/>
      <c r="BU18" s="421"/>
      <c r="BV18" s="419">
        <v>59143507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5671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90073747</v>
      </c>
      <c r="BO19" s="420"/>
      <c r="BP19" s="420"/>
      <c r="BQ19" s="420"/>
      <c r="BR19" s="420"/>
      <c r="BS19" s="420"/>
      <c r="BT19" s="420"/>
      <c r="BU19" s="421"/>
      <c r="BV19" s="419">
        <v>87468476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142774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82751016</v>
      </c>
      <c r="BO22" s="449"/>
      <c r="BP22" s="449"/>
      <c r="BQ22" s="449"/>
      <c r="BR22" s="449"/>
      <c r="BS22" s="449"/>
      <c r="BT22" s="449"/>
      <c r="BU22" s="450"/>
      <c r="BV22" s="448">
        <v>85276217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69725786</v>
      </c>
      <c r="BO23" s="420"/>
      <c r="BP23" s="420"/>
      <c r="BQ23" s="420"/>
      <c r="BR23" s="420"/>
      <c r="BS23" s="420"/>
      <c r="BT23" s="420"/>
      <c r="BU23" s="421"/>
      <c r="BV23" s="419">
        <v>72102432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10510</v>
      </c>
      <c r="R24" s="373"/>
      <c r="S24" s="373"/>
      <c r="T24" s="373"/>
      <c r="U24" s="373"/>
      <c r="V24" s="374"/>
      <c r="W24" s="462"/>
      <c r="X24" s="399"/>
      <c r="Y24" s="400"/>
      <c r="Z24" s="375" t="s">
        <v>175</v>
      </c>
      <c r="AA24" s="376"/>
      <c r="AB24" s="376"/>
      <c r="AC24" s="376"/>
      <c r="AD24" s="376"/>
      <c r="AE24" s="376"/>
      <c r="AF24" s="376"/>
      <c r="AG24" s="377"/>
      <c r="AH24" s="372">
        <v>2146</v>
      </c>
      <c r="AI24" s="373"/>
      <c r="AJ24" s="373"/>
      <c r="AK24" s="373"/>
      <c r="AL24" s="374"/>
      <c r="AM24" s="372">
        <v>6506672</v>
      </c>
      <c r="AN24" s="373"/>
      <c r="AO24" s="373"/>
      <c r="AP24" s="373"/>
      <c r="AQ24" s="373"/>
      <c r="AR24" s="374"/>
      <c r="AS24" s="372">
        <v>3032</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37457560</v>
      </c>
      <c r="BO24" s="420"/>
      <c r="BP24" s="420"/>
      <c r="BQ24" s="420"/>
      <c r="BR24" s="420"/>
      <c r="BS24" s="420"/>
      <c r="BT24" s="420"/>
      <c r="BU24" s="421"/>
      <c r="BV24" s="419">
        <v>38587392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8820</v>
      </c>
      <c r="R25" s="373"/>
      <c r="S25" s="373"/>
      <c r="T25" s="373"/>
      <c r="U25" s="373"/>
      <c r="V25" s="374"/>
      <c r="W25" s="462"/>
      <c r="X25" s="399"/>
      <c r="Y25" s="400"/>
      <c r="Z25" s="375" t="s">
        <v>178</v>
      </c>
      <c r="AA25" s="376"/>
      <c r="AB25" s="376"/>
      <c r="AC25" s="376"/>
      <c r="AD25" s="376"/>
      <c r="AE25" s="376"/>
      <c r="AF25" s="376"/>
      <c r="AG25" s="377"/>
      <c r="AH25" s="372">
        <v>333</v>
      </c>
      <c r="AI25" s="373"/>
      <c r="AJ25" s="373"/>
      <c r="AK25" s="373"/>
      <c r="AL25" s="374"/>
      <c r="AM25" s="372">
        <v>965034</v>
      </c>
      <c r="AN25" s="373"/>
      <c r="AO25" s="373"/>
      <c r="AP25" s="373"/>
      <c r="AQ25" s="373"/>
      <c r="AR25" s="374"/>
      <c r="AS25" s="372">
        <v>2898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13739519</v>
      </c>
      <c r="BO25" s="449"/>
      <c r="BP25" s="449"/>
      <c r="BQ25" s="449"/>
      <c r="BR25" s="449"/>
      <c r="BS25" s="449"/>
      <c r="BT25" s="449"/>
      <c r="BU25" s="450"/>
      <c r="BV25" s="448">
        <v>13078541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7820</v>
      </c>
      <c r="R26" s="373"/>
      <c r="S26" s="373"/>
      <c r="T26" s="373"/>
      <c r="U26" s="373"/>
      <c r="V26" s="374"/>
      <c r="W26" s="462"/>
      <c r="X26" s="399"/>
      <c r="Y26" s="400"/>
      <c r="Z26" s="375" t="s">
        <v>181</v>
      </c>
      <c r="AA26" s="430"/>
      <c r="AB26" s="430"/>
      <c r="AC26" s="430"/>
      <c r="AD26" s="430"/>
      <c r="AE26" s="430"/>
      <c r="AF26" s="430"/>
      <c r="AG26" s="431"/>
      <c r="AH26" s="372">
        <v>308</v>
      </c>
      <c r="AI26" s="373"/>
      <c r="AJ26" s="373"/>
      <c r="AK26" s="373"/>
      <c r="AL26" s="374"/>
      <c r="AM26" s="372">
        <v>986524</v>
      </c>
      <c r="AN26" s="373"/>
      <c r="AO26" s="373"/>
      <c r="AP26" s="373"/>
      <c r="AQ26" s="373"/>
      <c r="AR26" s="374"/>
      <c r="AS26" s="372">
        <v>3203</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60000</v>
      </c>
      <c r="BO26" s="420"/>
      <c r="BP26" s="420"/>
      <c r="BQ26" s="420"/>
      <c r="BR26" s="420"/>
      <c r="BS26" s="420"/>
      <c r="BT26" s="420"/>
      <c r="BU26" s="421"/>
      <c r="BV26" s="419">
        <v>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6570</v>
      </c>
      <c r="R27" s="373"/>
      <c r="S27" s="373"/>
      <c r="T27" s="373"/>
      <c r="U27" s="373"/>
      <c r="V27" s="374"/>
      <c r="W27" s="462"/>
      <c r="X27" s="399"/>
      <c r="Y27" s="400"/>
      <c r="Z27" s="375" t="s">
        <v>184</v>
      </c>
      <c r="AA27" s="376"/>
      <c r="AB27" s="376"/>
      <c r="AC27" s="376"/>
      <c r="AD27" s="376"/>
      <c r="AE27" s="376"/>
      <c r="AF27" s="376"/>
      <c r="AG27" s="377"/>
      <c r="AH27" s="372">
        <v>37</v>
      </c>
      <c r="AI27" s="373"/>
      <c r="AJ27" s="373"/>
      <c r="AK27" s="373"/>
      <c r="AL27" s="374"/>
      <c r="AM27" s="372">
        <v>158101</v>
      </c>
      <c r="AN27" s="373"/>
      <c r="AO27" s="373"/>
      <c r="AP27" s="373"/>
      <c r="AQ27" s="373"/>
      <c r="AR27" s="374"/>
      <c r="AS27" s="372">
        <v>4273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2500000</v>
      </c>
      <c r="BO27" s="454"/>
      <c r="BP27" s="454"/>
      <c r="BQ27" s="454"/>
      <c r="BR27" s="454"/>
      <c r="BS27" s="454"/>
      <c r="BT27" s="454"/>
      <c r="BU27" s="455"/>
      <c r="BV27" s="453">
        <v>2500000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5910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141</v>
      </c>
      <c r="AN28" s="373"/>
      <c r="AO28" s="373"/>
      <c r="AP28" s="373"/>
      <c r="AQ28" s="373"/>
      <c r="AR28" s="374"/>
      <c r="AS28" s="372" t="s">
        <v>131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10828633</v>
      </c>
      <c r="BO28" s="449"/>
      <c r="BP28" s="449"/>
      <c r="BQ28" s="449"/>
      <c r="BR28" s="449"/>
      <c r="BS28" s="449"/>
      <c r="BT28" s="449"/>
      <c r="BU28" s="450"/>
      <c r="BV28" s="448">
        <v>8655833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30</v>
      </c>
      <c r="M29" s="373"/>
      <c r="N29" s="373"/>
      <c r="O29" s="373"/>
      <c r="P29" s="374"/>
      <c r="Q29" s="372">
        <v>5750</v>
      </c>
      <c r="R29" s="373"/>
      <c r="S29" s="373"/>
      <c r="T29" s="373"/>
      <c r="U29" s="373"/>
      <c r="V29" s="374"/>
      <c r="W29" s="463"/>
      <c r="X29" s="464"/>
      <c r="Y29" s="465"/>
      <c r="Z29" s="375" t="s">
        <v>190</v>
      </c>
      <c r="AA29" s="376"/>
      <c r="AB29" s="376"/>
      <c r="AC29" s="376"/>
      <c r="AD29" s="376"/>
      <c r="AE29" s="376"/>
      <c r="AF29" s="376"/>
      <c r="AG29" s="377"/>
      <c r="AH29" s="372">
        <v>2183</v>
      </c>
      <c r="AI29" s="373"/>
      <c r="AJ29" s="373"/>
      <c r="AK29" s="373"/>
      <c r="AL29" s="374"/>
      <c r="AM29" s="372">
        <v>6664773</v>
      </c>
      <c r="AN29" s="373"/>
      <c r="AO29" s="373"/>
      <c r="AP29" s="373"/>
      <c r="AQ29" s="373"/>
      <c r="AR29" s="374"/>
      <c r="AS29" s="372">
        <v>3053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140</v>
      </c>
      <c r="BO29" s="420"/>
      <c r="BP29" s="420"/>
      <c r="BQ29" s="420"/>
      <c r="BR29" s="420"/>
      <c r="BS29" s="420"/>
      <c r="BT29" s="420"/>
      <c r="BU29" s="421"/>
      <c r="BV29" s="419" t="s">
        <v>140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103.3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4093866</v>
      </c>
      <c r="BO30" s="454"/>
      <c r="BP30" s="454"/>
      <c r="BQ30" s="454"/>
      <c r="BR30" s="454"/>
      <c r="BS30" s="454"/>
      <c r="BT30" s="454"/>
      <c r="BU30" s="455"/>
      <c r="BV30" s="453">
        <v>3404027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IF('各会計、関係団体の財政状況及び健全化判断比率'!B33="","",'各会計、関係団体の財政状況及び健全化判断比率'!B33)</f>
        <v>都市計画事業東越谷土地区画整理事業費特別会計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東埼玉資源環境組合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越谷市施設管理公社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公共用地先行取得事業費特別会計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IF('各会計、関係団体の財政状況及び健全化判断比率'!B34="","",'各会計、関係団体の財政状況及び健全化判断比率'!B34)</f>
        <v>都市計画事業七左第一土地区画整理事業費特別会計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越谷・松伏水道企業団</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越谷市土地開発公社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都市計画事業西大袋土地区画整理事業費特別会計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埼玉県都市ボートレース企業団</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埼玉県東部流通センター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母子父子寡婦福祉資金貸付金特別会計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埼玉県後期高齢者医療広域連合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パルテきたこし</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埼玉県後期高齢者医療広域連合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埼玉県市町村総合事務組合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埼玉県市町村総合事務組合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彩の国さいたま人づくり広域連合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HyCGAwtk50fwWaeKaWL6SeerF8yHFtsKLkS1xLMr8yq9P6twi1friG5vtvbMyi6be4uLwd0/R63+fj43Dcczw==" saltValue="JihoX28FbqqukR6bmIFD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2" t="s">
        <v>571</v>
      </c>
      <c r="D34" s="1152"/>
      <c r="E34" s="1153"/>
      <c r="F34" s="32">
        <v>8.49</v>
      </c>
      <c r="G34" s="33">
        <v>8.7100000000000009</v>
      </c>
      <c r="H34" s="33">
        <v>10.34</v>
      </c>
      <c r="I34" s="33">
        <v>17.079999999999998</v>
      </c>
      <c r="J34" s="34">
        <v>15.08</v>
      </c>
      <c r="K34" s="22"/>
      <c r="L34" s="22"/>
      <c r="M34" s="22"/>
      <c r="N34" s="22"/>
      <c r="O34" s="22"/>
      <c r="P34" s="22"/>
    </row>
    <row r="35" spans="1:16" ht="39" customHeight="1" x14ac:dyDescent="0.2">
      <c r="A35" s="22"/>
      <c r="B35" s="35"/>
      <c r="C35" s="1146" t="s">
        <v>572</v>
      </c>
      <c r="D35" s="1147"/>
      <c r="E35" s="1148"/>
      <c r="F35" s="36">
        <v>0.97</v>
      </c>
      <c r="G35" s="37">
        <v>0.56000000000000005</v>
      </c>
      <c r="H35" s="37">
        <v>2.31</v>
      </c>
      <c r="I35" s="37">
        <v>1.92</v>
      </c>
      <c r="J35" s="38">
        <v>2.25</v>
      </c>
      <c r="K35" s="22"/>
      <c r="L35" s="22"/>
      <c r="M35" s="22"/>
      <c r="N35" s="22"/>
      <c r="O35" s="22"/>
      <c r="P35" s="22"/>
    </row>
    <row r="36" spans="1:16" ht="39" customHeight="1" x14ac:dyDescent="0.2">
      <c r="A36" s="22"/>
      <c r="B36" s="35"/>
      <c r="C36" s="1146" t="s">
        <v>573</v>
      </c>
      <c r="D36" s="1147"/>
      <c r="E36" s="1148"/>
      <c r="F36" s="36" t="s">
        <v>525</v>
      </c>
      <c r="G36" s="37" t="s">
        <v>525</v>
      </c>
      <c r="H36" s="37">
        <v>0.92</v>
      </c>
      <c r="I36" s="37">
        <v>1.1599999999999999</v>
      </c>
      <c r="J36" s="38">
        <v>1.78</v>
      </c>
      <c r="K36" s="22"/>
      <c r="L36" s="22"/>
      <c r="M36" s="22"/>
      <c r="N36" s="22"/>
      <c r="O36" s="22"/>
      <c r="P36" s="22"/>
    </row>
    <row r="37" spans="1:16" ht="39" customHeight="1" x14ac:dyDescent="0.2">
      <c r="A37" s="22"/>
      <c r="B37" s="35"/>
      <c r="C37" s="1146" t="s">
        <v>574</v>
      </c>
      <c r="D37" s="1147"/>
      <c r="E37" s="1148"/>
      <c r="F37" s="36">
        <v>1.05</v>
      </c>
      <c r="G37" s="37">
        <v>0.87</v>
      </c>
      <c r="H37" s="37">
        <v>1.52</v>
      </c>
      <c r="I37" s="37">
        <v>1.55</v>
      </c>
      <c r="J37" s="38">
        <v>1.28</v>
      </c>
      <c r="K37" s="22"/>
      <c r="L37" s="22"/>
      <c r="M37" s="22"/>
      <c r="N37" s="22"/>
      <c r="O37" s="22"/>
      <c r="P37" s="22"/>
    </row>
    <row r="38" spans="1:16" ht="39" customHeight="1" x14ac:dyDescent="0.2">
      <c r="A38" s="22"/>
      <c r="B38" s="35"/>
      <c r="C38" s="1146" t="s">
        <v>575</v>
      </c>
      <c r="D38" s="1147"/>
      <c r="E38" s="1148"/>
      <c r="F38" s="36">
        <v>1.36</v>
      </c>
      <c r="G38" s="37">
        <v>1.26</v>
      </c>
      <c r="H38" s="37">
        <v>1.29</v>
      </c>
      <c r="I38" s="37">
        <v>1.18</v>
      </c>
      <c r="J38" s="38">
        <v>0.96</v>
      </c>
      <c r="K38" s="22"/>
      <c r="L38" s="22"/>
      <c r="M38" s="22"/>
      <c r="N38" s="22"/>
      <c r="O38" s="22"/>
      <c r="P38" s="22"/>
    </row>
    <row r="39" spans="1:16" ht="39" customHeight="1" x14ac:dyDescent="0.2">
      <c r="A39" s="22"/>
      <c r="B39" s="35"/>
      <c r="C39" s="1146" t="s">
        <v>576</v>
      </c>
      <c r="D39" s="1147"/>
      <c r="E39" s="1148"/>
      <c r="F39" s="36">
        <v>0.25</v>
      </c>
      <c r="G39" s="37">
        <v>0.15</v>
      </c>
      <c r="H39" s="37">
        <v>0.27</v>
      </c>
      <c r="I39" s="37">
        <v>0.28000000000000003</v>
      </c>
      <c r="J39" s="38">
        <v>0.43</v>
      </c>
      <c r="K39" s="22"/>
      <c r="L39" s="22"/>
      <c r="M39" s="22"/>
      <c r="N39" s="22"/>
      <c r="O39" s="22"/>
      <c r="P39" s="22"/>
    </row>
    <row r="40" spans="1:16" ht="39" customHeight="1" x14ac:dyDescent="0.2">
      <c r="A40" s="22"/>
      <c r="B40" s="35"/>
      <c r="C40" s="1146" t="s">
        <v>577</v>
      </c>
      <c r="D40" s="1147"/>
      <c r="E40" s="1148"/>
      <c r="F40" s="36">
        <v>0.12</v>
      </c>
      <c r="G40" s="37">
        <v>0.14000000000000001</v>
      </c>
      <c r="H40" s="37">
        <v>0.17</v>
      </c>
      <c r="I40" s="37">
        <v>0.18</v>
      </c>
      <c r="J40" s="38">
        <v>0.2</v>
      </c>
      <c r="K40" s="22"/>
      <c r="L40" s="22"/>
      <c r="M40" s="22"/>
      <c r="N40" s="22"/>
      <c r="O40" s="22"/>
      <c r="P40" s="22"/>
    </row>
    <row r="41" spans="1:16" ht="39" customHeight="1" x14ac:dyDescent="0.2">
      <c r="A41" s="22"/>
      <c r="B41" s="35"/>
      <c r="C41" s="1146" t="s">
        <v>578</v>
      </c>
      <c r="D41" s="1147"/>
      <c r="E41" s="1148"/>
      <c r="F41" s="36">
        <v>0.09</v>
      </c>
      <c r="G41" s="37">
        <v>0.06</v>
      </c>
      <c r="H41" s="37">
        <v>0.06</v>
      </c>
      <c r="I41" s="37">
        <v>0.06</v>
      </c>
      <c r="J41" s="38">
        <v>0.06</v>
      </c>
      <c r="K41" s="22"/>
      <c r="L41" s="22"/>
      <c r="M41" s="22"/>
      <c r="N41" s="22"/>
      <c r="O41" s="22"/>
      <c r="P41" s="22"/>
    </row>
    <row r="42" spans="1:16" ht="39" customHeight="1" x14ac:dyDescent="0.2">
      <c r="A42" s="22"/>
      <c r="B42" s="39"/>
      <c r="C42" s="1146" t="s">
        <v>579</v>
      </c>
      <c r="D42" s="1147"/>
      <c r="E42" s="1148"/>
      <c r="F42" s="36" t="s">
        <v>525</v>
      </c>
      <c r="G42" s="37" t="s">
        <v>525</v>
      </c>
      <c r="H42" s="37" t="s">
        <v>525</v>
      </c>
      <c r="I42" s="37" t="s">
        <v>525</v>
      </c>
      <c r="J42" s="38" t="s">
        <v>525</v>
      </c>
      <c r="K42" s="22"/>
      <c r="L42" s="22"/>
      <c r="M42" s="22"/>
      <c r="N42" s="22"/>
      <c r="O42" s="22"/>
      <c r="P42" s="22"/>
    </row>
    <row r="43" spans="1:16" ht="39" customHeight="1" thickBot="1" x14ac:dyDescent="0.25">
      <c r="A43" s="22"/>
      <c r="B43" s="40"/>
      <c r="C43" s="1149" t="s">
        <v>580</v>
      </c>
      <c r="D43" s="1150"/>
      <c r="E43" s="1151"/>
      <c r="F43" s="41">
        <v>1.0900000000000001</v>
      </c>
      <c r="G43" s="42">
        <v>1.1100000000000001</v>
      </c>
      <c r="H43" s="42">
        <v>0.21</v>
      </c>
      <c r="I43" s="42">
        <v>0.19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9FuKTSGQofnMB4DWMp5ZtkJ5MzZMc2X2eu9iqtwcpHa2qRapM1MtiZBjr/eU6X0PAlDpBRdXCNDRagZtPzenOg==" saltValue="W6qVYtLsiZkFsRbVtRr3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7" t="s">
        <v>11</v>
      </c>
      <c r="C45" s="1178"/>
      <c r="D45" s="58"/>
      <c r="E45" s="1183" t="s">
        <v>12</v>
      </c>
      <c r="F45" s="1183"/>
      <c r="G45" s="1183"/>
      <c r="H45" s="1183"/>
      <c r="I45" s="1183"/>
      <c r="J45" s="1184"/>
      <c r="K45" s="59">
        <v>7734</v>
      </c>
      <c r="L45" s="60">
        <v>8169</v>
      </c>
      <c r="M45" s="60">
        <v>8247</v>
      </c>
      <c r="N45" s="60">
        <v>8319</v>
      </c>
      <c r="O45" s="61">
        <v>8465</v>
      </c>
      <c r="P45" s="48"/>
      <c r="Q45" s="48"/>
      <c r="R45" s="48"/>
      <c r="S45" s="48"/>
      <c r="T45" s="48"/>
      <c r="U45" s="48"/>
    </row>
    <row r="46" spans="1:21" ht="30.75" customHeight="1" x14ac:dyDescent="0.2">
      <c r="A46" s="48"/>
      <c r="B46" s="1179"/>
      <c r="C46" s="1180"/>
      <c r="D46" s="62"/>
      <c r="E46" s="1156" t="s">
        <v>13</v>
      </c>
      <c r="F46" s="1156"/>
      <c r="G46" s="1156"/>
      <c r="H46" s="1156"/>
      <c r="I46" s="1156"/>
      <c r="J46" s="1157"/>
      <c r="K46" s="63" t="s">
        <v>525</v>
      </c>
      <c r="L46" s="64" t="s">
        <v>525</v>
      </c>
      <c r="M46" s="64" t="s">
        <v>525</v>
      </c>
      <c r="N46" s="64" t="s">
        <v>525</v>
      </c>
      <c r="O46" s="65" t="s">
        <v>525</v>
      </c>
      <c r="P46" s="48"/>
      <c r="Q46" s="48"/>
      <c r="R46" s="48"/>
      <c r="S46" s="48"/>
      <c r="T46" s="48"/>
      <c r="U46" s="48"/>
    </row>
    <row r="47" spans="1:21" ht="30.75" customHeight="1" x14ac:dyDescent="0.2">
      <c r="A47" s="48"/>
      <c r="B47" s="1179"/>
      <c r="C47" s="1180"/>
      <c r="D47" s="62"/>
      <c r="E47" s="1156" t="s">
        <v>14</v>
      </c>
      <c r="F47" s="1156"/>
      <c r="G47" s="1156"/>
      <c r="H47" s="1156"/>
      <c r="I47" s="1156"/>
      <c r="J47" s="1157"/>
      <c r="K47" s="63" t="s">
        <v>525</v>
      </c>
      <c r="L47" s="64" t="s">
        <v>525</v>
      </c>
      <c r="M47" s="64" t="s">
        <v>525</v>
      </c>
      <c r="N47" s="64" t="s">
        <v>525</v>
      </c>
      <c r="O47" s="65" t="s">
        <v>525</v>
      </c>
      <c r="P47" s="48"/>
      <c r="Q47" s="48"/>
      <c r="R47" s="48"/>
      <c r="S47" s="48"/>
      <c r="T47" s="48"/>
      <c r="U47" s="48"/>
    </row>
    <row r="48" spans="1:21" ht="30.75" customHeight="1" x14ac:dyDescent="0.2">
      <c r="A48" s="48"/>
      <c r="B48" s="1179"/>
      <c r="C48" s="1180"/>
      <c r="D48" s="62"/>
      <c r="E48" s="1156" t="s">
        <v>15</v>
      </c>
      <c r="F48" s="1156"/>
      <c r="G48" s="1156"/>
      <c r="H48" s="1156"/>
      <c r="I48" s="1156"/>
      <c r="J48" s="1157"/>
      <c r="K48" s="63">
        <v>2352</v>
      </c>
      <c r="L48" s="64">
        <v>2223</v>
      </c>
      <c r="M48" s="64">
        <v>2343</v>
      </c>
      <c r="N48" s="64">
        <v>2139</v>
      </c>
      <c r="O48" s="65">
        <v>2434</v>
      </c>
      <c r="P48" s="48"/>
      <c r="Q48" s="48"/>
      <c r="R48" s="48"/>
      <c r="S48" s="48"/>
      <c r="T48" s="48"/>
      <c r="U48" s="48"/>
    </row>
    <row r="49" spans="1:21" ht="30.75" customHeight="1" x14ac:dyDescent="0.2">
      <c r="A49" s="48"/>
      <c r="B49" s="1179"/>
      <c r="C49" s="1180"/>
      <c r="D49" s="62"/>
      <c r="E49" s="1156" t="s">
        <v>16</v>
      </c>
      <c r="F49" s="1156"/>
      <c r="G49" s="1156"/>
      <c r="H49" s="1156"/>
      <c r="I49" s="1156"/>
      <c r="J49" s="1157"/>
      <c r="K49" s="63">
        <v>165</v>
      </c>
      <c r="L49" s="64">
        <v>186</v>
      </c>
      <c r="M49" s="64">
        <v>261</v>
      </c>
      <c r="N49" s="64">
        <v>277</v>
      </c>
      <c r="O49" s="65">
        <v>283</v>
      </c>
      <c r="P49" s="48"/>
      <c r="Q49" s="48"/>
      <c r="R49" s="48"/>
      <c r="S49" s="48"/>
      <c r="T49" s="48"/>
      <c r="U49" s="48"/>
    </row>
    <row r="50" spans="1:21" ht="30.75" customHeight="1" x14ac:dyDescent="0.2">
      <c r="A50" s="48"/>
      <c r="B50" s="1179"/>
      <c r="C50" s="1180"/>
      <c r="D50" s="62"/>
      <c r="E50" s="1156" t="s">
        <v>17</v>
      </c>
      <c r="F50" s="1156"/>
      <c r="G50" s="1156"/>
      <c r="H50" s="1156"/>
      <c r="I50" s="1156"/>
      <c r="J50" s="1157"/>
      <c r="K50" s="63">
        <v>1584</v>
      </c>
      <c r="L50" s="64">
        <v>1353</v>
      </c>
      <c r="M50" s="64">
        <v>1346</v>
      </c>
      <c r="N50" s="64">
        <v>224</v>
      </c>
      <c r="O50" s="65">
        <v>224</v>
      </c>
      <c r="P50" s="48"/>
      <c r="Q50" s="48"/>
      <c r="R50" s="48"/>
      <c r="S50" s="48"/>
      <c r="T50" s="48"/>
      <c r="U50" s="48"/>
    </row>
    <row r="51" spans="1:21" ht="30.75" customHeight="1" x14ac:dyDescent="0.2">
      <c r="A51" s="48"/>
      <c r="B51" s="1181"/>
      <c r="C51" s="1182"/>
      <c r="D51" s="66"/>
      <c r="E51" s="1156" t="s">
        <v>18</v>
      </c>
      <c r="F51" s="1156"/>
      <c r="G51" s="1156"/>
      <c r="H51" s="1156"/>
      <c r="I51" s="1156"/>
      <c r="J51" s="1157"/>
      <c r="K51" s="63">
        <v>1</v>
      </c>
      <c r="L51" s="64">
        <v>0</v>
      </c>
      <c r="M51" s="64">
        <v>0</v>
      </c>
      <c r="N51" s="64">
        <v>1</v>
      </c>
      <c r="O51" s="65">
        <v>2</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7655</v>
      </c>
      <c r="L52" s="64">
        <v>7867</v>
      </c>
      <c r="M52" s="64">
        <v>7893</v>
      </c>
      <c r="N52" s="64">
        <v>7895</v>
      </c>
      <c r="O52" s="65">
        <v>8187</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4181</v>
      </c>
      <c r="L53" s="69">
        <v>4064</v>
      </c>
      <c r="M53" s="69">
        <v>4304</v>
      </c>
      <c r="N53" s="69">
        <v>3065</v>
      </c>
      <c r="O53" s="70">
        <v>3221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2" t="s">
        <v>26</v>
      </c>
      <c r="C58" s="1163"/>
      <c r="D58" s="1168" t="s">
        <v>27</v>
      </c>
      <c r="E58" s="1169"/>
      <c r="F58" s="1169"/>
      <c r="G58" s="1169"/>
      <c r="H58" s="1169"/>
      <c r="I58" s="1169"/>
      <c r="J58" s="1170"/>
      <c r="K58" s="83"/>
      <c r="L58" s="84"/>
      <c r="M58" s="84"/>
      <c r="N58" s="84"/>
      <c r="O58" s="85"/>
    </row>
    <row r="59" spans="1:21" ht="31.5" customHeight="1" x14ac:dyDescent="0.2">
      <c r="B59" s="1164"/>
      <c r="C59" s="1165"/>
      <c r="D59" s="1171" t="s">
        <v>28</v>
      </c>
      <c r="E59" s="1172"/>
      <c r="F59" s="1172"/>
      <c r="G59" s="1172"/>
      <c r="H59" s="1172"/>
      <c r="I59" s="1172"/>
      <c r="J59" s="1173"/>
      <c r="K59" s="86"/>
      <c r="L59" s="87"/>
      <c r="M59" s="87"/>
      <c r="N59" s="87"/>
      <c r="O59" s="88"/>
    </row>
    <row r="60" spans="1:21" ht="31.5" customHeight="1" thickBot="1" x14ac:dyDescent="0.25">
      <c r="B60" s="1166"/>
      <c r="C60" s="1167"/>
      <c r="D60" s="1174" t="s">
        <v>29</v>
      </c>
      <c r="E60" s="1175"/>
      <c r="F60" s="1175"/>
      <c r="G60" s="1175"/>
      <c r="H60" s="1175"/>
      <c r="I60" s="1175"/>
      <c r="J60" s="1176"/>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NOC5dqzRSuxK2PhUH+PIS3jF5ky/1o+ObzApC2d7hFgqKpE2pvgfR7TKK0WiltfrehdzksdTuPUXlnnF5l6LQ==" saltValue="tmUK2EPDTe0QnQwhA0I3K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7" t="s">
        <v>32</v>
      </c>
      <c r="C41" s="1198"/>
      <c r="D41" s="105"/>
      <c r="E41" s="1199" t="s">
        <v>33</v>
      </c>
      <c r="F41" s="1199"/>
      <c r="G41" s="1199"/>
      <c r="H41" s="1200"/>
      <c r="I41" s="355">
        <v>77969</v>
      </c>
      <c r="J41" s="356">
        <v>77626</v>
      </c>
      <c r="K41" s="356">
        <v>82996</v>
      </c>
      <c r="L41" s="356">
        <v>85101</v>
      </c>
      <c r="M41" s="357">
        <v>82637</v>
      </c>
    </row>
    <row r="42" spans="2:13" ht="27.75" customHeight="1" x14ac:dyDescent="0.2">
      <c r="B42" s="1187"/>
      <c r="C42" s="1188"/>
      <c r="D42" s="106"/>
      <c r="E42" s="1191" t="s">
        <v>34</v>
      </c>
      <c r="F42" s="1191"/>
      <c r="G42" s="1191"/>
      <c r="H42" s="1192"/>
      <c r="I42" s="358">
        <v>4508</v>
      </c>
      <c r="J42" s="359">
        <v>3086</v>
      </c>
      <c r="K42" s="359">
        <v>1792</v>
      </c>
      <c r="L42" s="359">
        <v>1495</v>
      </c>
      <c r="M42" s="360">
        <v>1191</v>
      </c>
    </row>
    <row r="43" spans="2:13" ht="27.75" customHeight="1" x14ac:dyDescent="0.2">
      <c r="B43" s="1187"/>
      <c r="C43" s="1188"/>
      <c r="D43" s="106"/>
      <c r="E43" s="1191" t="s">
        <v>35</v>
      </c>
      <c r="F43" s="1191"/>
      <c r="G43" s="1191"/>
      <c r="H43" s="1192"/>
      <c r="I43" s="358">
        <v>19854</v>
      </c>
      <c r="J43" s="359">
        <v>18053</v>
      </c>
      <c r="K43" s="359">
        <v>16704</v>
      </c>
      <c r="L43" s="359">
        <v>16216</v>
      </c>
      <c r="M43" s="360">
        <v>15656</v>
      </c>
    </row>
    <row r="44" spans="2:13" ht="27.75" customHeight="1" x14ac:dyDescent="0.2">
      <c r="B44" s="1187"/>
      <c r="C44" s="1188"/>
      <c r="D44" s="106"/>
      <c r="E44" s="1191" t="s">
        <v>36</v>
      </c>
      <c r="F44" s="1191"/>
      <c r="G44" s="1191"/>
      <c r="H44" s="1192"/>
      <c r="I44" s="358">
        <v>2268</v>
      </c>
      <c r="J44" s="359">
        <v>2267</v>
      </c>
      <c r="K44" s="359">
        <v>2321</v>
      </c>
      <c r="L44" s="359">
        <v>2315</v>
      </c>
      <c r="M44" s="360">
        <v>2201</v>
      </c>
    </row>
    <row r="45" spans="2:13" ht="27.75" customHeight="1" x14ac:dyDescent="0.2">
      <c r="B45" s="1187"/>
      <c r="C45" s="1188"/>
      <c r="D45" s="106"/>
      <c r="E45" s="1191" t="s">
        <v>37</v>
      </c>
      <c r="F45" s="1191"/>
      <c r="G45" s="1191"/>
      <c r="H45" s="1192"/>
      <c r="I45" s="358">
        <v>2634</v>
      </c>
      <c r="J45" s="359">
        <v>2300</v>
      </c>
      <c r="K45" s="359">
        <v>1448</v>
      </c>
      <c r="L45" s="359">
        <v>997</v>
      </c>
      <c r="M45" s="360">
        <v>69</v>
      </c>
    </row>
    <row r="46" spans="2:13" ht="27.75" customHeight="1" x14ac:dyDescent="0.2">
      <c r="B46" s="1187"/>
      <c r="C46" s="1188"/>
      <c r="D46" s="107"/>
      <c r="E46" s="1191" t="s">
        <v>38</v>
      </c>
      <c r="F46" s="1191"/>
      <c r="G46" s="1191"/>
      <c r="H46" s="1192"/>
      <c r="I46" s="358">
        <v>6024</v>
      </c>
      <c r="J46" s="359">
        <v>5665</v>
      </c>
      <c r="K46" s="359">
        <v>5580</v>
      </c>
      <c r="L46" s="359">
        <v>4879</v>
      </c>
      <c r="M46" s="360">
        <v>4196</v>
      </c>
    </row>
    <row r="47" spans="2:13" ht="27.75" customHeight="1" x14ac:dyDescent="0.2">
      <c r="B47" s="1187"/>
      <c r="C47" s="1188"/>
      <c r="D47" s="108"/>
      <c r="E47" s="1201" t="s">
        <v>39</v>
      </c>
      <c r="F47" s="1202"/>
      <c r="G47" s="1202"/>
      <c r="H47" s="1203"/>
      <c r="I47" s="358" t="s">
        <v>525</v>
      </c>
      <c r="J47" s="359" t="s">
        <v>525</v>
      </c>
      <c r="K47" s="359" t="s">
        <v>525</v>
      </c>
      <c r="L47" s="359" t="s">
        <v>525</v>
      </c>
      <c r="M47" s="360" t="s">
        <v>525</v>
      </c>
    </row>
    <row r="48" spans="2:13" ht="27.75" customHeight="1" x14ac:dyDescent="0.2">
      <c r="B48" s="1187"/>
      <c r="C48" s="1188"/>
      <c r="D48" s="106"/>
      <c r="E48" s="1191" t="s">
        <v>40</v>
      </c>
      <c r="F48" s="1191"/>
      <c r="G48" s="1191"/>
      <c r="H48" s="1192"/>
      <c r="I48" s="358" t="s">
        <v>525</v>
      </c>
      <c r="J48" s="359" t="s">
        <v>525</v>
      </c>
      <c r="K48" s="359" t="s">
        <v>525</v>
      </c>
      <c r="L48" s="359" t="s">
        <v>525</v>
      </c>
      <c r="M48" s="360" t="s">
        <v>525</v>
      </c>
    </row>
    <row r="49" spans="2:13" ht="27.75" customHeight="1" x14ac:dyDescent="0.2">
      <c r="B49" s="1189"/>
      <c r="C49" s="1190"/>
      <c r="D49" s="106"/>
      <c r="E49" s="1191" t="s">
        <v>41</v>
      </c>
      <c r="F49" s="1191"/>
      <c r="G49" s="1191"/>
      <c r="H49" s="1192"/>
      <c r="I49" s="358" t="s">
        <v>525</v>
      </c>
      <c r="J49" s="359" t="s">
        <v>525</v>
      </c>
      <c r="K49" s="359" t="s">
        <v>525</v>
      </c>
      <c r="L49" s="359" t="s">
        <v>525</v>
      </c>
      <c r="M49" s="360" t="s">
        <v>525</v>
      </c>
    </row>
    <row r="50" spans="2:13" ht="27.75" customHeight="1" x14ac:dyDescent="0.2">
      <c r="B50" s="1185" t="s">
        <v>42</v>
      </c>
      <c r="C50" s="1186"/>
      <c r="D50" s="109"/>
      <c r="E50" s="1191" t="s">
        <v>43</v>
      </c>
      <c r="F50" s="1191"/>
      <c r="G50" s="1191"/>
      <c r="H50" s="1192"/>
      <c r="I50" s="358">
        <v>12860</v>
      </c>
      <c r="J50" s="359">
        <v>13475</v>
      </c>
      <c r="K50" s="359">
        <v>11779</v>
      </c>
      <c r="L50" s="359">
        <v>15342</v>
      </c>
      <c r="M50" s="360">
        <v>18433</v>
      </c>
    </row>
    <row r="51" spans="2:13" ht="27.75" customHeight="1" x14ac:dyDescent="0.2">
      <c r="B51" s="1187"/>
      <c r="C51" s="1188"/>
      <c r="D51" s="106"/>
      <c r="E51" s="1191" t="s">
        <v>44</v>
      </c>
      <c r="F51" s="1191"/>
      <c r="G51" s="1191"/>
      <c r="H51" s="1192"/>
      <c r="I51" s="358">
        <v>11946</v>
      </c>
      <c r="J51" s="359">
        <v>12151</v>
      </c>
      <c r="K51" s="359">
        <v>11695</v>
      </c>
      <c r="L51" s="359">
        <v>12085</v>
      </c>
      <c r="M51" s="360">
        <v>12983</v>
      </c>
    </row>
    <row r="52" spans="2:13" ht="27.75" customHeight="1" x14ac:dyDescent="0.2">
      <c r="B52" s="1189"/>
      <c r="C52" s="1190"/>
      <c r="D52" s="106"/>
      <c r="E52" s="1191" t="s">
        <v>45</v>
      </c>
      <c r="F52" s="1191"/>
      <c r="G52" s="1191"/>
      <c r="H52" s="1192"/>
      <c r="I52" s="358">
        <v>75605</v>
      </c>
      <c r="J52" s="359">
        <v>75076</v>
      </c>
      <c r="K52" s="359">
        <v>76016</v>
      </c>
      <c r="L52" s="359">
        <v>75794</v>
      </c>
      <c r="M52" s="360">
        <v>73264</v>
      </c>
    </row>
    <row r="53" spans="2:13" ht="27.75" customHeight="1" thickBot="1" x14ac:dyDescent="0.25">
      <c r="B53" s="1193" t="s">
        <v>46</v>
      </c>
      <c r="C53" s="1194"/>
      <c r="D53" s="110"/>
      <c r="E53" s="1195" t="s">
        <v>47</v>
      </c>
      <c r="F53" s="1195"/>
      <c r="G53" s="1195"/>
      <c r="H53" s="1196"/>
      <c r="I53" s="361">
        <v>12847</v>
      </c>
      <c r="J53" s="362">
        <v>8295</v>
      </c>
      <c r="K53" s="362">
        <v>11351</v>
      </c>
      <c r="L53" s="362">
        <v>7782</v>
      </c>
      <c r="M53" s="363">
        <v>1269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Yuda5Y/wXdc+WtnrmtkDw3uiO0t16hGGpUM5IX7LtYEY6Y1m2G7P9bCWeJp/ju2XE10aITkpv2UCQMa4Yfx9Q==" saltValue="5WmiZjUacNxp1A8DP+jc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2" t="s">
        <v>50</v>
      </c>
      <c r="D55" s="1212"/>
      <c r="E55" s="1213"/>
      <c r="F55" s="122">
        <v>6292</v>
      </c>
      <c r="G55" s="122">
        <v>8656</v>
      </c>
      <c r="H55" s="123">
        <v>10829</v>
      </c>
    </row>
    <row r="56" spans="2:8" ht="52.5" customHeight="1" x14ac:dyDescent="0.2">
      <c r="B56" s="124"/>
      <c r="C56" s="1214" t="s">
        <v>51</v>
      </c>
      <c r="D56" s="1214"/>
      <c r="E56" s="1215"/>
      <c r="F56" s="125" t="s">
        <v>525</v>
      </c>
      <c r="G56" s="125" t="s">
        <v>525</v>
      </c>
      <c r="H56" s="126" t="s">
        <v>525</v>
      </c>
    </row>
    <row r="57" spans="2:8" ht="53.25" customHeight="1" x14ac:dyDescent="0.2">
      <c r="B57" s="124"/>
      <c r="C57" s="1216" t="s">
        <v>52</v>
      </c>
      <c r="D57" s="1216"/>
      <c r="E57" s="1217"/>
      <c r="F57" s="127">
        <v>2774</v>
      </c>
      <c r="G57" s="127">
        <v>3404</v>
      </c>
      <c r="H57" s="128">
        <v>4094</v>
      </c>
    </row>
    <row r="58" spans="2:8" ht="45.75" customHeight="1" x14ac:dyDescent="0.2">
      <c r="B58" s="129"/>
      <c r="C58" s="1204" t="s">
        <v>587</v>
      </c>
      <c r="D58" s="1205"/>
      <c r="E58" s="1206"/>
      <c r="F58" s="130">
        <v>1679</v>
      </c>
      <c r="G58" s="130">
        <v>2279</v>
      </c>
      <c r="H58" s="131">
        <v>2929</v>
      </c>
    </row>
    <row r="59" spans="2:8" ht="45.75" customHeight="1" x14ac:dyDescent="0.2">
      <c r="B59" s="129"/>
      <c r="C59" s="1204" t="s">
        <v>588</v>
      </c>
      <c r="D59" s="1205"/>
      <c r="E59" s="1206"/>
      <c r="F59" s="130">
        <v>957</v>
      </c>
      <c r="G59" s="130">
        <v>961</v>
      </c>
      <c r="H59" s="131">
        <v>970</v>
      </c>
    </row>
    <row r="60" spans="2:8" ht="45.75" customHeight="1" x14ac:dyDescent="0.2">
      <c r="B60" s="129"/>
      <c r="C60" s="1204" t="s">
        <v>589</v>
      </c>
      <c r="D60" s="1205"/>
      <c r="E60" s="1206"/>
      <c r="F60" s="130">
        <v>40</v>
      </c>
      <c r="G60" s="130">
        <v>67</v>
      </c>
      <c r="H60" s="131">
        <v>99</v>
      </c>
    </row>
    <row r="61" spans="2:8" ht="45.75" customHeight="1" x14ac:dyDescent="0.2">
      <c r="B61" s="129"/>
      <c r="C61" s="1204" t="s">
        <v>590</v>
      </c>
      <c r="D61" s="1205"/>
      <c r="E61" s="1206"/>
      <c r="F61" s="130">
        <v>98</v>
      </c>
      <c r="G61" s="130">
        <v>97</v>
      </c>
      <c r="H61" s="131">
        <v>96</v>
      </c>
    </row>
    <row r="62" spans="2:8" ht="45.75" customHeight="1" thickBot="1" x14ac:dyDescent="0.25">
      <c r="B62" s="132"/>
      <c r="C62" s="1207"/>
      <c r="D62" s="1208"/>
      <c r="E62" s="1209"/>
      <c r="F62" s="133"/>
      <c r="G62" s="133"/>
      <c r="H62" s="134"/>
    </row>
    <row r="63" spans="2:8" ht="52.5" customHeight="1" thickBot="1" x14ac:dyDescent="0.25">
      <c r="B63" s="135"/>
      <c r="C63" s="1210" t="s">
        <v>53</v>
      </c>
      <c r="D63" s="1210"/>
      <c r="E63" s="1211"/>
      <c r="F63" s="136">
        <v>9066</v>
      </c>
      <c r="G63" s="136">
        <v>12060</v>
      </c>
      <c r="H63" s="137">
        <v>14922</v>
      </c>
    </row>
    <row r="64" spans="2:8" ht="13" x14ac:dyDescent="0.2"/>
  </sheetData>
  <sheetProtection algorithmName="SHA-512" hashValue="yUwxpSUWEJ4cI9V8gf8N3tfwor4hRlIPrSWcPj0mh1DlBR+JoxqvSMPr8LT/+C+tQAWzPl1mGWAwTHQmaj59KQ==" saltValue="iV/YCQe1yW5ock6T85Fs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22263</v>
      </c>
      <c r="E3" s="156"/>
      <c r="F3" s="157">
        <v>46457</v>
      </c>
      <c r="G3" s="158"/>
      <c r="H3" s="159"/>
    </row>
    <row r="4" spans="1:8" x14ac:dyDescent="0.2">
      <c r="A4" s="160"/>
      <c r="B4" s="161"/>
      <c r="C4" s="162"/>
      <c r="D4" s="163">
        <v>13332</v>
      </c>
      <c r="E4" s="164"/>
      <c r="F4" s="165">
        <v>24020</v>
      </c>
      <c r="G4" s="166"/>
      <c r="H4" s="167"/>
    </row>
    <row r="5" spans="1:8" x14ac:dyDescent="0.2">
      <c r="A5" s="148" t="s">
        <v>558</v>
      </c>
      <c r="B5" s="153"/>
      <c r="C5" s="154"/>
      <c r="D5" s="155">
        <v>26952</v>
      </c>
      <c r="E5" s="156"/>
      <c r="F5" s="157">
        <v>51849</v>
      </c>
      <c r="G5" s="158"/>
      <c r="H5" s="159"/>
    </row>
    <row r="6" spans="1:8" x14ac:dyDescent="0.2">
      <c r="A6" s="160"/>
      <c r="B6" s="161"/>
      <c r="C6" s="162"/>
      <c r="D6" s="163">
        <v>18360</v>
      </c>
      <c r="E6" s="164"/>
      <c r="F6" s="165">
        <v>26326</v>
      </c>
      <c r="G6" s="166"/>
      <c r="H6" s="167"/>
    </row>
    <row r="7" spans="1:8" x14ac:dyDescent="0.2">
      <c r="A7" s="148" t="s">
        <v>559</v>
      </c>
      <c r="B7" s="153"/>
      <c r="C7" s="154"/>
      <c r="D7" s="155">
        <v>54782</v>
      </c>
      <c r="E7" s="156"/>
      <c r="F7" s="157">
        <v>52191</v>
      </c>
      <c r="G7" s="158"/>
      <c r="H7" s="159"/>
    </row>
    <row r="8" spans="1:8" x14ac:dyDescent="0.2">
      <c r="A8" s="160"/>
      <c r="B8" s="161"/>
      <c r="C8" s="162"/>
      <c r="D8" s="163">
        <v>44219</v>
      </c>
      <c r="E8" s="164"/>
      <c r="F8" s="165">
        <v>26807</v>
      </c>
      <c r="G8" s="166"/>
      <c r="H8" s="167"/>
    </row>
    <row r="9" spans="1:8" x14ac:dyDescent="0.2">
      <c r="A9" s="148" t="s">
        <v>560</v>
      </c>
      <c r="B9" s="153"/>
      <c r="C9" s="154"/>
      <c r="D9" s="155">
        <v>24047</v>
      </c>
      <c r="E9" s="156"/>
      <c r="F9" s="157">
        <v>48105</v>
      </c>
      <c r="G9" s="158"/>
      <c r="H9" s="159"/>
    </row>
    <row r="10" spans="1:8" x14ac:dyDescent="0.2">
      <c r="A10" s="160"/>
      <c r="B10" s="161"/>
      <c r="C10" s="162"/>
      <c r="D10" s="163">
        <v>16805</v>
      </c>
      <c r="E10" s="164"/>
      <c r="F10" s="165">
        <v>24072</v>
      </c>
      <c r="G10" s="166"/>
      <c r="H10" s="167"/>
    </row>
    <row r="11" spans="1:8" x14ac:dyDescent="0.2">
      <c r="A11" s="148" t="s">
        <v>561</v>
      </c>
      <c r="B11" s="153"/>
      <c r="C11" s="154"/>
      <c r="D11" s="155">
        <v>25769</v>
      </c>
      <c r="E11" s="156"/>
      <c r="F11" s="157">
        <v>47446</v>
      </c>
      <c r="G11" s="158"/>
      <c r="H11" s="159"/>
    </row>
    <row r="12" spans="1:8" x14ac:dyDescent="0.2">
      <c r="A12" s="160"/>
      <c r="B12" s="161"/>
      <c r="C12" s="168"/>
      <c r="D12" s="163">
        <v>19600</v>
      </c>
      <c r="E12" s="164"/>
      <c r="F12" s="165">
        <v>24371</v>
      </c>
      <c r="G12" s="166"/>
      <c r="H12" s="167"/>
    </row>
    <row r="13" spans="1:8" x14ac:dyDescent="0.2">
      <c r="A13" s="148"/>
      <c r="B13" s="153"/>
      <c r="C13" s="169"/>
      <c r="D13" s="170">
        <v>30763</v>
      </c>
      <c r="E13" s="171"/>
      <c r="F13" s="172">
        <v>49210</v>
      </c>
      <c r="G13" s="173"/>
      <c r="H13" s="159"/>
    </row>
    <row r="14" spans="1:8" x14ac:dyDescent="0.2">
      <c r="A14" s="160"/>
      <c r="B14" s="161"/>
      <c r="C14" s="162"/>
      <c r="D14" s="163">
        <v>22463</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8.5</v>
      </c>
      <c r="C19" s="174">
        <f>ROUND(VALUE(SUBSTITUTE(実質収支比率等に係る経年分析!G$48,"▲","-")),2)</f>
        <v>8.7100000000000009</v>
      </c>
      <c r="D19" s="174">
        <f>ROUND(VALUE(SUBSTITUTE(実質収支比率等に係る経年分析!H$48,"▲","-")),2)</f>
        <v>10.35</v>
      </c>
      <c r="E19" s="174">
        <f>ROUND(VALUE(SUBSTITUTE(実質収支比率等に係る経年分析!I$48,"▲","-")),2)</f>
        <v>17.09</v>
      </c>
      <c r="F19" s="174">
        <f>ROUND(VALUE(SUBSTITUTE(実質収支比率等に係る経年分析!J$48,"▲","-")),2)</f>
        <v>15.08</v>
      </c>
    </row>
    <row r="20" spans="1:11" x14ac:dyDescent="0.2">
      <c r="A20" s="174" t="s">
        <v>57</v>
      </c>
      <c r="B20" s="174">
        <f>ROUND(VALUE(SUBSTITUTE(実質収支比率等に係る経年分析!F$47,"▲","-")),2)</f>
        <v>10.39</v>
      </c>
      <c r="C20" s="174">
        <f>ROUND(VALUE(SUBSTITUTE(実質収支比率等に係る経年分析!G$47,"▲","-")),2)</f>
        <v>10.88</v>
      </c>
      <c r="D20" s="174">
        <f>ROUND(VALUE(SUBSTITUTE(実質収支比率等に係る経年分析!H$47,"▲","-")),2)</f>
        <v>10.01</v>
      </c>
      <c r="E20" s="174">
        <f>ROUND(VALUE(SUBSTITUTE(実質収支比率等に係る経年分析!I$47,"▲","-")),2)</f>
        <v>13.01</v>
      </c>
      <c r="F20" s="174">
        <f>ROUND(VALUE(SUBSTITUTE(実質収支比率等に係る経年分析!J$47,"▲","-")),2)</f>
        <v>16.62</v>
      </c>
    </row>
    <row r="21" spans="1:11" x14ac:dyDescent="0.2">
      <c r="A21" s="174" t="s">
        <v>58</v>
      </c>
      <c r="B21" s="174">
        <f>IF(ISNUMBER(VALUE(SUBSTITUTE(実質収支比率等に係る経年分析!F$49,"▲","-"))),ROUND(VALUE(SUBSTITUTE(実質収支比率等に係る経年分析!F$49,"▲","-")),2),NA())</f>
        <v>3.62</v>
      </c>
      <c r="C21" s="174">
        <f>IF(ISNUMBER(VALUE(SUBSTITUTE(実質収支比率等に係る経年分析!G$49,"▲","-"))),ROUND(VALUE(SUBSTITUTE(実質収支比率等に係る経年分析!G$49,"▲","-")),2),NA())</f>
        <v>0.94</v>
      </c>
      <c r="D21" s="174">
        <f>IF(ISNUMBER(VALUE(SUBSTITUTE(実質収支比率等に係る経年分析!H$49,"▲","-"))),ROUND(VALUE(SUBSTITUTE(実質収支比率等に係る経年分析!H$49,"▲","-")),2),NA())</f>
        <v>1.42</v>
      </c>
      <c r="E21" s="174">
        <f>IF(ISNUMBER(VALUE(SUBSTITUTE(実質収支比率等に係る経年分析!I$49,"▲","-"))),ROUND(VALUE(SUBSTITUTE(実質収支比率等に係る経年分析!I$49,"▲","-")),2),NA())</f>
        <v>10.87</v>
      </c>
      <c r="F21" s="174">
        <f>IF(ISNUMBER(VALUE(SUBSTITUTE(実質収支比率等に係る経年分析!J$49,"▲","-"))),ROUND(VALUE(SUBSTITUTE(実質収支比率等に係る経年分析!J$49,"▲","-")),2),NA())</f>
        <v>0.97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1.0900000000000001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1.1100000000000001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都市計画事業東越谷土地区画整理事業費特別会計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都市計画事業西大袋土地区画整理事業費特別会計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2">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1.1599999999999999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1.78</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0.56000000000000005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8.7100000000000009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17.079999999999998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15.08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7655</v>
      </c>
      <c r="E42" s="176"/>
      <c r="F42" s="176"/>
      <c r="G42" s="176">
        <f>'実質公債費比率（分子）の構造'!L$52</f>
        <v>7867</v>
      </c>
      <c r="H42" s="176"/>
      <c r="I42" s="176"/>
      <c r="J42" s="176">
        <f>'実質公債費比率（分子）の構造'!M$52</f>
        <v>7893</v>
      </c>
      <c r="K42" s="176"/>
      <c r="L42" s="176"/>
      <c r="M42" s="176">
        <f>'実質公債費比率（分子）の構造'!N$52</f>
        <v>7895</v>
      </c>
      <c r="N42" s="176"/>
      <c r="O42" s="176"/>
      <c r="P42" s="176">
        <f>'実質公債費比率（分子）の構造'!O$52</f>
        <v>8187</v>
      </c>
    </row>
    <row r="43" spans="1:16" x14ac:dyDescent="0.2">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1</v>
      </c>
      <c r="L43" s="176"/>
      <c r="M43" s="176"/>
      <c r="N43" s="176">
        <f>'実質公債費比率（分子）の構造'!O$51</f>
        <v>2</v>
      </c>
      <c r="O43" s="176"/>
      <c r="P43" s="176"/>
    </row>
    <row r="44" spans="1:16" x14ac:dyDescent="0.2">
      <c r="A44" s="176" t="s">
        <v>67</v>
      </c>
      <c r="B44" s="176">
        <f>'実質公債費比率（分子）の構造'!K$50</f>
        <v>1584</v>
      </c>
      <c r="C44" s="176"/>
      <c r="D44" s="176"/>
      <c r="E44" s="176">
        <f>'実質公債費比率（分子）の構造'!L$50</f>
        <v>1353</v>
      </c>
      <c r="F44" s="176"/>
      <c r="G44" s="176"/>
      <c r="H44" s="176">
        <f>'実質公債費比率（分子）の構造'!M$50</f>
        <v>1346</v>
      </c>
      <c r="I44" s="176"/>
      <c r="J44" s="176"/>
      <c r="K44" s="176">
        <f>'実質公債費比率（分子）の構造'!N$50</f>
        <v>224</v>
      </c>
      <c r="L44" s="176"/>
      <c r="M44" s="176"/>
      <c r="N44" s="176">
        <f>'実質公債費比率（分子）の構造'!O$50</f>
        <v>224</v>
      </c>
      <c r="O44" s="176"/>
      <c r="P44" s="176"/>
    </row>
    <row r="45" spans="1:16" x14ac:dyDescent="0.2">
      <c r="A45" s="176" t="s">
        <v>68</v>
      </c>
      <c r="B45" s="176">
        <f>'実質公債費比率（分子）の構造'!K$49</f>
        <v>165</v>
      </c>
      <c r="C45" s="176"/>
      <c r="D45" s="176"/>
      <c r="E45" s="176">
        <f>'実質公債費比率（分子）の構造'!L$49</f>
        <v>186</v>
      </c>
      <c r="F45" s="176"/>
      <c r="G45" s="176"/>
      <c r="H45" s="176">
        <f>'実質公債費比率（分子）の構造'!M$49</f>
        <v>261</v>
      </c>
      <c r="I45" s="176"/>
      <c r="J45" s="176"/>
      <c r="K45" s="176">
        <f>'実質公債費比率（分子）の構造'!N$49</f>
        <v>277</v>
      </c>
      <c r="L45" s="176"/>
      <c r="M45" s="176"/>
      <c r="N45" s="176">
        <f>'実質公債費比率（分子）の構造'!O$49</f>
        <v>283</v>
      </c>
      <c r="O45" s="176"/>
      <c r="P45" s="176"/>
    </row>
    <row r="46" spans="1:16" x14ac:dyDescent="0.2">
      <c r="A46" s="176" t="s">
        <v>69</v>
      </c>
      <c r="B46" s="176">
        <f>'実質公債費比率（分子）の構造'!K$48</f>
        <v>2352</v>
      </c>
      <c r="C46" s="176"/>
      <c r="D46" s="176"/>
      <c r="E46" s="176">
        <f>'実質公債費比率（分子）の構造'!L$48</f>
        <v>2223</v>
      </c>
      <c r="F46" s="176"/>
      <c r="G46" s="176"/>
      <c r="H46" s="176">
        <f>'実質公債費比率（分子）の構造'!M$48</f>
        <v>2343</v>
      </c>
      <c r="I46" s="176"/>
      <c r="J46" s="176"/>
      <c r="K46" s="176">
        <f>'実質公債費比率（分子）の構造'!N$48</f>
        <v>2139</v>
      </c>
      <c r="L46" s="176"/>
      <c r="M46" s="176"/>
      <c r="N46" s="176">
        <f>'実質公債費比率（分子）の構造'!O$48</f>
        <v>2434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7734</v>
      </c>
      <c r="C49" s="176"/>
      <c r="D49" s="176"/>
      <c r="E49" s="176">
        <f>'実質公債費比率（分子）の構造'!L$45</f>
        <v>8169</v>
      </c>
      <c r="F49" s="176"/>
      <c r="G49" s="176"/>
      <c r="H49" s="176">
        <f>'実質公債費比率（分子）の構造'!M$45</f>
        <v>8247</v>
      </c>
      <c r="I49" s="176"/>
      <c r="J49" s="176"/>
      <c r="K49" s="176">
        <f>'実質公債費比率（分子）の構造'!N$45</f>
        <v>8319</v>
      </c>
      <c r="L49" s="176"/>
      <c r="M49" s="176"/>
      <c r="N49" s="176">
        <f>'実質公債費比率（分子）の構造'!O$45</f>
        <v>8465</v>
      </c>
      <c r="O49" s="176"/>
      <c r="P49" s="176"/>
    </row>
    <row r="50" spans="1:16" x14ac:dyDescent="0.2">
      <c r="A50" s="176" t="s">
        <v>73</v>
      </c>
      <c r="B50" s="176" t="e">
        <f>NA()</f>
        <v>#N/A</v>
      </c>
      <c r="C50" s="176">
        <f>IF(ISNUMBER('実質公債費比率（分子）の構造'!K$53),'実質公債費比率（分子）の構造'!K$53,NA())</f>
        <v>4181</v>
      </c>
      <c r="D50" s="176" t="e">
        <f>NA()</f>
        <v>#N/A</v>
      </c>
      <c r="E50" s="176" t="e">
        <f>NA()</f>
        <v>#N/A</v>
      </c>
      <c r="F50" s="176">
        <f>IF(ISNUMBER('実質公債費比率（分子）の構造'!L$53),'実質公債費比率（分子）の構造'!L$53,NA())</f>
        <v>4064</v>
      </c>
      <c r="G50" s="176" t="e">
        <f>NA()</f>
        <v>#N/A</v>
      </c>
      <c r="H50" s="176" t="e">
        <f>NA()</f>
        <v>#N/A</v>
      </c>
      <c r="I50" s="176">
        <f>IF(ISNUMBER('実質公債費比率（分子）の構造'!M$53),'実質公債費比率（分子）の構造'!M$53,NA())</f>
        <v>4304</v>
      </c>
      <c r="J50" s="176" t="e">
        <f>NA()</f>
        <v>#N/A</v>
      </c>
      <c r="K50" s="176" t="e">
        <f>NA()</f>
        <v>#N/A</v>
      </c>
      <c r="L50" s="176">
        <f>IF(ISNUMBER('実質公債費比率（分子）の構造'!N$53),'実質公債費比率（分子）の構造'!N$53,NA())</f>
        <v>3065</v>
      </c>
      <c r="M50" s="176" t="e">
        <f>NA()</f>
        <v>#N/A</v>
      </c>
      <c r="N50" s="176" t="e">
        <f>NA()</f>
        <v>#N/A</v>
      </c>
      <c r="O50" s="176">
        <f>IF(ISNUMBER('実質公債費比率（分子）の構造'!O$53),'実質公債費比率（分子）の構造'!O$53,NA())</f>
        <v>3221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75605</v>
      </c>
      <c r="E56" s="175"/>
      <c r="F56" s="175"/>
      <c r="G56" s="175">
        <f>'将来負担比率（分子）の構造'!J$52</f>
        <v>75076</v>
      </c>
      <c r="H56" s="175"/>
      <c r="I56" s="175"/>
      <c r="J56" s="175">
        <f>'将来負担比率（分子）の構造'!K$52</f>
        <v>76016</v>
      </c>
      <c r="K56" s="175"/>
      <c r="L56" s="175"/>
      <c r="M56" s="175">
        <f>'将来負担比率（分子）の構造'!L$52</f>
        <v>75794</v>
      </c>
      <c r="N56" s="175"/>
      <c r="O56" s="175"/>
      <c r="P56" s="175">
        <f>'将来負担比率（分子）の構造'!M$52</f>
        <v>73264</v>
      </c>
    </row>
    <row r="57" spans="1:16" x14ac:dyDescent="0.2">
      <c r="A57" s="175" t="s">
        <v>44</v>
      </c>
      <c r="B57" s="175"/>
      <c r="C57" s="175"/>
      <c r="D57" s="175">
        <f>'将来負担比率（分子）の構造'!I$51</f>
        <v>11946</v>
      </c>
      <c r="E57" s="175"/>
      <c r="F57" s="175"/>
      <c r="G57" s="175">
        <f>'将来負担比率（分子）の構造'!J$51</f>
        <v>12151</v>
      </c>
      <c r="H57" s="175"/>
      <c r="I57" s="175"/>
      <c r="J57" s="175">
        <f>'将来負担比率（分子）の構造'!K$51</f>
        <v>11695</v>
      </c>
      <c r="K57" s="175"/>
      <c r="L57" s="175"/>
      <c r="M57" s="175">
        <f>'将来負担比率（分子）の構造'!L$51</f>
        <v>12085</v>
      </c>
      <c r="N57" s="175"/>
      <c r="O57" s="175"/>
      <c r="P57" s="175">
        <f>'将来負担比率（分子）の構造'!M$51</f>
        <v>12983</v>
      </c>
    </row>
    <row r="58" spans="1:16" x14ac:dyDescent="0.2">
      <c r="A58" s="175" t="s">
        <v>43</v>
      </c>
      <c r="B58" s="175"/>
      <c r="C58" s="175"/>
      <c r="D58" s="175">
        <f>'将来負担比率（分子）の構造'!I$50</f>
        <v>12860</v>
      </c>
      <c r="E58" s="175"/>
      <c r="F58" s="175"/>
      <c r="G58" s="175">
        <f>'将来負担比率（分子）の構造'!J$50</f>
        <v>13475</v>
      </c>
      <c r="H58" s="175"/>
      <c r="I58" s="175"/>
      <c r="J58" s="175">
        <f>'将来負担比率（分子）の構造'!K$50</f>
        <v>11779</v>
      </c>
      <c r="K58" s="175"/>
      <c r="L58" s="175"/>
      <c r="M58" s="175">
        <f>'将来負担比率（分子）の構造'!L$50</f>
        <v>15342</v>
      </c>
      <c r="N58" s="175"/>
      <c r="O58" s="175"/>
      <c r="P58" s="175">
        <f>'将来負担比率（分子）の構造'!M$50</f>
        <v>18433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6024</v>
      </c>
      <c r="C61" s="175"/>
      <c r="D61" s="175"/>
      <c r="E61" s="175">
        <f>'将来負担比率（分子）の構造'!J$46</f>
        <v>5665</v>
      </c>
      <c r="F61" s="175"/>
      <c r="G61" s="175"/>
      <c r="H61" s="175">
        <f>'将来負担比率（分子）の構造'!K$46</f>
        <v>5580</v>
      </c>
      <c r="I61" s="175"/>
      <c r="J61" s="175"/>
      <c r="K61" s="175">
        <f>'将来負担比率（分子）の構造'!L$46</f>
        <v>4879</v>
      </c>
      <c r="L61" s="175"/>
      <c r="M61" s="175"/>
      <c r="N61" s="175">
        <f>'将来負担比率（分子）の構造'!M$46</f>
        <v>4196</v>
      </c>
      <c r="O61" s="175"/>
      <c r="P61" s="175"/>
    </row>
    <row r="62" spans="1:16" x14ac:dyDescent="0.2">
      <c r="A62" s="175" t="s">
        <v>37</v>
      </c>
      <c r="B62" s="175">
        <f>'将来負担比率（分子）の構造'!I$45</f>
        <v>2634</v>
      </c>
      <c r="C62" s="175"/>
      <c r="D62" s="175"/>
      <c r="E62" s="175">
        <f>'将来負担比率（分子）の構造'!J$45</f>
        <v>2300</v>
      </c>
      <c r="F62" s="175"/>
      <c r="G62" s="175"/>
      <c r="H62" s="175">
        <f>'将来負担比率（分子）の構造'!K$45</f>
        <v>1448</v>
      </c>
      <c r="I62" s="175"/>
      <c r="J62" s="175"/>
      <c r="K62" s="175">
        <f>'将来負担比率（分子）の構造'!L$45</f>
        <v>997</v>
      </c>
      <c r="L62" s="175"/>
      <c r="M62" s="175"/>
      <c r="N62" s="175">
        <f>'将来負担比率（分子）の構造'!M$45</f>
        <v>69</v>
      </c>
      <c r="O62" s="175"/>
      <c r="P62" s="175"/>
    </row>
    <row r="63" spans="1:16" x14ac:dyDescent="0.2">
      <c r="A63" s="175" t="s">
        <v>36</v>
      </c>
      <c r="B63" s="175">
        <f>'将来負担比率（分子）の構造'!I$44</f>
        <v>2268</v>
      </c>
      <c r="C63" s="175"/>
      <c r="D63" s="175"/>
      <c r="E63" s="175">
        <f>'将来負担比率（分子）の構造'!J$44</f>
        <v>2267</v>
      </c>
      <c r="F63" s="175"/>
      <c r="G63" s="175"/>
      <c r="H63" s="175">
        <f>'将来負担比率（分子）の構造'!K$44</f>
        <v>2321</v>
      </c>
      <c r="I63" s="175"/>
      <c r="J63" s="175"/>
      <c r="K63" s="175">
        <f>'将来負担比率（分子）の構造'!L$44</f>
        <v>2315</v>
      </c>
      <c r="L63" s="175"/>
      <c r="M63" s="175"/>
      <c r="N63" s="175">
        <f>'将来負担比率（分子）の構造'!M$44</f>
        <v>2201</v>
      </c>
      <c r="O63" s="175"/>
      <c r="P63" s="175"/>
    </row>
    <row r="64" spans="1:16" x14ac:dyDescent="0.2">
      <c r="A64" s="175" t="s">
        <v>35</v>
      </c>
      <c r="B64" s="175">
        <f>'将来負担比率（分子）の構造'!I$43</f>
        <v>19854</v>
      </c>
      <c r="C64" s="175"/>
      <c r="D64" s="175"/>
      <c r="E64" s="175">
        <f>'将来負担比率（分子）の構造'!J$43</f>
        <v>18053</v>
      </c>
      <c r="F64" s="175"/>
      <c r="G64" s="175"/>
      <c r="H64" s="175">
        <f>'将来負担比率（分子）の構造'!K$43</f>
        <v>16704</v>
      </c>
      <c r="I64" s="175"/>
      <c r="J64" s="175"/>
      <c r="K64" s="175">
        <f>'将来負担比率（分子）の構造'!L$43</f>
        <v>16216</v>
      </c>
      <c r="L64" s="175"/>
      <c r="M64" s="175"/>
      <c r="N64" s="175">
        <f>'将来負担比率（分子）の構造'!M$43</f>
        <v>15656</v>
      </c>
      <c r="O64" s="175"/>
      <c r="P64" s="175"/>
    </row>
    <row r="65" spans="1:16" x14ac:dyDescent="0.2">
      <c r="A65" s="175" t="s">
        <v>34</v>
      </c>
      <c r="B65" s="175">
        <f>'将来負担比率（分子）の構造'!I$42</f>
        <v>4508</v>
      </c>
      <c r="C65" s="175"/>
      <c r="D65" s="175"/>
      <c r="E65" s="175">
        <f>'将来負担比率（分子）の構造'!J$42</f>
        <v>3086</v>
      </c>
      <c r="F65" s="175"/>
      <c r="G65" s="175"/>
      <c r="H65" s="175">
        <f>'将来負担比率（分子）の構造'!K$42</f>
        <v>1792</v>
      </c>
      <c r="I65" s="175"/>
      <c r="J65" s="175"/>
      <c r="K65" s="175">
        <f>'将来負担比率（分子）の構造'!L$42</f>
        <v>1495</v>
      </c>
      <c r="L65" s="175"/>
      <c r="M65" s="175"/>
      <c r="N65" s="175">
        <f>'将来負担比率（分子）の構造'!M$42</f>
        <v>1191</v>
      </c>
      <c r="O65" s="175"/>
      <c r="P65" s="175"/>
    </row>
    <row r="66" spans="1:16" x14ac:dyDescent="0.2">
      <c r="A66" s="175" t="s">
        <v>33</v>
      </c>
      <c r="B66" s="175">
        <f>'将来負担比率（分子）の構造'!I$41</f>
        <v>77969</v>
      </c>
      <c r="C66" s="175"/>
      <c r="D66" s="175"/>
      <c r="E66" s="175">
        <f>'将来負担比率（分子）の構造'!J$41</f>
        <v>77626</v>
      </c>
      <c r="F66" s="175"/>
      <c r="G66" s="175"/>
      <c r="H66" s="175">
        <f>'将来負担比率（分子）の構造'!K$41</f>
        <v>82996</v>
      </c>
      <c r="I66" s="175"/>
      <c r="J66" s="175"/>
      <c r="K66" s="175">
        <f>'将来負担比率（分子）の構造'!L$41</f>
        <v>85101</v>
      </c>
      <c r="L66" s="175"/>
      <c r="M66" s="175"/>
      <c r="N66" s="175">
        <f>'将来負担比率（分子）の構造'!M$41</f>
        <v>82637</v>
      </c>
      <c r="O66" s="175"/>
      <c r="P66" s="175"/>
    </row>
    <row r="67" spans="1:16" x14ac:dyDescent="0.2">
      <c r="A67" s="175" t="s">
        <v>77</v>
      </c>
      <c r="B67" s="175" t="e">
        <f>NA()</f>
        <v>#N/A</v>
      </c>
      <c r="C67" s="175">
        <f>IF(ISNUMBER('将来負担比率（分子）の構造'!I$53), IF('将来負担比率（分子）の構造'!I$53 &lt; 0, 0, '将来負担比率（分子）の構造'!I$53), NA())</f>
        <v>12847</v>
      </c>
      <c r="D67" s="175" t="e">
        <f>NA()</f>
        <v>#N/A</v>
      </c>
      <c r="E67" s="175" t="e">
        <f>NA()</f>
        <v>#N/A</v>
      </c>
      <c r="F67" s="175">
        <f>IF(ISNUMBER('将来負担比率（分子）の構造'!J$53), IF('将来負担比率（分子）の構造'!J$53 &lt; 0, 0, '将来負担比率（分子）の構造'!J$53), NA())</f>
        <v>8295</v>
      </c>
      <c r="G67" s="175" t="e">
        <f>NA()</f>
        <v>#N/A</v>
      </c>
      <c r="H67" s="175" t="e">
        <f>NA()</f>
        <v>#N/A</v>
      </c>
      <c r="I67" s="175">
        <f>IF(ISNUMBER('将来負担比率（分子）の構造'!K$53), IF('将来負担比率（分子）の構造'!K$53 &lt; 0, 0, '将来負担比率（分子）の構造'!K$53), NA())</f>
        <v>11351</v>
      </c>
      <c r="J67" s="175" t="e">
        <f>NA()</f>
        <v>#N/A</v>
      </c>
      <c r="K67" s="175" t="e">
        <f>NA()</f>
        <v>#N/A</v>
      </c>
      <c r="L67" s="175">
        <f>IF(ISNUMBER('将来負担比率（分子）の構造'!L$53), IF('将来負担比率（分子）の構造'!L$53 &lt; 0, 0, '将来負担比率（分子）の構造'!L$53), NA())</f>
        <v>7782</v>
      </c>
      <c r="M67" s="175" t="e">
        <f>NA()</f>
        <v>#N/A</v>
      </c>
      <c r="N67" s="175" t="e">
        <f>NA()</f>
        <v>#N/A</v>
      </c>
      <c r="O67" s="175">
        <f>IF(ISNUMBER('将来負担比率（分子）の構造'!M$53), IF('将来負担比率（分子）の構造'!M$53 &lt; 0, 0, '将来負担比率（分子）の構造'!M$53), NA())</f>
        <v>1269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6292</v>
      </c>
      <c r="C72" s="179">
        <f>基金残高に係る経年分析!G55</f>
        <v>8656</v>
      </c>
      <c r="D72" s="179">
        <f>基金残高に係る経年分析!H55</f>
        <v>10829</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2774</v>
      </c>
      <c r="C74" s="179">
        <f>基金残高に係る経年分析!G57</f>
        <v>3404</v>
      </c>
      <c r="D74" s="179">
        <f>基金残高に係る経年分析!H57</f>
        <v>4094</v>
      </c>
    </row>
  </sheetData>
  <sheetProtection algorithmName="SHA-512" hashValue="2wAiimgZXC7/y708jmPmLEsgMILcOtrU2MuiKr+K2R9yV1Hd0XE9c7Px2daOilPNVuCz9iML8B3AfKqhVO+NSA==" saltValue="hD5mH7FG8PqSByPXtJ7q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51041764</v>
      </c>
      <c r="S5" s="677"/>
      <c r="T5" s="677"/>
      <c r="U5" s="677"/>
      <c r="V5" s="677"/>
      <c r="W5" s="677"/>
      <c r="X5" s="677"/>
      <c r="Y5" s="702"/>
      <c r="Z5" s="715">
        <v>38.200000000000003</v>
      </c>
      <c r="AA5" s="715"/>
      <c r="AB5" s="715"/>
      <c r="AC5" s="715"/>
      <c r="AD5" s="716">
        <v>48559260</v>
      </c>
      <c r="AE5" s="716"/>
      <c r="AF5" s="716"/>
      <c r="AG5" s="716"/>
      <c r="AH5" s="716"/>
      <c r="AI5" s="716"/>
      <c r="AJ5" s="716"/>
      <c r="AK5" s="716"/>
      <c r="AL5" s="703">
        <v>74.5</v>
      </c>
      <c r="AM5" s="685"/>
      <c r="AN5" s="685"/>
      <c r="AO5" s="704"/>
      <c r="AP5" s="679" t="s">
        <v>230</v>
      </c>
      <c r="AQ5" s="680"/>
      <c r="AR5" s="680"/>
      <c r="AS5" s="680"/>
      <c r="AT5" s="680"/>
      <c r="AU5" s="680"/>
      <c r="AV5" s="680"/>
      <c r="AW5" s="680"/>
      <c r="AX5" s="680"/>
      <c r="AY5" s="680"/>
      <c r="AZ5" s="680"/>
      <c r="BA5" s="680"/>
      <c r="BB5" s="680"/>
      <c r="BC5" s="680"/>
      <c r="BD5" s="680"/>
      <c r="BE5" s="680"/>
      <c r="BF5" s="681"/>
      <c r="BG5" s="621">
        <v>47762627</v>
      </c>
      <c r="BH5" s="622"/>
      <c r="BI5" s="622"/>
      <c r="BJ5" s="622"/>
      <c r="BK5" s="622"/>
      <c r="BL5" s="622"/>
      <c r="BM5" s="622"/>
      <c r="BN5" s="623"/>
      <c r="BO5" s="659">
        <v>93.6</v>
      </c>
      <c r="BP5" s="659"/>
      <c r="BQ5" s="659"/>
      <c r="BR5" s="659"/>
      <c r="BS5" s="660">
        <v>564930</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752948</v>
      </c>
      <c r="S6" s="622"/>
      <c r="T6" s="622"/>
      <c r="U6" s="622"/>
      <c r="V6" s="622"/>
      <c r="W6" s="622"/>
      <c r="X6" s="622"/>
      <c r="Y6" s="623"/>
      <c r="Z6" s="659">
        <v>0.6</v>
      </c>
      <c r="AA6" s="659"/>
      <c r="AB6" s="659"/>
      <c r="AC6" s="659"/>
      <c r="AD6" s="660">
        <v>752948</v>
      </c>
      <c r="AE6" s="660"/>
      <c r="AF6" s="660"/>
      <c r="AG6" s="660"/>
      <c r="AH6" s="660"/>
      <c r="AI6" s="660"/>
      <c r="AJ6" s="660"/>
      <c r="AK6" s="660"/>
      <c r="AL6" s="624">
        <v>1.2</v>
      </c>
      <c r="AM6" s="625"/>
      <c r="AN6" s="625"/>
      <c r="AO6" s="661"/>
      <c r="AP6" s="618" t="s">
        <v>235</v>
      </c>
      <c r="AQ6" s="619"/>
      <c r="AR6" s="619"/>
      <c r="AS6" s="619"/>
      <c r="AT6" s="619"/>
      <c r="AU6" s="619"/>
      <c r="AV6" s="619"/>
      <c r="AW6" s="619"/>
      <c r="AX6" s="619"/>
      <c r="AY6" s="619"/>
      <c r="AZ6" s="619"/>
      <c r="BA6" s="619"/>
      <c r="BB6" s="619"/>
      <c r="BC6" s="619"/>
      <c r="BD6" s="619"/>
      <c r="BE6" s="619"/>
      <c r="BF6" s="620"/>
      <c r="BG6" s="621">
        <v>47762627</v>
      </c>
      <c r="BH6" s="622"/>
      <c r="BI6" s="622"/>
      <c r="BJ6" s="622"/>
      <c r="BK6" s="622"/>
      <c r="BL6" s="622"/>
      <c r="BM6" s="622"/>
      <c r="BN6" s="623"/>
      <c r="BO6" s="659">
        <v>93.6</v>
      </c>
      <c r="BP6" s="659"/>
      <c r="BQ6" s="659"/>
      <c r="BR6" s="659"/>
      <c r="BS6" s="660">
        <v>564930</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527518</v>
      </c>
      <c r="CS6" s="622"/>
      <c r="CT6" s="622"/>
      <c r="CU6" s="622"/>
      <c r="CV6" s="622"/>
      <c r="CW6" s="622"/>
      <c r="CX6" s="622"/>
      <c r="CY6" s="623"/>
      <c r="CZ6" s="703">
        <v>0.4</v>
      </c>
      <c r="DA6" s="685"/>
      <c r="DB6" s="685"/>
      <c r="DC6" s="705"/>
      <c r="DD6" s="627" t="s">
        <v>141</v>
      </c>
      <c r="DE6" s="622"/>
      <c r="DF6" s="622"/>
      <c r="DG6" s="622"/>
      <c r="DH6" s="622"/>
      <c r="DI6" s="622"/>
      <c r="DJ6" s="622"/>
      <c r="DK6" s="622"/>
      <c r="DL6" s="622"/>
      <c r="DM6" s="622"/>
      <c r="DN6" s="622"/>
      <c r="DO6" s="622"/>
      <c r="DP6" s="623"/>
      <c r="DQ6" s="627">
        <v>527435</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20713</v>
      </c>
      <c r="S7" s="622"/>
      <c r="T7" s="622"/>
      <c r="U7" s="622"/>
      <c r="V7" s="622"/>
      <c r="W7" s="622"/>
      <c r="X7" s="622"/>
      <c r="Y7" s="623"/>
      <c r="Z7" s="659">
        <v>0</v>
      </c>
      <c r="AA7" s="659"/>
      <c r="AB7" s="659"/>
      <c r="AC7" s="659"/>
      <c r="AD7" s="660">
        <v>20713</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25519540</v>
      </c>
      <c r="BH7" s="622"/>
      <c r="BI7" s="622"/>
      <c r="BJ7" s="622"/>
      <c r="BK7" s="622"/>
      <c r="BL7" s="622"/>
      <c r="BM7" s="622"/>
      <c r="BN7" s="623"/>
      <c r="BO7" s="659">
        <v>50</v>
      </c>
      <c r="BP7" s="659"/>
      <c r="BQ7" s="659"/>
      <c r="BR7" s="659"/>
      <c r="BS7" s="660">
        <v>564930</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16560550</v>
      </c>
      <c r="CS7" s="622"/>
      <c r="CT7" s="622"/>
      <c r="CU7" s="622"/>
      <c r="CV7" s="622"/>
      <c r="CW7" s="622"/>
      <c r="CX7" s="622"/>
      <c r="CY7" s="623"/>
      <c r="CZ7" s="659">
        <v>13.4</v>
      </c>
      <c r="DA7" s="659"/>
      <c r="DB7" s="659"/>
      <c r="DC7" s="659"/>
      <c r="DD7" s="627">
        <v>821460</v>
      </c>
      <c r="DE7" s="622"/>
      <c r="DF7" s="622"/>
      <c r="DG7" s="622"/>
      <c r="DH7" s="622"/>
      <c r="DI7" s="622"/>
      <c r="DJ7" s="622"/>
      <c r="DK7" s="622"/>
      <c r="DL7" s="622"/>
      <c r="DM7" s="622"/>
      <c r="DN7" s="622"/>
      <c r="DO7" s="622"/>
      <c r="DP7" s="623"/>
      <c r="DQ7" s="627">
        <v>14078101</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300241</v>
      </c>
      <c r="S8" s="622"/>
      <c r="T8" s="622"/>
      <c r="U8" s="622"/>
      <c r="V8" s="622"/>
      <c r="W8" s="622"/>
      <c r="X8" s="622"/>
      <c r="Y8" s="623"/>
      <c r="Z8" s="659">
        <v>0.2</v>
      </c>
      <c r="AA8" s="659"/>
      <c r="AB8" s="659"/>
      <c r="AC8" s="659"/>
      <c r="AD8" s="660">
        <v>300241</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633988</v>
      </c>
      <c r="BH8" s="622"/>
      <c r="BI8" s="622"/>
      <c r="BJ8" s="622"/>
      <c r="BK8" s="622"/>
      <c r="BL8" s="622"/>
      <c r="BM8" s="622"/>
      <c r="BN8" s="623"/>
      <c r="BO8" s="659">
        <v>1.2</v>
      </c>
      <c r="BP8" s="659"/>
      <c r="BQ8" s="659"/>
      <c r="BR8" s="659"/>
      <c r="BS8" s="660" t="s">
        <v>141</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55605168</v>
      </c>
      <c r="CS8" s="622"/>
      <c r="CT8" s="622"/>
      <c r="CU8" s="622"/>
      <c r="CV8" s="622"/>
      <c r="CW8" s="622"/>
      <c r="CX8" s="622"/>
      <c r="CY8" s="623"/>
      <c r="CZ8" s="659">
        <v>45</v>
      </c>
      <c r="DA8" s="659"/>
      <c r="DB8" s="659"/>
      <c r="DC8" s="659"/>
      <c r="DD8" s="627">
        <v>902334</v>
      </c>
      <c r="DE8" s="622"/>
      <c r="DF8" s="622"/>
      <c r="DG8" s="622"/>
      <c r="DH8" s="622"/>
      <c r="DI8" s="622"/>
      <c r="DJ8" s="622"/>
      <c r="DK8" s="622"/>
      <c r="DL8" s="622"/>
      <c r="DM8" s="622"/>
      <c r="DN8" s="622"/>
      <c r="DO8" s="622"/>
      <c r="DP8" s="623"/>
      <c r="DQ8" s="627">
        <v>26525100</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234511</v>
      </c>
      <c r="S9" s="622"/>
      <c r="T9" s="622"/>
      <c r="U9" s="622"/>
      <c r="V9" s="622"/>
      <c r="W9" s="622"/>
      <c r="X9" s="622"/>
      <c r="Y9" s="623"/>
      <c r="Z9" s="659">
        <v>0.2</v>
      </c>
      <c r="AA9" s="659"/>
      <c r="AB9" s="659"/>
      <c r="AC9" s="659"/>
      <c r="AD9" s="660">
        <v>234511</v>
      </c>
      <c r="AE9" s="660"/>
      <c r="AF9" s="660"/>
      <c r="AG9" s="660"/>
      <c r="AH9" s="660"/>
      <c r="AI9" s="660"/>
      <c r="AJ9" s="660"/>
      <c r="AK9" s="660"/>
      <c r="AL9" s="624">
        <v>0.4</v>
      </c>
      <c r="AM9" s="625"/>
      <c r="AN9" s="625"/>
      <c r="AO9" s="661"/>
      <c r="AP9" s="618" t="s">
        <v>244</v>
      </c>
      <c r="AQ9" s="619"/>
      <c r="AR9" s="619"/>
      <c r="AS9" s="619"/>
      <c r="AT9" s="619"/>
      <c r="AU9" s="619"/>
      <c r="AV9" s="619"/>
      <c r="AW9" s="619"/>
      <c r="AX9" s="619"/>
      <c r="AY9" s="619"/>
      <c r="AZ9" s="619"/>
      <c r="BA9" s="619"/>
      <c r="BB9" s="619"/>
      <c r="BC9" s="619"/>
      <c r="BD9" s="619"/>
      <c r="BE9" s="619"/>
      <c r="BF9" s="620"/>
      <c r="BG9" s="621">
        <v>21887182</v>
      </c>
      <c r="BH9" s="622"/>
      <c r="BI9" s="622"/>
      <c r="BJ9" s="622"/>
      <c r="BK9" s="622"/>
      <c r="BL9" s="622"/>
      <c r="BM9" s="622"/>
      <c r="BN9" s="623"/>
      <c r="BO9" s="659">
        <v>42.9</v>
      </c>
      <c r="BP9" s="659"/>
      <c r="BQ9" s="659"/>
      <c r="BR9" s="659"/>
      <c r="BS9" s="660" t="s">
        <v>141</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14834080</v>
      </c>
      <c r="CS9" s="622"/>
      <c r="CT9" s="622"/>
      <c r="CU9" s="622"/>
      <c r="CV9" s="622"/>
      <c r="CW9" s="622"/>
      <c r="CX9" s="622"/>
      <c r="CY9" s="623"/>
      <c r="CZ9" s="659">
        <v>12</v>
      </c>
      <c r="DA9" s="659"/>
      <c r="DB9" s="659"/>
      <c r="DC9" s="659"/>
      <c r="DD9" s="627">
        <v>310508</v>
      </c>
      <c r="DE9" s="622"/>
      <c r="DF9" s="622"/>
      <c r="DG9" s="622"/>
      <c r="DH9" s="622"/>
      <c r="DI9" s="622"/>
      <c r="DJ9" s="622"/>
      <c r="DK9" s="622"/>
      <c r="DL9" s="622"/>
      <c r="DM9" s="622"/>
      <c r="DN9" s="622"/>
      <c r="DO9" s="622"/>
      <c r="DP9" s="623"/>
      <c r="DQ9" s="627">
        <v>10132464</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59" t="s">
        <v>141</v>
      </c>
      <c r="AA10" s="659"/>
      <c r="AB10" s="659"/>
      <c r="AC10" s="659"/>
      <c r="AD10" s="660" t="s">
        <v>131</v>
      </c>
      <c r="AE10" s="660"/>
      <c r="AF10" s="660"/>
      <c r="AG10" s="660"/>
      <c r="AH10" s="660"/>
      <c r="AI10" s="660"/>
      <c r="AJ10" s="660"/>
      <c r="AK10" s="660"/>
      <c r="AL10" s="624" t="s">
        <v>141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939705</v>
      </c>
      <c r="BH10" s="622"/>
      <c r="BI10" s="622"/>
      <c r="BJ10" s="622"/>
      <c r="BK10" s="622"/>
      <c r="BL10" s="622"/>
      <c r="BM10" s="622"/>
      <c r="BN10" s="623"/>
      <c r="BO10" s="659">
        <v>1.8</v>
      </c>
      <c r="BP10" s="659"/>
      <c r="BQ10" s="659"/>
      <c r="BR10" s="659"/>
      <c r="BS10" s="660" t="s">
        <v>141</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60682</v>
      </c>
      <c r="CS10" s="622"/>
      <c r="CT10" s="622"/>
      <c r="CU10" s="622"/>
      <c r="CV10" s="622"/>
      <c r="CW10" s="622"/>
      <c r="CX10" s="622"/>
      <c r="CY10" s="623"/>
      <c r="CZ10" s="659">
        <v>0</v>
      </c>
      <c r="DA10" s="659"/>
      <c r="DB10" s="659"/>
      <c r="DC10" s="659"/>
      <c r="DD10" s="627" t="s">
        <v>141</v>
      </c>
      <c r="DE10" s="622"/>
      <c r="DF10" s="622"/>
      <c r="DG10" s="622"/>
      <c r="DH10" s="622"/>
      <c r="DI10" s="622"/>
      <c r="DJ10" s="622"/>
      <c r="DK10" s="622"/>
      <c r="DL10" s="622"/>
      <c r="DM10" s="622"/>
      <c r="DN10" s="622"/>
      <c r="DO10" s="622"/>
      <c r="DP10" s="623"/>
      <c r="DQ10" s="627">
        <v>51065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7746267</v>
      </c>
      <c r="S11" s="622"/>
      <c r="T11" s="622"/>
      <c r="U11" s="622"/>
      <c r="V11" s="622"/>
      <c r="W11" s="622"/>
      <c r="X11" s="622"/>
      <c r="Y11" s="623"/>
      <c r="Z11" s="624">
        <v>5.8</v>
      </c>
      <c r="AA11" s="625"/>
      <c r="AB11" s="625"/>
      <c r="AC11" s="626"/>
      <c r="AD11" s="627">
        <v>7746267</v>
      </c>
      <c r="AE11" s="622"/>
      <c r="AF11" s="622"/>
      <c r="AG11" s="622"/>
      <c r="AH11" s="622"/>
      <c r="AI11" s="622"/>
      <c r="AJ11" s="622"/>
      <c r="AK11" s="623"/>
      <c r="AL11" s="624">
        <v>11.9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2058665</v>
      </c>
      <c r="BH11" s="622"/>
      <c r="BI11" s="622"/>
      <c r="BJ11" s="622"/>
      <c r="BK11" s="622"/>
      <c r="BL11" s="622"/>
      <c r="BM11" s="622"/>
      <c r="BN11" s="623"/>
      <c r="BO11" s="659">
        <v>4</v>
      </c>
      <c r="BP11" s="659"/>
      <c r="BQ11" s="659"/>
      <c r="BR11" s="659"/>
      <c r="BS11" s="660">
        <v>564930</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798064</v>
      </c>
      <c r="CS11" s="622"/>
      <c r="CT11" s="622"/>
      <c r="CU11" s="622"/>
      <c r="CV11" s="622"/>
      <c r="CW11" s="622"/>
      <c r="CX11" s="622"/>
      <c r="CY11" s="623"/>
      <c r="CZ11" s="659">
        <v>0.6</v>
      </c>
      <c r="DA11" s="659"/>
      <c r="DB11" s="659"/>
      <c r="DC11" s="659"/>
      <c r="DD11" s="627">
        <v>198631</v>
      </c>
      <c r="DE11" s="622"/>
      <c r="DF11" s="622"/>
      <c r="DG11" s="622"/>
      <c r="DH11" s="622"/>
      <c r="DI11" s="622"/>
      <c r="DJ11" s="622"/>
      <c r="DK11" s="622"/>
      <c r="DL11" s="622"/>
      <c r="DM11" s="622"/>
      <c r="DN11" s="622"/>
      <c r="DO11" s="622"/>
      <c r="DP11" s="623"/>
      <c r="DQ11" s="627">
        <v>425254</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141</v>
      </c>
      <c r="S12" s="622"/>
      <c r="T12" s="622"/>
      <c r="U12" s="622"/>
      <c r="V12" s="622"/>
      <c r="W12" s="622"/>
      <c r="X12" s="622"/>
      <c r="Y12" s="623"/>
      <c r="Z12" s="659" t="s">
        <v>141</v>
      </c>
      <c r="AA12" s="659"/>
      <c r="AB12" s="659"/>
      <c r="AC12" s="659"/>
      <c r="AD12" s="660" t="s">
        <v>141</v>
      </c>
      <c r="AE12" s="660"/>
      <c r="AF12" s="660"/>
      <c r="AG12" s="660"/>
      <c r="AH12" s="660"/>
      <c r="AI12" s="660"/>
      <c r="AJ12" s="660"/>
      <c r="AK12" s="660"/>
      <c r="AL12" s="624" t="s">
        <v>141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19230320</v>
      </c>
      <c r="BH12" s="622"/>
      <c r="BI12" s="622"/>
      <c r="BJ12" s="622"/>
      <c r="BK12" s="622"/>
      <c r="BL12" s="622"/>
      <c r="BM12" s="622"/>
      <c r="BN12" s="623"/>
      <c r="BO12" s="659">
        <v>37.700000000000003</v>
      </c>
      <c r="BP12" s="659"/>
      <c r="BQ12" s="659"/>
      <c r="BR12" s="659"/>
      <c r="BS12" s="660" t="s">
        <v>141</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1128090</v>
      </c>
      <c r="CS12" s="622"/>
      <c r="CT12" s="622"/>
      <c r="CU12" s="622"/>
      <c r="CV12" s="622"/>
      <c r="CW12" s="622"/>
      <c r="CX12" s="622"/>
      <c r="CY12" s="623"/>
      <c r="CZ12" s="659">
        <v>0.9</v>
      </c>
      <c r="DA12" s="659"/>
      <c r="DB12" s="659"/>
      <c r="DC12" s="659"/>
      <c r="DD12" s="627">
        <v>6064</v>
      </c>
      <c r="DE12" s="622"/>
      <c r="DF12" s="622"/>
      <c r="DG12" s="622"/>
      <c r="DH12" s="622"/>
      <c r="DI12" s="622"/>
      <c r="DJ12" s="622"/>
      <c r="DK12" s="622"/>
      <c r="DL12" s="622"/>
      <c r="DM12" s="622"/>
      <c r="DN12" s="622"/>
      <c r="DO12" s="622"/>
      <c r="DP12" s="623"/>
      <c r="DQ12" s="627">
        <v>1044895</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59" t="s">
        <v>141</v>
      </c>
      <c r="AA13" s="659"/>
      <c r="AB13" s="659"/>
      <c r="AC13" s="659"/>
      <c r="AD13" s="660" t="s">
        <v>141</v>
      </c>
      <c r="AE13" s="660"/>
      <c r="AF13" s="660"/>
      <c r="AG13" s="660"/>
      <c r="AH13" s="660"/>
      <c r="AI13" s="660"/>
      <c r="AJ13" s="660"/>
      <c r="AK13" s="660"/>
      <c r="AL13" s="624" t="s">
        <v>141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19193051</v>
      </c>
      <c r="BH13" s="622"/>
      <c r="BI13" s="622"/>
      <c r="BJ13" s="622"/>
      <c r="BK13" s="622"/>
      <c r="BL13" s="622"/>
      <c r="BM13" s="622"/>
      <c r="BN13" s="623"/>
      <c r="BO13" s="659">
        <v>37.6</v>
      </c>
      <c r="BP13" s="659"/>
      <c r="BQ13" s="659"/>
      <c r="BR13" s="659"/>
      <c r="BS13" s="660" t="s">
        <v>141</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9397452</v>
      </c>
      <c r="CS13" s="622"/>
      <c r="CT13" s="622"/>
      <c r="CU13" s="622"/>
      <c r="CV13" s="622"/>
      <c r="CW13" s="622"/>
      <c r="CX13" s="622"/>
      <c r="CY13" s="623"/>
      <c r="CZ13" s="659">
        <v>7.6</v>
      </c>
      <c r="DA13" s="659"/>
      <c r="DB13" s="659"/>
      <c r="DC13" s="659"/>
      <c r="DD13" s="627">
        <v>4417530</v>
      </c>
      <c r="DE13" s="622"/>
      <c r="DF13" s="622"/>
      <c r="DG13" s="622"/>
      <c r="DH13" s="622"/>
      <c r="DI13" s="622"/>
      <c r="DJ13" s="622"/>
      <c r="DK13" s="622"/>
      <c r="DL13" s="622"/>
      <c r="DM13" s="622"/>
      <c r="DN13" s="622"/>
      <c r="DO13" s="622"/>
      <c r="DP13" s="623"/>
      <c r="DQ13" s="627">
        <v>6945306</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1929</v>
      </c>
      <c r="S14" s="622"/>
      <c r="T14" s="622"/>
      <c r="U14" s="622"/>
      <c r="V14" s="622"/>
      <c r="W14" s="622"/>
      <c r="X14" s="622"/>
      <c r="Y14" s="623"/>
      <c r="Z14" s="659">
        <v>0</v>
      </c>
      <c r="AA14" s="659"/>
      <c r="AB14" s="659"/>
      <c r="AC14" s="659"/>
      <c r="AD14" s="660">
        <v>1929</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514101</v>
      </c>
      <c r="BH14" s="622"/>
      <c r="BI14" s="622"/>
      <c r="BJ14" s="622"/>
      <c r="BK14" s="622"/>
      <c r="BL14" s="622"/>
      <c r="BM14" s="622"/>
      <c r="BN14" s="623"/>
      <c r="BO14" s="659">
        <v>1</v>
      </c>
      <c r="BP14" s="659"/>
      <c r="BQ14" s="659"/>
      <c r="BR14" s="659"/>
      <c r="BS14" s="660" t="s">
        <v>141</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3855382</v>
      </c>
      <c r="CS14" s="622"/>
      <c r="CT14" s="622"/>
      <c r="CU14" s="622"/>
      <c r="CV14" s="622"/>
      <c r="CW14" s="622"/>
      <c r="CX14" s="622"/>
      <c r="CY14" s="623"/>
      <c r="CZ14" s="659">
        <v>3.1</v>
      </c>
      <c r="DA14" s="659"/>
      <c r="DB14" s="659"/>
      <c r="DC14" s="659"/>
      <c r="DD14" s="627">
        <v>734068</v>
      </c>
      <c r="DE14" s="622"/>
      <c r="DF14" s="622"/>
      <c r="DG14" s="622"/>
      <c r="DH14" s="622"/>
      <c r="DI14" s="622"/>
      <c r="DJ14" s="622"/>
      <c r="DK14" s="622"/>
      <c r="DL14" s="622"/>
      <c r="DM14" s="622"/>
      <c r="DN14" s="622"/>
      <c r="DO14" s="622"/>
      <c r="DP14" s="623"/>
      <c r="DQ14" s="627">
        <v>3193594</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59" t="s">
        <v>141</v>
      </c>
      <c r="AA15" s="659"/>
      <c r="AB15" s="659"/>
      <c r="AC15" s="659"/>
      <c r="AD15" s="660" t="s">
        <v>141</v>
      </c>
      <c r="AE15" s="660"/>
      <c r="AF15" s="660"/>
      <c r="AG15" s="660"/>
      <c r="AH15" s="660"/>
      <c r="AI15" s="660"/>
      <c r="AJ15" s="660"/>
      <c r="AK15" s="660"/>
      <c r="AL15" s="624" t="s">
        <v>141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2498666</v>
      </c>
      <c r="BH15" s="622"/>
      <c r="BI15" s="622"/>
      <c r="BJ15" s="622"/>
      <c r="BK15" s="622"/>
      <c r="BL15" s="622"/>
      <c r="BM15" s="622"/>
      <c r="BN15" s="623"/>
      <c r="BO15" s="659">
        <v>4.9000000000000004</v>
      </c>
      <c r="BP15" s="659"/>
      <c r="BQ15" s="659"/>
      <c r="BR15" s="659"/>
      <c r="BS15" s="660" t="s">
        <v>141</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12266127</v>
      </c>
      <c r="CS15" s="622"/>
      <c r="CT15" s="622"/>
      <c r="CU15" s="622"/>
      <c r="CV15" s="622"/>
      <c r="CW15" s="622"/>
      <c r="CX15" s="622"/>
      <c r="CY15" s="623"/>
      <c r="CZ15" s="659">
        <v>9.9</v>
      </c>
      <c r="DA15" s="659"/>
      <c r="DB15" s="659"/>
      <c r="DC15" s="659"/>
      <c r="DD15" s="627">
        <v>1470430</v>
      </c>
      <c r="DE15" s="622"/>
      <c r="DF15" s="622"/>
      <c r="DG15" s="622"/>
      <c r="DH15" s="622"/>
      <c r="DI15" s="622"/>
      <c r="DJ15" s="622"/>
      <c r="DK15" s="622"/>
      <c r="DL15" s="622"/>
      <c r="DM15" s="622"/>
      <c r="DN15" s="622"/>
      <c r="DO15" s="622"/>
      <c r="DP15" s="623"/>
      <c r="DQ15" s="627">
        <v>8637898</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127385</v>
      </c>
      <c r="S16" s="622"/>
      <c r="T16" s="622"/>
      <c r="U16" s="622"/>
      <c r="V16" s="622"/>
      <c r="W16" s="622"/>
      <c r="X16" s="622"/>
      <c r="Y16" s="623"/>
      <c r="Z16" s="659">
        <v>0.1</v>
      </c>
      <c r="AA16" s="659"/>
      <c r="AB16" s="659"/>
      <c r="AC16" s="659"/>
      <c r="AD16" s="660">
        <v>127385</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141</v>
      </c>
      <c r="BH16" s="622"/>
      <c r="BI16" s="622"/>
      <c r="BJ16" s="622"/>
      <c r="BK16" s="622"/>
      <c r="BL16" s="622"/>
      <c r="BM16" s="622"/>
      <c r="BN16" s="623"/>
      <c r="BO16" s="659" t="s">
        <v>141</v>
      </c>
      <c r="BP16" s="659"/>
      <c r="BQ16" s="659"/>
      <c r="BR16" s="659"/>
      <c r="BS16" s="660" t="s">
        <v>141</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448</v>
      </c>
      <c r="CS16" s="622"/>
      <c r="CT16" s="622"/>
      <c r="CU16" s="622"/>
      <c r="CV16" s="622"/>
      <c r="CW16" s="622"/>
      <c r="CX16" s="622"/>
      <c r="CY16" s="623"/>
      <c r="CZ16" s="659">
        <v>0</v>
      </c>
      <c r="DA16" s="659"/>
      <c r="DB16" s="659"/>
      <c r="DC16" s="659"/>
      <c r="DD16" s="627" t="s">
        <v>141</v>
      </c>
      <c r="DE16" s="622"/>
      <c r="DF16" s="622"/>
      <c r="DG16" s="622"/>
      <c r="DH16" s="622"/>
      <c r="DI16" s="622"/>
      <c r="DJ16" s="622"/>
      <c r="DK16" s="622"/>
      <c r="DL16" s="622"/>
      <c r="DM16" s="622"/>
      <c r="DN16" s="622"/>
      <c r="DO16" s="622"/>
      <c r="DP16" s="623"/>
      <c r="DQ16" s="627">
        <v>448</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522294</v>
      </c>
      <c r="S17" s="622"/>
      <c r="T17" s="622"/>
      <c r="U17" s="622"/>
      <c r="V17" s="622"/>
      <c r="W17" s="622"/>
      <c r="X17" s="622"/>
      <c r="Y17" s="623"/>
      <c r="Z17" s="659">
        <v>0.4</v>
      </c>
      <c r="AA17" s="659"/>
      <c r="AB17" s="659"/>
      <c r="AC17" s="659"/>
      <c r="AD17" s="660">
        <v>522294</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59" t="s">
        <v>131</v>
      </c>
      <c r="BP17" s="659"/>
      <c r="BQ17" s="659"/>
      <c r="BR17" s="659"/>
      <c r="BS17" s="660" t="s">
        <v>141</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8529025</v>
      </c>
      <c r="CS17" s="622"/>
      <c r="CT17" s="622"/>
      <c r="CU17" s="622"/>
      <c r="CV17" s="622"/>
      <c r="CW17" s="622"/>
      <c r="CX17" s="622"/>
      <c r="CY17" s="623"/>
      <c r="CZ17" s="659">
        <v>6.9</v>
      </c>
      <c r="DA17" s="659"/>
      <c r="DB17" s="659"/>
      <c r="DC17" s="659"/>
      <c r="DD17" s="627" t="s">
        <v>141</v>
      </c>
      <c r="DE17" s="622"/>
      <c r="DF17" s="622"/>
      <c r="DG17" s="622"/>
      <c r="DH17" s="622"/>
      <c r="DI17" s="622"/>
      <c r="DJ17" s="622"/>
      <c r="DK17" s="622"/>
      <c r="DL17" s="622"/>
      <c r="DM17" s="622"/>
      <c r="DN17" s="622"/>
      <c r="DO17" s="622"/>
      <c r="DP17" s="623"/>
      <c r="DQ17" s="627">
        <v>8519194</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505384</v>
      </c>
      <c r="S18" s="622"/>
      <c r="T18" s="622"/>
      <c r="U18" s="622"/>
      <c r="V18" s="622"/>
      <c r="W18" s="622"/>
      <c r="X18" s="622"/>
      <c r="Y18" s="623"/>
      <c r="Z18" s="659">
        <v>0.4</v>
      </c>
      <c r="AA18" s="659"/>
      <c r="AB18" s="659"/>
      <c r="AC18" s="659"/>
      <c r="AD18" s="660">
        <v>505384</v>
      </c>
      <c r="AE18" s="660"/>
      <c r="AF18" s="660"/>
      <c r="AG18" s="660"/>
      <c r="AH18" s="660"/>
      <c r="AI18" s="660"/>
      <c r="AJ18" s="660"/>
      <c r="AK18" s="660"/>
      <c r="AL18" s="624">
        <v>0.8</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59" t="s">
        <v>141</v>
      </c>
      <c r="BP18" s="659"/>
      <c r="BQ18" s="659"/>
      <c r="BR18" s="659"/>
      <c r="BS18" s="660" t="s">
        <v>141</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141</v>
      </c>
      <c r="CS18" s="622"/>
      <c r="CT18" s="622"/>
      <c r="CU18" s="622"/>
      <c r="CV18" s="622"/>
      <c r="CW18" s="622"/>
      <c r="CX18" s="622"/>
      <c r="CY18" s="623"/>
      <c r="CZ18" s="659" t="s">
        <v>141</v>
      </c>
      <c r="DA18" s="659"/>
      <c r="DB18" s="659"/>
      <c r="DC18" s="659"/>
      <c r="DD18" s="627" t="s">
        <v>141</v>
      </c>
      <c r="DE18" s="622"/>
      <c r="DF18" s="622"/>
      <c r="DG18" s="622"/>
      <c r="DH18" s="622"/>
      <c r="DI18" s="622"/>
      <c r="DJ18" s="622"/>
      <c r="DK18" s="622"/>
      <c r="DL18" s="622"/>
      <c r="DM18" s="622"/>
      <c r="DN18" s="622"/>
      <c r="DO18" s="622"/>
      <c r="DP18" s="623"/>
      <c r="DQ18" s="627" t="s">
        <v>141</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497897</v>
      </c>
      <c r="S19" s="622"/>
      <c r="T19" s="622"/>
      <c r="U19" s="622"/>
      <c r="V19" s="622"/>
      <c r="W19" s="622"/>
      <c r="X19" s="622"/>
      <c r="Y19" s="623"/>
      <c r="Z19" s="659">
        <v>0.4</v>
      </c>
      <c r="AA19" s="659"/>
      <c r="AB19" s="659"/>
      <c r="AC19" s="659"/>
      <c r="AD19" s="660">
        <v>497897</v>
      </c>
      <c r="AE19" s="660"/>
      <c r="AF19" s="660"/>
      <c r="AG19" s="660"/>
      <c r="AH19" s="660"/>
      <c r="AI19" s="660"/>
      <c r="AJ19" s="660"/>
      <c r="AK19" s="660"/>
      <c r="AL19" s="624">
        <v>0.8</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3279137</v>
      </c>
      <c r="BH19" s="622"/>
      <c r="BI19" s="622"/>
      <c r="BJ19" s="622"/>
      <c r="BK19" s="622"/>
      <c r="BL19" s="622"/>
      <c r="BM19" s="622"/>
      <c r="BN19" s="623"/>
      <c r="BO19" s="659">
        <v>6.4</v>
      </c>
      <c r="BP19" s="659"/>
      <c r="BQ19" s="659"/>
      <c r="BR19" s="659"/>
      <c r="BS19" s="660" t="s">
        <v>141</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141</v>
      </c>
      <c r="CS19" s="622"/>
      <c r="CT19" s="622"/>
      <c r="CU19" s="622"/>
      <c r="CV19" s="622"/>
      <c r="CW19" s="622"/>
      <c r="CX19" s="622"/>
      <c r="CY19" s="623"/>
      <c r="CZ19" s="659" t="s">
        <v>141</v>
      </c>
      <c r="DA19" s="659"/>
      <c r="DB19" s="659"/>
      <c r="DC19" s="659"/>
      <c r="DD19" s="627" t="s">
        <v>141</v>
      </c>
      <c r="DE19" s="622"/>
      <c r="DF19" s="622"/>
      <c r="DG19" s="622"/>
      <c r="DH19" s="622"/>
      <c r="DI19" s="622"/>
      <c r="DJ19" s="622"/>
      <c r="DK19" s="622"/>
      <c r="DL19" s="622"/>
      <c r="DM19" s="622"/>
      <c r="DN19" s="622"/>
      <c r="DO19" s="622"/>
      <c r="DP19" s="623"/>
      <c r="DQ19" s="627" t="s">
        <v>141</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7487</v>
      </c>
      <c r="S20" s="622"/>
      <c r="T20" s="622"/>
      <c r="U20" s="622"/>
      <c r="V20" s="622"/>
      <c r="W20" s="622"/>
      <c r="X20" s="622"/>
      <c r="Y20" s="623"/>
      <c r="Z20" s="659">
        <v>0</v>
      </c>
      <c r="AA20" s="659"/>
      <c r="AB20" s="659"/>
      <c r="AC20" s="659"/>
      <c r="AD20" s="660">
        <v>7487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3279137</v>
      </c>
      <c r="BH20" s="622"/>
      <c r="BI20" s="622"/>
      <c r="BJ20" s="622"/>
      <c r="BK20" s="622"/>
      <c r="BL20" s="622"/>
      <c r="BM20" s="622"/>
      <c r="BN20" s="623"/>
      <c r="BO20" s="659">
        <v>6.4</v>
      </c>
      <c r="BP20" s="659"/>
      <c r="BQ20" s="659"/>
      <c r="BR20" s="659"/>
      <c r="BS20" s="660" t="s">
        <v>141</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123562586</v>
      </c>
      <c r="CS20" s="622"/>
      <c r="CT20" s="622"/>
      <c r="CU20" s="622"/>
      <c r="CV20" s="622"/>
      <c r="CW20" s="622"/>
      <c r="CX20" s="622"/>
      <c r="CY20" s="623"/>
      <c r="CZ20" s="659">
        <v>100</v>
      </c>
      <c r="DA20" s="659"/>
      <c r="DB20" s="659"/>
      <c r="DC20" s="659"/>
      <c r="DD20" s="627">
        <v>8861025</v>
      </c>
      <c r="DE20" s="622"/>
      <c r="DF20" s="622"/>
      <c r="DG20" s="622"/>
      <c r="DH20" s="622"/>
      <c r="DI20" s="622"/>
      <c r="DJ20" s="622"/>
      <c r="DK20" s="622"/>
      <c r="DL20" s="622"/>
      <c r="DM20" s="622"/>
      <c r="DN20" s="622"/>
      <c r="DO20" s="622"/>
      <c r="DP20" s="623"/>
      <c r="DQ20" s="627">
        <v>80080754</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6388918</v>
      </c>
      <c r="S21" s="622"/>
      <c r="T21" s="622"/>
      <c r="U21" s="622"/>
      <c r="V21" s="622"/>
      <c r="W21" s="622"/>
      <c r="X21" s="622"/>
      <c r="Y21" s="623"/>
      <c r="Z21" s="659">
        <v>4.8</v>
      </c>
      <c r="AA21" s="659"/>
      <c r="AB21" s="659"/>
      <c r="AC21" s="659"/>
      <c r="AD21" s="660">
        <v>5998123</v>
      </c>
      <c r="AE21" s="660"/>
      <c r="AF21" s="660"/>
      <c r="AG21" s="660"/>
      <c r="AH21" s="660"/>
      <c r="AI21" s="660"/>
      <c r="AJ21" s="660"/>
      <c r="AK21" s="660"/>
      <c r="AL21" s="624">
        <v>9.1999999999999993</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141</v>
      </c>
      <c r="BH21" s="622"/>
      <c r="BI21" s="622"/>
      <c r="BJ21" s="622"/>
      <c r="BK21" s="622"/>
      <c r="BL21" s="622"/>
      <c r="BM21" s="622"/>
      <c r="BN21" s="623"/>
      <c r="BO21" s="659" t="s">
        <v>141</v>
      </c>
      <c r="BP21" s="659"/>
      <c r="BQ21" s="659"/>
      <c r="BR21" s="659"/>
      <c r="BS21" s="660" t="s">
        <v>141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5998123</v>
      </c>
      <c r="S22" s="622"/>
      <c r="T22" s="622"/>
      <c r="U22" s="622"/>
      <c r="V22" s="622"/>
      <c r="W22" s="622"/>
      <c r="X22" s="622"/>
      <c r="Y22" s="623"/>
      <c r="Z22" s="659">
        <v>4.5</v>
      </c>
      <c r="AA22" s="659"/>
      <c r="AB22" s="659"/>
      <c r="AC22" s="659"/>
      <c r="AD22" s="660">
        <v>5998123</v>
      </c>
      <c r="AE22" s="660"/>
      <c r="AF22" s="660"/>
      <c r="AG22" s="660"/>
      <c r="AH22" s="660"/>
      <c r="AI22" s="660"/>
      <c r="AJ22" s="660"/>
      <c r="AK22" s="660"/>
      <c r="AL22" s="624">
        <v>9.1999999999999993</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v>796633</v>
      </c>
      <c r="BH22" s="622"/>
      <c r="BI22" s="622"/>
      <c r="BJ22" s="622"/>
      <c r="BK22" s="622"/>
      <c r="BL22" s="622"/>
      <c r="BM22" s="622"/>
      <c r="BN22" s="623"/>
      <c r="BO22" s="659">
        <v>1.6</v>
      </c>
      <c r="BP22" s="659"/>
      <c r="BQ22" s="659"/>
      <c r="BR22" s="659"/>
      <c r="BS22" s="660" t="s">
        <v>131</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390663</v>
      </c>
      <c r="S23" s="622"/>
      <c r="T23" s="622"/>
      <c r="U23" s="622"/>
      <c r="V23" s="622"/>
      <c r="W23" s="622"/>
      <c r="X23" s="622"/>
      <c r="Y23" s="623"/>
      <c r="Z23" s="659">
        <v>0.3</v>
      </c>
      <c r="AA23" s="659"/>
      <c r="AB23" s="659"/>
      <c r="AC23" s="659"/>
      <c r="AD23" s="660" t="s">
        <v>141</v>
      </c>
      <c r="AE23" s="660"/>
      <c r="AF23" s="660"/>
      <c r="AG23" s="660"/>
      <c r="AH23" s="660"/>
      <c r="AI23" s="660"/>
      <c r="AJ23" s="660"/>
      <c r="AK23" s="660"/>
      <c r="AL23" s="624" t="s">
        <v>131</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2482504</v>
      </c>
      <c r="BH23" s="622"/>
      <c r="BI23" s="622"/>
      <c r="BJ23" s="622"/>
      <c r="BK23" s="622"/>
      <c r="BL23" s="622"/>
      <c r="BM23" s="622"/>
      <c r="BN23" s="623"/>
      <c r="BO23" s="659">
        <v>4.9000000000000004</v>
      </c>
      <c r="BP23" s="659"/>
      <c r="BQ23" s="659"/>
      <c r="BR23" s="659"/>
      <c r="BS23" s="660" t="s">
        <v>141</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v>132</v>
      </c>
      <c r="S24" s="622"/>
      <c r="T24" s="622"/>
      <c r="U24" s="622"/>
      <c r="V24" s="622"/>
      <c r="W24" s="622"/>
      <c r="X24" s="622"/>
      <c r="Y24" s="623"/>
      <c r="Z24" s="659">
        <v>0</v>
      </c>
      <c r="AA24" s="659"/>
      <c r="AB24" s="659"/>
      <c r="AC24" s="659"/>
      <c r="AD24" s="660" t="s">
        <v>141</v>
      </c>
      <c r="AE24" s="660"/>
      <c r="AF24" s="660"/>
      <c r="AG24" s="660"/>
      <c r="AH24" s="660"/>
      <c r="AI24" s="660"/>
      <c r="AJ24" s="660"/>
      <c r="AK24" s="660"/>
      <c r="AL24" s="624" t="s">
        <v>131</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141</v>
      </c>
      <c r="BH24" s="622"/>
      <c r="BI24" s="622"/>
      <c r="BJ24" s="622"/>
      <c r="BK24" s="622"/>
      <c r="BL24" s="622"/>
      <c r="BM24" s="622"/>
      <c r="BN24" s="623"/>
      <c r="BO24" s="659" t="s">
        <v>141</v>
      </c>
      <c r="BP24" s="659"/>
      <c r="BQ24" s="659"/>
      <c r="BR24" s="659"/>
      <c r="BS24" s="660" t="s">
        <v>141</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65492481</v>
      </c>
      <c r="CS24" s="677"/>
      <c r="CT24" s="677"/>
      <c r="CU24" s="677"/>
      <c r="CV24" s="677"/>
      <c r="CW24" s="677"/>
      <c r="CX24" s="677"/>
      <c r="CY24" s="702"/>
      <c r="CZ24" s="703">
        <v>53</v>
      </c>
      <c r="DA24" s="685"/>
      <c r="DB24" s="685"/>
      <c r="DC24" s="705"/>
      <c r="DD24" s="701">
        <v>37624419</v>
      </c>
      <c r="DE24" s="677"/>
      <c r="DF24" s="677"/>
      <c r="DG24" s="677"/>
      <c r="DH24" s="677"/>
      <c r="DI24" s="677"/>
      <c r="DJ24" s="677"/>
      <c r="DK24" s="702"/>
      <c r="DL24" s="701">
        <v>35486923</v>
      </c>
      <c r="DM24" s="677"/>
      <c r="DN24" s="677"/>
      <c r="DO24" s="677"/>
      <c r="DP24" s="677"/>
      <c r="DQ24" s="677"/>
      <c r="DR24" s="677"/>
      <c r="DS24" s="677"/>
      <c r="DT24" s="677"/>
      <c r="DU24" s="677"/>
      <c r="DV24" s="702"/>
      <c r="DW24" s="703">
        <v>52.7</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67642354</v>
      </c>
      <c r="S25" s="622"/>
      <c r="T25" s="622"/>
      <c r="U25" s="622"/>
      <c r="V25" s="622"/>
      <c r="W25" s="622"/>
      <c r="X25" s="622"/>
      <c r="Y25" s="623"/>
      <c r="Z25" s="659">
        <v>50.6</v>
      </c>
      <c r="AA25" s="659"/>
      <c r="AB25" s="659"/>
      <c r="AC25" s="659"/>
      <c r="AD25" s="660">
        <v>64769055</v>
      </c>
      <c r="AE25" s="660"/>
      <c r="AF25" s="660"/>
      <c r="AG25" s="660"/>
      <c r="AH25" s="660"/>
      <c r="AI25" s="660"/>
      <c r="AJ25" s="660"/>
      <c r="AK25" s="660"/>
      <c r="AL25" s="624">
        <v>99.4</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141</v>
      </c>
      <c r="BH25" s="622"/>
      <c r="BI25" s="622"/>
      <c r="BJ25" s="622"/>
      <c r="BK25" s="622"/>
      <c r="BL25" s="622"/>
      <c r="BM25" s="622"/>
      <c r="BN25" s="623"/>
      <c r="BO25" s="659" t="s">
        <v>131</v>
      </c>
      <c r="BP25" s="659"/>
      <c r="BQ25" s="659"/>
      <c r="BR25" s="659"/>
      <c r="BS25" s="660" t="s">
        <v>141</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20060132</v>
      </c>
      <c r="CS25" s="634"/>
      <c r="CT25" s="634"/>
      <c r="CU25" s="634"/>
      <c r="CV25" s="634"/>
      <c r="CW25" s="634"/>
      <c r="CX25" s="634"/>
      <c r="CY25" s="635"/>
      <c r="CZ25" s="624">
        <v>16.2</v>
      </c>
      <c r="DA25" s="636"/>
      <c r="DB25" s="636"/>
      <c r="DC25" s="637"/>
      <c r="DD25" s="627">
        <v>18378481</v>
      </c>
      <c r="DE25" s="634"/>
      <c r="DF25" s="634"/>
      <c r="DG25" s="634"/>
      <c r="DH25" s="634"/>
      <c r="DI25" s="634"/>
      <c r="DJ25" s="634"/>
      <c r="DK25" s="635"/>
      <c r="DL25" s="627">
        <v>16870180</v>
      </c>
      <c r="DM25" s="634"/>
      <c r="DN25" s="634"/>
      <c r="DO25" s="634"/>
      <c r="DP25" s="634"/>
      <c r="DQ25" s="634"/>
      <c r="DR25" s="634"/>
      <c r="DS25" s="634"/>
      <c r="DT25" s="634"/>
      <c r="DU25" s="634"/>
      <c r="DV25" s="635"/>
      <c r="DW25" s="624">
        <v>25</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37898</v>
      </c>
      <c r="S26" s="622"/>
      <c r="T26" s="622"/>
      <c r="U26" s="622"/>
      <c r="V26" s="622"/>
      <c r="W26" s="622"/>
      <c r="X26" s="622"/>
      <c r="Y26" s="623"/>
      <c r="Z26" s="659">
        <v>0</v>
      </c>
      <c r="AA26" s="659"/>
      <c r="AB26" s="659"/>
      <c r="AC26" s="659"/>
      <c r="AD26" s="660">
        <v>37898</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141</v>
      </c>
      <c r="BH26" s="622"/>
      <c r="BI26" s="622"/>
      <c r="BJ26" s="622"/>
      <c r="BK26" s="622"/>
      <c r="BL26" s="622"/>
      <c r="BM26" s="622"/>
      <c r="BN26" s="623"/>
      <c r="BO26" s="659" t="s">
        <v>141</v>
      </c>
      <c r="BP26" s="659"/>
      <c r="BQ26" s="659"/>
      <c r="BR26" s="659"/>
      <c r="BS26" s="660" t="s">
        <v>141</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12883451</v>
      </c>
      <c r="CS26" s="622"/>
      <c r="CT26" s="622"/>
      <c r="CU26" s="622"/>
      <c r="CV26" s="622"/>
      <c r="CW26" s="622"/>
      <c r="CX26" s="622"/>
      <c r="CY26" s="623"/>
      <c r="CZ26" s="624">
        <v>10.4</v>
      </c>
      <c r="DA26" s="636"/>
      <c r="DB26" s="636"/>
      <c r="DC26" s="637"/>
      <c r="DD26" s="627">
        <v>11789574</v>
      </c>
      <c r="DE26" s="622"/>
      <c r="DF26" s="622"/>
      <c r="DG26" s="622"/>
      <c r="DH26" s="622"/>
      <c r="DI26" s="622"/>
      <c r="DJ26" s="622"/>
      <c r="DK26" s="623"/>
      <c r="DL26" s="627" t="s">
        <v>141</v>
      </c>
      <c r="DM26" s="622"/>
      <c r="DN26" s="622"/>
      <c r="DO26" s="622"/>
      <c r="DP26" s="622"/>
      <c r="DQ26" s="622"/>
      <c r="DR26" s="622"/>
      <c r="DS26" s="622"/>
      <c r="DT26" s="622"/>
      <c r="DU26" s="622"/>
      <c r="DV26" s="623"/>
      <c r="DW26" s="624" t="s">
        <v>141</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496356</v>
      </c>
      <c r="S27" s="622"/>
      <c r="T27" s="622"/>
      <c r="U27" s="622"/>
      <c r="V27" s="622"/>
      <c r="W27" s="622"/>
      <c r="X27" s="622"/>
      <c r="Y27" s="623"/>
      <c r="Z27" s="659">
        <v>0.4</v>
      </c>
      <c r="AA27" s="659"/>
      <c r="AB27" s="659"/>
      <c r="AC27" s="659"/>
      <c r="AD27" s="660" t="s">
        <v>141</v>
      </c>
      <c r="AE27" s="660"/>
      <c r="AF27" s="660"/>
      <c r="AG27" s="660"/>
      <c r="AH27" s="660"/>
      <c r="AI27" s="660"/>
      <c r="AJ27" s="660"/>
      <c r="AK27" s="660"/>
      <c r="AL27" s="624" t="s">
        <v>131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51041764</v>
      </c>
      <c r="BH27" s="622"/>
      <c r="BI27" s="622"/>
      <c r="BJ27" s="622"/>
      <c r="BK27" s="622"/>
      <c r="BL27" s="622"/>
      <c r="BM27" s="622"/>
      <c r="BN27" s="623"/>
      <c r="BO27" s="659">
        <v>100</v>
      </c>
      <c r="BP27" s="659"/>
      <c r="BQ27" s="659"/>
      <c r="BR27" s="659"/>
      <c r="BS27" s="660">
        <v>564930</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36903324</v>
      </c>
      <c r="CS27" s="634"/>
      <c r="CT27" s="634"/>
      <c r="CU27" s="634"/>
      <c r="CV27" s="634"/>
      <c r="CW27" s="634"/>
      <c r="CX27" s="634"/>
      <c r="CY27" s="635"/>
      <c r="CZ27" s="624">
        <v>29.9</v>
      </c>
      <c r="DA27" s="636"/>
      <c r="DB27" s="636"/>
      <c r="DC27" s="637"/>
      <c r="DD27" s="627">
        <v>10726744</v>
      </c>
      <c r="DE27" s="634"/>
      <c r="DF27" s="634"/>
      <c r="DG27" s="634"/>
      <c r="DH27" s="634"/>
      <c r="DI27" s="634"/>
      <c r="DJ27" s="634"/>
      <c r="DK27" s="635"/>
      <c r="DL27" s="627">
        <v>10097549</v>
      </c>
      <c r="DM27" s="634"/>
      <c r="DN27" s="634"/>
      <c r="DO27" s="634"/>
      <c r="DP27" s="634"/>
      <c r="DQ27" s="634"/>
      <c r="DR27" s="634"/>
      <c r="DS27" s="634"/>
      <c r="DT27" s="634"/>
      <c r="DU27" s="634"/>
      <c r="DV27" s="635"/>
      <c r="DW27" s="624">
        <v>15</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1298337</v>
      </c>
      <c r="S28" s="622"/>
      <c r="T28" s="622"/>
      <c r="U28" s="622"/>
      <c r="V28" s="622"/>
      <c r="W28" s="622"/>
      <c r="X28" s="622"/>
      <c r="Y28" s="623"/>
      <c r="Z28" s="659">
        <v>1</v>
      </c>
      <c r="AA28" s="659"/>
      <c r="AB28" s="659"/>
      <c r="AC28" s="659"/>
      <c r="AD28" s="660">
        <v>192190</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8529025</v>
      </c>
      <c r="CS28" s="622"/>
      <c r="CT28" s="622"/>
      <c r="CU28" s="622"/>
      <c r="CV28" s="622"/>
      <c r="CW28" s="622"/>
      <c r="CX28" s="622"/>
      <c r="CY28" s="623"/>
      <c r="CZ28" s="624">
        <v>6.9</v>
      </c>
      <c r="DA28" s="636"/>
      <c r="DB28" s="636"/>
      <c r="DC28" s="637"/>
      <c r="DD28" s="627">
        <v>8519194</v>
      </c>
      <c r="DE28" s="622"/>
      <c r="DF28" s="622"/>
      <c r="DG28" s="622"/>
      <c r="DH28" s="622"/>
      <c r="DI28" s="622"/>
      <c r="DJ28" s="622"/>
      <c r="DK28" s="623"/>
      <c r="DL28" s="627">
        <v>8519194</v>
      </c>
      <c r="DM28" s="622"/>
      <c r="DN28" s="622"/>
      <c r="DO28" s="622"/>
      <c r="DP28" s="622"/>
      <c r="DQ28" s="622"/>
      <c r="DR28" s="622"/>
      <c r="DS28" s="622"/>
      <c r="DT28" s="622"/>
      <c r="DU28" s="622"/>
      <c r="DV28" s="623"/>
      <c r="DW28" s="624">
        <v>12.6</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256355</v>
      </c>
      <c r="S29" s="622"/>
      <c r="T29" s="622"/>
      <c r="U29" s="622"/>
      <c r="V29" s="622"/>
      <c r="W29" s="622"/>
      <c r="X29" s="622"/>
      <c r="Y29" s="623"/>
      <c r="Z29" s="659">
        <v>0.2</v>
      </c>
      <c r="AA29" s="659"/>
      <c r="AB29" s="659"/>
      <c r="AC29" s="659"/>
      <c r="AD29" s="660">
        <v>712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8529025</v>
      </c>
      <c r="CS29" s="634"/>
      <c r="CT29" s="634"/>
      <c r="CU29" s="634"/>
      <c r="CV29" s="634"/>
      <c r="CW29" s="634"/>
      <c r="CX29" s="634"/>
      <c r="CY29" s="635"/>
      <c r="CZ29" s="624">
        <v>6.9</v>
      </c>
      <c r="DA29" s="636"/>
      <c r="DB29" s="636"/>
      <c r="DC29" s="637"/>
      <c r="DD29" s="627">
        <v>8519194</v>
      </c>
      <c r="DE29" s="634"/>
      <c r="DF29" s="634"/>
      <c r="DG29" s="634"/>
      <c r="DH29" s="634"/>
      <c r="DI29" s="634"/>
      <c r="DJ29" s="634"/>
      <c r="DK29" s="635"/>
      <c r="DL29" s="627">
        <v>8519194</v>
      </c>
      <c r="DM29" s="634"/>
      <c r="DN29" s="634"/>
      <c r="DO29" s="634"/>
      <c r="DP29" s="634"/>
      <c r="DQ29" s="634"/>
      <c r="DR29" s="634"/>
      <c r="DS29" s="634"/>
      <c r="DT29" s="634"/>
      <c r="DU29" s="634"/>
      <c r="DV29" s="635"/>
      <c r="DW29" s="624">
        <v>12.6</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30648625</v>
      </c>
      <c r="S30" s="622"/>
      <c r="T30" s="622"/>
      <c r="U30" s="622"/>
      <c r="V30" s="622"/>
      <c r="W30" s="622"/>
      <c r="X30" s="622"/>
      <c r="Y30" s="623"/>
      <c r="Z30" s="659">
        <v>22.9</v>
      </c>
      <c r="AA30" s="659"/>
      <c r="AB30" s="659"/>
      <c r="AC30" s="659"/>
      <c r="AD30" s="660" t="s">
        <v>131</v>
      </c>
      <c r="AE30" s="660"/>
      <c r="AF30" s="660"/>
      <c r="AG30" s="660"/>
      <c r="AH30" s="660"/>
      <c r="AI30" s="660"/>
      <c r="AJ30" s="660"/>
      <c r="AK30" s="660"/>
      <c r="AL30" s="624" t="s">
        <v>141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8272901</v>
      </c>
      <c r="CS30" s="622"/>
      <c r="CT30" s="622"/>
      <c r="CU30" s="622"/>
      <c r="CV30" s="622"/>
      <c r="CW30" s="622"/>
      <c r="CX30" s="622"/>
      <c r="CY30" s="623"/>
      <c r="CZ30" s="624">
        <v>6.7</v>
      </c>
      <c r="DA30" s="636"/>
      <c r="DB30" s="636"/>
      <c r="DC30" s="637"/>
      <c r="DD30" s="627">
        <v>8263070</v>
      </c>
      <c r="DE30" s="622"/>
      <c r="DF30" s="622"/>
      <c r="DG30" s="622"/>
      <c r="DH30" s="622"/>
      <c r="DI30" s="622"/>
      <c r="DJ30" s="622"/>
      <c r="DK30" s="623"/>
      <c r="DL30" s="627">
        <v>8263070</v>
      </c>
      <c r="DM30" s="622"/>
      <c r="DN30" s="622"/>
      <c r="DO30" s="622"/>
      <c r="DP30" s="622"/>
      <c r="DQ30" s="622"/>
      <c r="DR30" s="622"/>
      <c r="DS30" s="622"/>
      <c r="DT30" s="622"/>
      <c r="DU30" s="622"/>
      <c r="DV30" s="623"/>
      <c r="DW30" s="624">
        <v>12.3</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141</v>
      </c>
      <c r="S31" s="622"/>
      <c r="T31" s="622"/>
      <c r="U31" s="622"/>
      <c r="V31" s="622"/>
      <c r="W31" s="622"/>
      <c r="X31" s="622"/>
      <c r="Y31" s="623"/>
      <c r="Z31" s="659" t="s">
        <v>141</v>
      </c>
      <c r="AA31" s="659"/>
      <c r="AB31" s="659"/>
      <c r="AC31" s="659"/>
      <c r="AD31" s="660" t="s">
        <v>141</v>
      </c>
      <c r="AE31" s="660"/>
      <c r="AF31" s="660"/>
      <c r="AG31" s="660"/>
      <c r="AH31" s="660"/>
      <c r="AI31" s="660"/>
      <c r="AJ31" s="660"/>
      <c r="AK31" s="660"/>
      <c r="AL31" s="624" t="s">
        <v>141</v>
      </c>
      <c r="AM31" s="625"/>
      <c r="AN31" s="625"/>
      <c r="AO31" s="661"/>
      <c r="AP31" s="693" t="s">
        <v>312</v>
      </c>
      <c r="AQ31" s="694"/>
      <c r="AR31" s="694"/>
      <c r="AS31" s="694"/>
      <c r="AT31" s="695" t="s">
        <v>313</v>
      </c>
      <c r="AU31" s="218"/>
      <c r="AV31" s="218"/>
      <c r="AW31" s="218"/>
      <c r="AX31" s="679" t="s">
        <v>190</v>
      </c>
      <c r="AY31" s="680"/>
      <c r="AZ31" s="680"/>
      <c r="BA31" s="680"/>
      <c r="BB31" s="680"/>
      <c r="BC31" s="680"/>
      <c r="BD31" s="680"/>
      <c r="BE31" s="680"/>
      <c r="BF31" s="681"/>
      <c r="BG31" s="683">
        <v>99.3</v>
      </c>
      <c r="BH31" s="684"/>
      <c r="BI31" s="684"/>
      <c r="BJ31" s="684"/>
      <c r="BK31" s="684"/>
      <c r="BL31" s="684"/>
      <c r="BM31" s="685">
        <v>98.2</v>
      </c>
      <c r="BN31" s="684"/>
      <c r="BO31" s="684"/>
      <c r="BP31" s="684"/>
      <c r="BQ31" s="686"/>
      <c r="BR31" s="683">
        <v>99.3</v>
      </c>
      <c r="BS31" s="684"/>
      <c r="BT31" s="684"/>
      <c r="BU31" s="684"/>
      <c r="BV31" s="684"/>
      <c r="BW31" s="684"/>
      <c r="BX31" s="685">
        <v>98</v>
      </c>
      <c r="BY31" s="684"/>
      <c r="BZ31" s="684"/>
      <c r="CA31" s="684"/>
      <c r="CB31" s="686"/>
      <c r="CD31" s="642"/>
      <c r="CE31" s="643"/>
      <c r="CF31" s="618" t="s">
        <v>314</v>
      </c>
      <c r="CG31" s="619"/>
      <c r="CH31" s="619"/>
      <c r="CI31" s="619"/>
      <c r="CJ31" s="619"/>
      <c r="CK31" s="619"/>
      <c r="CL31" s="619"/>
      <c r="CM31" s="619"/>
      <c r="CN31" s="619"/>
      <c r="CO31" s="619"/>
      <c r="CP31" s="619"/>
      <c r="CQ31" s="620"/>
      <c r="CR31" s="621">
        <v>256124</v>
      </c>
      <c r="CS31" s="634"/>
      <c r="CT31" s="634"/>
      <c r="CU31" s="634"/>
      <c r="CV31" s="634"/>
      <c r="CW31" s="634"/>
      <c r="CX31" s="634"/>
      <c r="CY31" s="635"/>
      <c r="CZ31" s="624">
        <v>0.2</v>
      </c>
      <c r="DA31" s="636"/>
      <c r="DB31" s="636"/>
      <c r="DC31" s="637"/>
      <c r="DD31" s="627">
        <v>256124</v>
      </c>
      <c r="DE31" s="634"/>
      <c r="DF31" s="634"/>
      <c r="DG31" s="634"/>
      <c r="DH31" s="634"/>
      <c r="DI31" s="634"/>
      <c r="DJ31" s="634"/>
      <c r="DK31" s="635"/>
      <c r="DL31" s="627">
        <v>256124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8341547</v>
      </c>
      <c r="S32" s="622"/>
      <c r="T32" s="622"/>
      <c r="U32" s="622"/>
      <c r="V32" s="622"/>
      <c r="W32" s="622"/>
      <c r="X32" s="622"/>
      <c r="Y32" s="623"/>
      <c r="Z32" s="659">
        <v>6.2</v>
      </c>
      <c r="AA32" s="659"/>
      <c r="AB32" s="659"/>
      <c r="AC32" s="659"/>
      <c r="AD32" s="660" t="s">
        <v>141</v>
      </c>
      <c r="AE32" s="660"/>
      <c r="AF32" s="660"/>
      <c r="AG32" s="660"/>
      <c r="AH32" s="660"/>
      <c r="AI32" s="660"/>
      <c r="AJ32" s="660"/>
      <c r="AK32" s="660"/>
      <c r="AL32" s="624" t="s">
        <v>131</v>
      </c>
      <c r="AM32" s="625"/>
      <c r="AN32" s="625"/>
      <c r="AO32" s="661"/>
      <c r="AP32" s="662"/>
      <c r="AQ32" s="663"/>
      <c r="AR32" s="663"/>
      <c r="AS32" s="663"/>
      <c r="AT32" s="696"/>
      <c r="AU32" s="214" t="s">
        <v>316</v>
      </c>
      <c r="AX32" s="618" t="s">
        <v>317</v>
      </c>
      <c r="AY32" s="619"/>
      <c r="AZ32" s="619"/>
      <c r="BA32" s="619"/>
      <c r="BB32" s="619"/>
      <c r="BC32" s="619"/>
      <c r="BD32" s="619"/>
      <c r="BE32" s="619"/>
      <c r="BF32" s="620"/>
      <c r="BG32" s="687">
        <v>99</v>
      </c>
      <c r="BH32" s="634"/>
      <c r="BI32" s="634"/>
      <c r="BJ32" s="634"/>
      <c r="BK32" s="634"/>
      <c r="BL32" s="634"/>
      <c r="BM32" s="625">
        <v>97.8</v>
      </c>
      <c r="BN32" s="634"/>
      <c r="BO32" s="634"/>
      <c r="BP32" s="634"/>
      <c r="BQ32" s="657"/>
      <c r="BR32" s="687">
        <v>99.1</v>
      </c>
      <c r="BS32" s="634"/>
      <c r="BT32" s="634"/>
      <c r="BU32" s="634"/>
      <c r="BV32" s="634"/>
      <c r="BW32" s="634"/>
      <c r="BX32" s="625">
        <v>97.5</v>
      </c>
      <c r="BY32" s="634"/>
      <c r="BZ32" s="634"/>
      <c r="CA32" s="634"/>
      <c r="CB32" s="657"/>
      <c r="CD32" s="644"/>
      <c r="CE32" s="645"/>
      <c r="CF32" s="618" t="s">
        <v>318</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141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95027</v>
      </c>
      <c r="S33" s="622"/>
      <c r="T33" s="622"/>
      <c r="U33" s="622"/>
      <c r="V33" s="622"/>
      <c r="W33" s="622"/>
      <c r="X33" s="622"/>
      <c r="Y33" s="623"/>
      <c r="Z33" s="659">
        <v>0.1</v>
      </c>
      <c r="AA33" s="659"/>
      <c r="AB33" s="659"/>
      <c r="AC33" s="659"/>
      <c r="AD33" s="660">
        <v>60075</v>
      </c>
      <c r="AE33" s="660"/>
      <c r="AF33" s="660"/>
      <c r="AG33" s="660"/>
      <c r="AH33" s="660"/>
      <c r="AI33" s="660"/>
      <c r="AJ33" s="660"/>
      <c r="AK33" s="660"/>
      <c r="AL33" s="624">
        <v>0.1</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99.5</v>
      </c>
      <c r="BS33" s="606"/>
      <c r="BT33" s="606"/>
      <c r="BU33" s="606"/>
      <c r="BV33" s="606"/>
      <c r="BW33" s="606"/>
      <c r="BX33" s="652">
        <v>98.3</v>
      </c>
      <c r="BY33" s="606"/>
      <c r="BZ33" s="606"/>
      <c r="CA33" s="606"/>
      <c r="CB33" s="669"/>
      <c r="CD33" s="618" t="s">
        <v>321</v>
      </c>
      <c r="CE33" s="619"/>
      <c r="CF33" s="619"/>
      <c r="CG33" s="619"/>
      <c r="CH33" s="619"/>
      <c r="CI33" s="619"/>
      <c r="CJ33" s="619"/>
      <c r="CK33" s="619"/>
      <c r="CL33" s="619"/>
      <c r="CM33" s="619"/>
      <c r="CN33" s="619"/>
      <c r="CO33" s="619"/>
      <c r="CP33" s="619"/>
      <c r="CQ33" s="620"/>
      <c r="CR33" s="621">
        <v>49208632</v>
      </c>
      <c r="CS33" s="634"/>
      <c r="CT33" s="634"/>
      <c r="CU33" s="634"/>
      <c r="CV33" s="634"/>
      <c r="CW33" s="634"/>
      <c r="CX33" s="634"/>
      <c r="CY33" s="635"/>
      <c r="CZ33" s="624">
        <v>39.799999999999997</v>
      </c>
      <c r="DA33" s="636"/>
      <c r="DB33" s="636"/>
      <c r="DC33" s="637"/>
      <c r="DD33" s="627">
        <v>38793854</v>
      </c>
      <c r="DE33" s="634"/>
      <c r="DF33" s="634"/>
      <c r="DG33" s="634"/>
      <c r="DH33" s="634"/>
      <c r="DI33" s="634"/>
      <c r="DJ33" s="634"/>
      <c r="DK33" s="635"/>
      <c r="DL33" s="627">
        <v>24459564</v>
      </c>
      <c r="DM33" s="634"/>
      <c r="DN33" s="634"/>
      <c r="DO33" s="634"/>
      <c r="DP33" s="634"/>
      <c r="DQ33" s="634"/>
      <c r="DR33" s="634"/>
      <c r="DS33" s="634"/>
      <c r="DT33" s="634"/>
      <c r="DU33" s="634"/>
      <c r="DV33" s="635"/>
      <c r="DW33" s="624">
        <v>36.299999999999997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61940</v>
      </c>
      <c r="S34" s="622"/>
      <c r="T34" s="622"/>
      <c r="U34" s="622"/>
      <c r="V34" s="622"/>
      <c r="W34" s="622"/>
      <c r="X34" s="622"/>
      <c r="Y34" s="623"/>
      <c r="Z34" s="659">
        <v>0</v>
      </c>
      <c r="AA34" s="659"/>
      <c r="AB34" s="659"/>
      <c r="AC34" s="659"/>
      <c r="AD34" s="660" t="s">
        <v>141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21053341</v>
      </c>
      <c r="CS34" s="622"/>
      <c r="CT34" s="622"/>
      <c r="CU34" s="622"/>
      <c r="CV34" s="622"/>
      <c r="CW34" s="622"/>
      <c r="CX34" s="622"/>
      <c r="CY34" s="623"/>
      <c r="CZ34" s="624">
        <v>17</v>
      </c>
      <c r="DA34" s="636"/>
      <c r="DB34" s="636"/>
      <c r="DC34" s="637"/>
      <c r="DD34" s="627">
        <v>13627980</v>
      </c>
      <c r="DE34" s="622"/>
      <c r="DF34" s="622"/>
      <c r="DG34" s="622"/>
      <c r="DH34" s="622"/>
      <c r="DI34" s="622"/>
      <c r="DJ34" s="622"/>
      <c r="DK34" s="623"/>
      <c r="DL34" s="627">
        <v>11145150</v>
      </c>
      <c r="DM34" s="622"/>
      <c r="DN34" s="622"/>
      <c r="DO34" s="622"/>
      <c r="DP34" s="622"/>
      <c r="DQ34" s="622"/>
      <c r="DR34" s="622"/>
      <c r="DS34" s="622"/>
      <c r="DT34" s="622"/>
      <c r="DU34" s="622"/>
      <c r="DV34" s="623"/>
      <c r="DW34" s="624">
        <v>16.5</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4432861</v>
      </c>
      <c r="S35" s="622"/>
      <c r="T35" s="622"/>
      <c r="U35" s="622"/>
      <c r="V35" s="622"/>
      <c r="W35" s="622"/>
      <c r="X35" s="622"/>
      <c r="Y35" s="623"/>
      <c r="Z35" s="659">
        <v>3.3</v>
      </c>
      <c r="AA35" s="659"/>
      <c r="AB35" s="659"/>
      <c r="AC35" s="659"/>
      <c r="AD35" s="660" t="s">
        <v>141</v>
      </c>
      <c r="AE35" s="660"/>
      <c r="AF35" s="660"/>
      <c r="AG35" s="660"/>
      <c r="AH35" s="660"/>
      <c r="AI35" s="660"/>
      <c r="AJ35" s="660"/>
      <c r="AK35" s="660"/>
      <c r="AL35" s="624" t="s">
        <v>131</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527795</v>
      </c>
      <c r="CS35" s="634"/>
      <c r="CT35" s="634"/>
      <c r="CU35" s="634"/>
      <c r="CV35" s="634"/>
      <c r="CW35" s="634"/>
      <c r="CX35" s="634"/>
      <c r="CY35" s="635"/>
      <c r="CZ35" s="624">
        <v>0.4</v>
      </c>
      <c r="DA35" s="636"/>
      <c r="DB35" s="636"/>
      <c r="DC35" s="637"/>
      <c r="DD35" s="627">
        <v>496927</v>
      </c>
      <c r="DE35" s="634"/>
      <c r="DF35" s="634"/>
      <c r="DG35" s="634"/>
      <c r="DH35" s="634"/>
      <c r="DI35" s="634"/>
      <c r="DJ35" s="634"/>
      <c r="DK35" s="635"/>
      <c r="DL35" s="627">
        <v>496927</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11440110</v>
      </c>
      <c r="S36" s="622"/>
      <c r="T36" s="622"/>
      <c r="U36" s="622"/>
      <c r="V36" s="622"/>
      <c r="W36" s="622"/>
      <c r="X36" s="622"/>
      <c r="Y36" s="623"/>
      <c r="Z36" s="659">
        <v>8.6</v>
      </c>
      <c r="AA36" s="659"/>
      <c r="AB36" s="659"/>
      <c r="AC36" s="659"/>
      <c r="AD36" s="660" t="s">
        <v>141</v>
      </c>
      <c r="AE36" s="660"/>
      <c r="AF36" s="660"/>
      <c r="AG36" s="660"/>
      <c r="AH36" s="660"/>
      <c r="AI36" s="660"/>
      <c r="AJ36" s="660"/>
      <c r="AK36" s="660"/>
      <c r="AL36" s="624" t="s">
        <v>141</v>
      </c>
      <c r="AM36" s="625"/>
      <c r="AN36" s="625"/>
      <c r="AO36" s="661"/>
      <c r="AP36" s="222"/>
      <c r="AQ36" s="670" t="s">
        <v>329</v>
      </c>
      <c r="AR36" s="671"/>
      <c r="AS36" s="671"/>
      <c r="AT36" s="671"/>
      <c r="AU36" s="671"/>
      <c r="AV36" s="671"/>
      <c r="AW36" s="671"/>
      <c r="AX36" s="671"/>
      <c r="AY36" s="672"/>
      <c r="AZ36" s="676">
        <v>13229693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629396</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10819420</v>
      </c>
      <c r="CS36" s="622"/>
      <c r="CT36" s="622"/>
      <c r="CU36" s="622"/>
      <c r="CV36" s="622"/>
      <c r="CW36" s="622"/>
      <c r="CX36" s="622"/>
      <c r="CY36" s="623"/>
      <c r="CZ36" s="624">
        <v>8.8000000000000007</v>
      </c>
      <c r="DA36" s="636"/>
      <c r="DB36" s="636"/>
      <c r="DC36" s="637"/>
      <c r="DD36" s="627">
        <v>9874246</v>
      </c>
      <c r="DE36" s="622"/>
      <c r="DF36" s="622"/>
      <c r="DG36" s="622"/>
      <c r="DH36" s="622"/>
      <c r="DI36" s="622"/>
      <c r="DJ36" s="622"/>
      <c r="DK36" s="623"/>
      <c r="DL36" s="627">
        <v>5595491</v>
      </c>
      <c r="DM36" s="622"/>
      <c r="DN36" s="622"/>
      <c r="DO36" s="622"/>
      <c r="DP36" s="622"/>
      <c r="DQ36" s="622"/>
      <c r="DR36" s="622"/>
      <c r="DS36" s="622"/>
      <c r="DT36" s="622"/>
      <c r="DU36" s="622"/>
      <c r="DV36" s="623"/>
      <c r="DW36" s="624">
        <v>8.3000000000000007</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3056469</v>
      </c>
      <c r="S37" s="622"/>
      <c r="T37" s="622"/>
      <c r="U37" s="622"/>
      <c r="V37" s="622"/>
      <c r="W37" s="622"/>
      <c r="X37" s="622"/>
      <c r="Y37" s="623"/>
      <c r="Z37" s="659">
        <v>2.2999999999999998</v>
      </c>
      <c r="AA37" s="659"/>
      <c r="AB37" s="659"/>
      <c r="AC37" s="659"/>
      <c r="AD37" s="660">
        <v>99634</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1980000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894902</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999399</v>
      </c>
      <c r="CS37" s="634"/>
      <c r="CT37" s="634"/>
      <c r="CU37" s="634"/>
      <c r="CV37" s="634"/>
      <c r="CW37" s="634"/>
      <c r="CX37" s="634"/>
      <c r="CY37" s="635"/>
      <c r="CZ37" s="624">
        <v>0.8</v>
      </c>
      <c r="DA37" s="636"/>
      <c r="DB37" s="636"/>
      <c r="DC37" s="637"/>
      <c r="DD37" s="627">
        <v>999399</v>
      </c>
      <c r="DE37" s="634"/>
      <c r="DF37" s="634"/>
      <c r="DG37" s="634"/>
      <c r="DH37" s="634"/>
      <c r="DI37" s="634"/>
      <c r="DJ37" s="634"/>
      <c r="DK37" s="635"/>
      <c r="DL37" s="627">
        <v>841518</v>
      </c>
      <c r="DM37" s="634"/>
      <c r="DN37" s="634"/>
      <c r="DO37" s="634"/>
      <c r="DP37" s="634"/>
      <c r="DQ37" s="634"/>
      <c r="DR37" s="634"/>
      <c r="DS37" s="634"/>
      <c r="DT37" s="634"/>
      <c r="DU37" s="634"/>
      <c r="DV37" s="635"/>
      <c r="DW37" s="624">
        <v>1.2</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5747700</v>
      </c>
      <c r="S38" s="622"/>
      <c r="T38" s="622"/>
      <c r="U38" s="622"/>
      <c r="V38" s="622"/>
      <c r="W38" s="622"/>
      <c r="X38" s="622"/>
      <c r="Y38" s="623"/>
      <c r="Z38" s="659">
        <v>4.3</v>
      </c>
      <c r="AA38" s="659"/>
      <c r="AB38" s="659"/>
      <c r="AC38" s="659"/>
      <c r="AD38" s="660" t="s">
        <v>141</v>
      </c>
      <c r="AE38" s="660"/>
      <c r="AF38" s="660"/>
      <c r="AG38" s="660"/>
      <c r="AH38" s="660"/>
      <c r="AI38" s="660"/>
      <c r="AJ38" s="660"/>
      <c r="AK38" s="660"/>
      <c r="AL38" s="624" t="s">
        <v>141</v>
      </c>
      <c r="AM38" s="625"/>
      <c r="AN38" s="625"/>
      <c r="AO38" s="661"/>
      <c r="AQ38" s="654" t="s">
        <v>337</v>
      </c>
      <c r="AR38" s="655"/>
      <c r="AS38" s="655"/>
      <c r="AT38" s="655"/>
      <c r="AU38" s="655"/>
      <c r="AV38" s="655"/>
      <c r="AW38" s="655"/>
      <c r="AX38" s="655"/>
      <c r="AY38" s="656"/>
      <c r="AZ38" s="621">
        <v>1300000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42839</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9907904</v>
      </c>
      <c r="CS38" s="622"/>
      <c r="CT38" s="622"/>
      <c r="CU38" s="622"/>
      <c r="CV38" s="622"/>
      <c r="CW38" s="622"/>
      <c r="CX38" s="622"/>
      <c r="CY38" s="623"/>
      <c r="CZ38" s="624">
        <v>8</v>
      </c>
      <c r="DA38" s="636"/>
      <c r="DB38" s="636"/>
      <c r="DC38" s="637"/>
      <c r="DD38" s="627">
        <v>7998666</v>
      </c>
      <c r="DE38" s="622"/>
      <c r="DF38" s="622"/>
      <c r="DG38" s="622"/>
      <c r="DH38" s="622"/>
      <c r="DI38" s="622"/>
      <c r="DJ38" s="622"/>
      <c r="DK38" s="623"/>
      <c r="DL38" s="627">
        <v>7221996</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141</v>
      </c>
      <c r="AA39" s="659"/>
      <c r="AB39" s="659"/>
      <c r="AC39" s="659"/>
      <c r="AD39" s="660" t="s">
        <v>141</v>
      </c>
      <c r="AE39" s="660"/>
      <c r="AF39" s="660"/>
      <c r="AG39" s="660"/>
      <c r="AH39" s="660"/>
      <c r="AI39" s="660"/>
      <c r="AJ39" s="660"/>
      <c r="AK39" s="660"/>
      <c r="AL39" s="624" t="s">
        <v>131</v>
      </c>
      <c r="AM39" s="625"/>
      <c r="AN39" s="625"/>
      <c r="AO39" s="661"/>
      <c r="AQ39" s="654" t="s">
        <v>341</v>
      </c>
      <c r="AR39" s="655"/>
      <c r="AS39" s="655"/>
      <c r="AT39" s="655"/>
      <c r="AU39" s="655"/>
      <c r="AV39" s="655"/>
      <c r="AW39" s="655"/>
      <c r="AX39" s="655"/>
      <c r="AY39" s="656"/>
      <c r="AZ39" s="621">
        <v>41789</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62777</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6760364</v>
      </c>
      <c r="CS39" s="634"/>
      <c r="CT39" s="634"/>
      <c r="CU39" s="634"/>
      <c r="CV39" s="634"/>
      <c r="CW39" s="634"/>
      <c r="CX39" s="634"/>
      <c r="CY39" s="635"/>
      <c r="CZ39" s="624">
        <v>5.5</v>
      </c>
      <c r="DA39" s="636"/>
      <c r="DB39" s="636"/>
      <c r="DC39" s="637"/>
      <c r="DD39" s="627">
        <v>6742695</v>
      </c>
      <c r="DE39" s="634"/>
      <c r="DF39" s="634"/>
      <c r="DG39" s="634"/>
      <c r="DH39" s="634"/>
      <c r="DI39" s="634"/>
      <c r="DJ39" s="634"/>
      <c r="DK39" s="635"/>
      <c r="DL39" s="627" t="s">
        <v>141</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2219700</v>
      </c>
      <c r="S40" s="622"/>
      <c r="T40" s="622"/>
      <c r="U40" s="622"/>
      <c r="V40" s="622"/>
      <c r="W40" s="622"/>
      <c r="X40" s="622"/>
      <c r="Y40" s="623"/>
      <c r="Z40" s="659">
        <v>1.7</v>
      </c>
      <c r="AA40" s="659"/>
      <c r="AB40" s="659"/>
      <c r="AC40" s="659"/>
      <c r="AD40" s="660" t="s">
        <v>141</v>
      </c>
      <c r="AE40" s="660"/>
      <c r="AF40" s="660"/>
      <c r="AG40" s="660"/>
      <c r="AH40" s="660"/>
      <c r="AI40" s="660"/>
      <c r="AJ40" s="660"/>
      <c r="AK40" s="660"/>
      <c r="AL40" s="624" t="s">
        <v>141</v>
      </c>
      <c r="AM40" s="625"/>
      <c r="AN40" s="625"/>
      <c r="AO40" s="661"/>
      <c r="AQ40" s="654" t="s">
        <v>345</v>
      </c>
      <c r="AR40" s="655"/>
      <c r="AS40" s="655"/>
      <c r="AT40" s="655"/>
      <c r="AU40" s="655"/>
      <c r="AV40" s="655"/>
      <c r="AW40" s="655"/>
      <c r="AX40" s="655"/>
      <c r="AY40" s="656"/>
      <c r="AZ40" s="621">
        <v>14852</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112</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139808</v>
      </c>
      <c r="CS40" s="622"/>
      <c r="CT40" s="622"/>
      <c r="CU40" s="622"/>
      <c r="CV40" s="622"/>
      <c r="CW40" s="622"/>
      <c r="CX40" s="622"/>
      <c r="CY40" s="623"/>
      <c r="CZ40" s="624">
        <v>0.1</v>
      </c>
      <c r="DA40" s="636"/>
      <c r="DB40" s="636"/>
      <c r="DC40" s="637"/>
      <c r="DD40" s="627">
        <v>53340</v>
      </c>
      <c r="DE40" s="622"/>
      <c r="DF40" s="622"/>
      <c r="DG40" s="622"/>
      <c r="DH40" s="622"/>
      <c r="DI40" s="622"/>
      <c r="DJ40" s="622"/>
      <c r="DK40" s="623"/>
      <c r="DL40" s="627" t="s">
        <v>141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133555579</v>
      </c>
      <c r="S41" s="646"/>
      <c r="T41" s="646"/>
      <c r="U41" s="646"/>
      <c r="V41" s="646"/>
      <c r="W41" s="646"/>
      <c r="X41" s="646"/>
      <c r="Y41" s="649"/>
      <c r="Z41" s="650">
        <v>100</v>
      </c>
      <c r="AA41" s="650"/>
      <c r="AB41" s="650"/>
      <c r="AC41" s="650"/>
      <c r="AD41" s="651">
        <v>65159564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2513107</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352</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352</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7379945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327</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8861473</v>
      </c>
      <c r="CS42" s="634"/>
      <c r="CT42" s="634"/>
      <c r="CU42" s="634"/>
      <c r="CV42" s="634"/>
      <c r="CW42" s="634"/>
      <c r="CX42" s="634"/>
      <c r="CY42" s="635"/>
      <c r="CZ42" s="624">
        <v>7.2</v>
      </c>
      <c r="DA42" s="636"/>
      <c r="DB42" s="636"/>
      <c r="DC42" s="637"/>
      <c r="DD42" s="627">
        <v>3662481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221662</v>
      </c>
      <c r="CS43" s="634"/>
      <c r="CT43" s="634"/>
      <c r="CU43" s="634"/>
      <c r="CV43" s="634"/>
      <c r="CW43" s="634"/>
      <c r="CX43" s="634"/>
      <c r="CY43" s="635"/>
      <c r="CZ43" s="624">
        <v>0.2</v>
      </c>
      <c r="DA43" s="636"/>
      <c r="DB43" s="636"/>
      <c r="DC43" s="637"/>
      <c r="DD43" s="627">
        <v>221662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8861025</v>
      </c>
      <c r="CS44" s="622"/>
      <c r="CT44" s="622"/>
      <c r="CU44" s="622"/>
      <c r="CV44" s="622"/>
      <c r="CW44" s="622"/>
      <c r="CX44" s="622"/>
      <c r="CY44" s="623"/>
      <c r="CZ44" s="624">
        <v>7.2</v>
      </c>
      <c r="DA44" s="625"/>
      <c r="DB44" s="625"/>
      <c r="DC44" s="626"/>
      <c r="DD44" s="627">
        <v>3662033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2067314</v>
      </c>
      <c r="CS45" s="634"/>
      <c r="CT45" s="634"/>
      <c r="CU45" s="634"/>
      <c r="CV45" s="634"/>
      <c r="CW45" s="634"/>
      <c r="CX45" s="634"/>
      <c r="CY45" s="635"/>
      <c r="CZ45" s="624">
        <v>1.7</v>
      </c>
      <c r="DA45" s="636"/>
      <c r="DB45" s="636"/>
      <c r="DC45" s="637"/>
      <c r="DD45" s="627">
        <v>121411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6739640</v>
      </c>
      <c r="CS46" s="622"/>
      <c r="CT46" s="622"/>
      <c r="CU46" s="622"/>
      <c r="CV46" s="622"/>
      <c r="CW46" s="622"/>
      <c r="CX46" s="622"/>
      <c r="CY46" s="623"/>
      <c r="CZ46" s="624">
        <v>5.5</v>
      </c>
      <c r="DA46" s="625"/>
      <c r="DB46" s="625"/>
      <c r="DC46" s="626"/>
      <c r="DD46" s="627">
        <v>3518051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448</v>
      </c>
      <c r="CS47" s="634"/>
      <c r="CT47" s="634"/>
      <c r="CU47" s="634"/>
      <c r="CV47" s="634"/>
      <c r="CW47" s="634"/>
      <c r="CX47" s="634"/>
      <c r="CY47" s="635"/>
      <c r="CZ47" s="624">
        <v>0</v>
      </c>
      <c r="DA47" s="636"/>
      <c r="DB47" s="636"/>
      <c r="DC47" s="637"/>
      <c r="DD47" s="627">
        <v>448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352</v>
      </c>
      <c r="CS48" s="622"/>
      <c r="CT48" s="622"/>
      <c r="CU48" s="622"/>
      <c r="CV48" s="622"/>
      <c r="CW48" s="622"/>
      <c r="CX48" s="622"/>
      <c r="CY48" s="623"/>
      <c r="CZ48" s="624" t="s">
        <v>352</v>
      </c>
      <c r="DA48" s="625"/>
      <c r="DB48" s="625"/>
      <c r="DC48" s="626"/>
      <c r="DD48" s="627" t="s">
        <v>352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123562586</v>
      </c>
      <c r="CS49" s="606"/>
      <c r="CT49" s="606"/>
      <c r="CU49" s="606"/>
      <c r="CV49" s="606"/>
      <c r="CW49" s="606"/>
      <c r="CX49" s="606"/>
      <c r="CY49" s="607"/>
      <c r="CZ49" s="608">
        <v>100</v>
      </c>
      <c r="DA49" s="609"/>
      <c r="DB49" s="609"/>
      <c r="DC49" s="610"/>
      <c r="DD49" s="611">
        <v>80080754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5JzNY1/LNTmv1hyuf/0EY6rexADvNemfZQ1iJ/AMXj8oaoEMjqYAkDrwDUuyqQQ8yHgeJyA+4jeGvdDo8aMtg==" saltValue="A6tN7Ui1VyDpWuIHJ5y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367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368</v>
      </c>
      <c r="DK2" s="1093"/>
      <c r="DL2" s="1093"/>
      <c r="DM2" s="1093"/>
      <c r="DN2" s="1093"/>
      <c r="DO2" s="1094"/>
      <c r="DP2" s="228"/>
      <c r="DQ2" s="1092" t="s">
        <v>369</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370</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7" t="s">
        <v>372</v>
      </c>
      <c r="B5" s="998"/>
      <c r="C5" s="998"/>
      <c r="D5" s="998"/>
      <c r="E5" s="998"/>
      <c r="F5" s="998"/>
      <c r="G5" s="998"/>
      <c r="H5" s="998"/>
      <c r="I5" s="998"/>
      <c r="J5" s="998"/>
      <c r="K5" s="998"/>
      <c r="L5" s="998"/>
      <c r="M5" s="998"/>
      <c r="N5" s="998"/>
      <c r="O5" s="998"/>
      <c r="P5" s="999"/>
      <c r="Q5" s="1003" t="s">
        <v>373</v>
      </c>
      <c r="R5" s="1004"/>
      <c r="S5" s="1004"/>
      <c r="T5" s="1004"/>
      <c r="U5" s="1005"/>
      <c r="V5" s="1003" t="s">
        <v>374</v>
      </c>
      <c r="W5" s="1004"/>
      <c r="X5" s="1004"/>
      <c r="Y5" s="1004"/>
      <c r="Z5" s="1005"/>
      <c r="AA5" s="1003" t="s">
        <v>375</v>
      </c>
      <c r="AB5" s="1004"/>
      <c r="AC5" s="1004"/>
      <c r="AD5" s="1004"/>
      <c r="AE5" s="1004"/>
      <c r="AF5" s="1095" t="s">
        <v>376</v>
      </c>
      <c r="AG5" s="1004"/>
      <c r="AH5" s="1004"/>
      <c r="AI5" s="1004"/>
      <c r="AJ5" s="1017"/>
      <c r="AK5" s="1004" t="s">
        <v>377</v>
      </c>
      <c r="AL5" s="1004"/>
      <c r="AM5" s="1004"/>
      <c r="AN5" s="1004"/>
      <c r="AO5" s="1005"/>
      <c r="AP5" s="1003" t="s">
        <v>378</v>
      </c>
      <c r="AQ5" s="1004"/>
      <c r="AR5" s="1004"/>
      <c r="AS5" s="1004"/>
      <c r="AT5" s="1005"/>
      <c r="AU5" s="1003" t="s">
        <v>379</v>
      </c>
      <c r="AV5" s="1004"/>
      <c r="AW5" s="1004"/>
      <c r="AX5" s="1004"/>
      <c r="AY5" s="1017"/>
      <c r="AZ5" s="232"/>
      <c r="BA5" s="232"/>
      <c r="BB5" s="232"/>
      <c r="BC5" s="232"/>
      <c r="BD5" s="232"/>
      <c r="BE5" s="233"/>
      <c r="BF5" s="233"/>
      <c r="BG5" s="233"/>
      <c r="BH5" s="233"/>
      <c r="BI5" s="233"/>
      <c r="BJ5" s="233"/>
      <c r="BK5" s="233"/>
      <c r="BL5" s="233"/>
      <c r="BM5" s="233"/>
      <c r="BN5" s="233"/>
      <c r="BO5" s="233"/>
      <c r="BP5" s="233"/>
      <c r="BQ5" s="997" t="s">
        <v>380</v>
      </c>
      <c r="BR5" s="998"/>
      <c r="BS5" s="998"/>
      <c r="BT5" s="998"/>
      <c r="BU5" s="998"/>
      <c r="BV5" s="998"/>
      <c r="BW5" s="998"/>
      <c r="BX5" s="998"/>
      <c r="BY5" s="998"/>
      <c r="BZ5" s="998"/>
      <c r="CA5" s="998"/>
      <c r="CB5" s="998"/>
      <c r="CC5" s="998"/>
      <c r="CD5" s="998"/>
      <c r="CE5" s="998"/>
      <c r="CF5" s="998"/>
      <c r="CG5" s="999"/>
      <c r="CH5" s="1003" t="s">
        <v>381</v>
      </c>
      <c r="CI5" s="1004"/>
      <c r="CJ5" s="1004"/>
      <c r="CK5" s="1004"/>
      <c r="CL5" s="1005"/>
      <c r="CM5" s="1003" t="s">
        <v>382</v>
      </c>
      <c r="CN5" s="1004"/>
      <c r="CO5" s="1004"/>
      <c r="CP5" s="1004"/>
      <c r="CQ5" s="1005"/>
      <c r="CR5" s="1003" t="s">
        <v>383</v>
      </c>
      <c r="CS5" s="1004"/>
      <c r="CT5" s="1004"/>
      <c r="CU5" s="1004"/>
      <c r="CV5" s="1005"/>
      <c r="CW5" s="1003" t="s">
        <v>384</v>
      </c>
      <c r="CX5" s="1004"/>
      <c r="CY5" s="1004"/>
      <c r="CZ5" s="1004"/>
      <c r="DA5" s="1005"/>
      <c r="DB5" s="1003" t="s">
        <v>385</v>
      </c>
      <c r="DC5" s="1004"/>
      <c r="DD5" s="1004"/>
      <c r="DE5" s="1004"/>
      <c r="DF5" s="1005"/>
      <c r="DG5" s="1085" t="s">
        <v>386</v>
      </c>
      <c r="DH5" s="1086"/>
      <c r="DI5" s="1086"/>
      <c r="DJ5" s="1086"/>
      <c r="DK5" s="1087"/>
      <c r="DL5" s="1085" t="s">
        <v>387</v>
      </c>
      <c r="DM5" s="1086"/>
      <c r="DN5" s="1086"/>
      <c r="DO5" s="1086"/>
      <c r="DP5" s="1087"/>
      <c r="DQ5" s="1003" t="s">
        <v>388</v>
      </c>
      <c r="DR5" s="1004"/>
      <c r="DS5" s="1004"/>
      <c r="DT5" s="1004"/>
      <c r="DU5" s="1005"/>
      <c r="DV5" s="1003" t="s">
        <v>379</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6"/>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8"/>
      <c r="DH6" s="1089"/>
      <c r="DI6" s="1089"/>
      <c r="DJ6" s="1089"/>
      <c r="DK6" s="1090"/>
      <c r="DL6" s="1088"/>
      <c r="DM6" s="1089"/>
      <c r="DN6" s="1089"/>
      <c r="DO6" s="1089"/>
      <c r="DP6" s="1090"/>
      <c r="DQ6" s="1006"/>
      <c r="DR6" s="1007"/>
      <c r="DS6" s="1007"/>
      <c r="DT6" s="1007"/>
      <c r="DU6" s="1008"/>
      <c r="DV6" s="1006"/>
      <c r="DW6" s="1007"/>
      <c r="DX6" s="1007"/>
      <c r="DY6" s="1007"/>
      <c r="DZ6" s="1018"/>
      <c r="EA6" s="234"/>
    </row>
    <row r="7" spans="1:131" s="235" customFormat="1" ht="26.25" customHeight="1" thickTop="1" x14ac:dyDescent="0.2">
      <c r="A7" s="236">
        <v>1</v>
      </c>
      <c r="B7" s="1048" t="s">
        <v>389</v>
      </c>
      <c r="C7" s="1049"/>
      <c r="D7" s="1049"/>
      <c r="E7" s="1049"/>
      <c r="F7" s="1049"/>
      <c r="G7" s="1049"/>
      <c r="H7" s="1049"/>
      <c r="I7" s="1049"/>
      <c r="J7" s="1049"/>
      <c r="K7" s="1049"/>
      <c r="L7" s="1049"/>
      <c r="M7" s="1049"/>
      <c r="N7" s="1049"/>
      <c r="O7" s="1049"/>
      <c r="P7" s="1050"/>
      <c r="Q7" s="1103">
        <v>133193</v>
      </c>
      <c r="R7" s="1104"/>
      <c r="S7" s="1104"/>
      <c r="T7" s="1104"/>
      <c r="U7" s="1104"/>
      <c r="V7" s="1104">
        <v>123228</v>
      </c>
      <c r="W7" s="1104"/>
      <c r="X7" s="1104"/>
      <c r="Y7" s="1104"/>
      <c r="Z7" s="1104"/>
      <c r="AA7" s="1104">
        <v>9965</v>
      </c>
      <c r="AB7" s="1104"/>
      <c r="AC7" s="1104"/>
      <c r="AD7" s="1104"/>
      <c r="AE7" s="1105"/>
      <c r="AF7" s="1106">
        <v>9830</v>
      </c>
      <c r="AG7" s="1107"/>
      <c r="AH7" s="1107"/>
      <c r="AI7" s="1107"/>
      <c r="AJ7" s="1108"/>
      <c r="AK7" s="1109">
        <v>4450</v>
      </c>
      <c r="AL7" s="1110"/>
      <c r="AM7" s="1110"/>
      <c r="AN7" s="1110"/>
      <c r="AO7" s="1110"/>
      <c r="AP7" s="1110">
        <v>76482</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602</v>
      </c>
      <c r="BT7" s="1101"/>
      <c r="BU7" s="1101"/>
      <c r="BV7" s="1101"/>
      <c r="BW7" s="1101"/>
      <c r="BX7" s="1101"/>
      <c r="BY7" s="1101"/>
      <c r="BZ7" s="1101"/>
      <c r="CA7" s="1101"/>
      <c r="CB7" s="1101"/>
      <c r="CC7" s="1101"/>
      <c r="CD7" s="1101"/>
      <c r="CE7" s="1101"/>
      <c r="CF7" s="1101"/>
      <c r="CG7" s="1113"/>
      <c r="CH7" s="1097">
        <v>21</v>
      </c>
      <c r="CI7" s="1098"/>
      <c r="CJ7" s="1098"/>
      <c r="CK7" s="1098"/>
      <c r="CL7" s="1099"/>
      <c r="CM7" s="1097">
        <v>300</v>
      </c>
      <c r="CN7" s="1098"/>
      <c r="CO7" s="1098"/>
      <c r="CP7" s="1098"/>
      <c r="CQ7" s="1099"/>
      <c r="CR7" s="1097" t="s">
        <v>591</v>
      </c>
      <c r="CS7" s="1098"/>
      <c r="CT7" s="1098"/>
      <c r="CU7" s="1098"/>
      <c r="CV7" s="1099"/>
      <c r="CW7" s="1097" t="s">
        <v>591</v>
      </c>
      <c r="CX7" s="1098"/>
      <c r="CY7" s="1098"/>
      <c r="CZ7" s="1098"/>
      <c r="DA7" s="1099"/>
      <c r="DB7" s="1097" t="s">
        <v>591</v>
      </c>
      <c r="DC7" s="1098"/>
      <c r="DD7" s="1098"/>
      <c r="DE7" s="1098"/>
      <c r="DF7" s="1099"/>
      <c r="DG7" s="1097" t="s">
        <v>591</v>
      </c>
      <c r="DH7" s="1098"/>
      <c r="DI7" s="1098"/>
      <c r="DJ7" s="1098"/>
      <c r="DK7" s="1099"/>
      <c r="DL7" s="1097" t="s">
        <v>591</v>
      </c>
      <c r="DM7" s="1098"/>
      <c r="DN7" s="1098"/>
      <c r="DO7" s="1098"/>
      <c r="DP7" s="1099"/>
      <c r="DQ7" s="1097" t="s">
        <v>591</v>
      </c>
      <c r="DR7" s="1098"/>
      <c r="DS7" s="1098"/>
      <c r="DT7" s="1098"/>
      <c r="DU7" s="1099"/>
      <c r="DV7" s="1100"/>
      <c r="DW7" s="1101"/>
      <c r="DX7" s="1101"/>
      <c r="DY7" s="1101"/>
      <c r="DZ7" s="1102"/>
      <c r="EA7" s="234"/>
    </row>
    <row r="8" spans="1:131" s="235" customFormat="1" ht="26.25" customHeight="1" x14ac:dyDescent="0.2">
      <c r="A8" s="238">
        <v>2</v>
      </c>
      <c r="B8" s="1032" t="s">
        <v>390</v>
      </c>
      <c r="C8" s="1033"/>
      <c r="D8" s="1033"/>
      <c r="E8" s="1033"/>
      <c r="F8" s="1033"/>
      <c r="G8" s="1033"/>
      <c r="H8" s="1033"/>
      <c r="I8" s="1033"/>
      <c r="J8" s="1033"/>
      <c r="K8" s="1033"/>
      <c r="L8" s="1033"/>
      <c r="M8" s="1033"/>
      <c r="N8" s="1033"/>
      <c r="O8" s="1033"/>
      <c r="P8" s="1034"/>
      <c r="Q8" s="1040">
        <v>298</v>
      </c>
      <c r="R8" s="1041"/>
      <c r="S8" s="1041"/>
      <c r="T8" s="1041"/>
      <c r="U8" s="1041"/>
      <c r="V8" s="1041">
        <v>298</v>
      </c>
      <c r="W8" s="1041"/>
      <c r="X8" s="1041"/>
      <c r="Y8" s="1041"/>
      <c r="Z8" s="1041"/>
      <c r="AA8" s="1041">
        <v>0</v>
      </c>
      <c r="AB8" s="1041"/>
      <c r="AC8" s="1041"/>
      <c r="AD8" s="1041"/>
      <c r="AE8" s="1042"/>
      <c r="AF8" s="1037">
        <v>0</v>
      </c>
      <c r="AG8" s="1038"/>
      <c r="AH8" s="1038"/>
      <c r="AI8" s="1038"/>
      <c r="AJ8" s="1039"/>
      <c r="AK8" s="1081">
        <v>160</v>
      </c>
      <c r="AL8" s="1082"/>
      <c r="AM8" s="1082"/>
      <c r="AN8" s="1082"/>
      <c r="AO8" s="1082"/>
      <c r="AP8" s="1082">
        <v>1001</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t="s">
        <v>603</v>
      </c>
      <c r="BS8" s="994" t="s">
        <v>604</v>
      </c>
      <c r="BT8" s="995"/>
      <c r="BU8" s="995"/>
      <c r="BV8" s="995"/>
      <c r="BW8" s="995"/>
      <c r="BX8" s="995"/>
      <c r="BY8" s="995"/>
      <c r="BZ8" s="995"/>
      <c r="CA8" s="995"/>
      <c r="CB8" s="995"/>
      <c r="CC8" s="995"/>
      <c r="CD8" s="995"/>
      <c r="CE8" s="995"/>
      <c r="CF8" s="995"/>
      <c r="CG8" s="1016"/>
      <c r="CH8" s="991">
        <v>5</v>
      </c>
      <c r="CI8" s="992"/>
      <c r="CJ8" s="992"/>
      <c r="CK8" s="992"/>
      <c r="CL8" s="993"/>
      <c r="CM8" s="991">
        <v>332</v>
      </c>
      <c r="CN8" s="992"/>
      <c r="CO8" s="992"/>
      <c r="CP8" s="992"/>
      <c r="CQ8" s="993"/>
      <c r="CR8" s="991">
        <v>5</v>
      </c>
      <c r="CS8" s="992"/>
      <c r="CT8" s="992"/>
      <c r="CU8" s="992"/>
      <c r="CV8" s="993"/>
      <c r="CW8" s="991" t="s">
        <v>591</v>
      </c>
      <c r="CX8" s="992"/>
      <c r="CY8" s="992"/>
      <c r="CZ8" s="992"/>
      <c r="DA8" s="993"/>
      <c r="DB8" s="991" t="s">
        <v>609</v>
      </c>
      <c r="DC8" s="992"/>
      <c r="DD8" s="992"/>
      <c r="DE8" s="992"/>
      <c r="DF8" s="993"/>
      <c r="DG8" s="991">
        <v>4256</v>
      </c>
      <c r="DH8" s="992"/>
      <c r="DI8" s="992"/>
      <c r="DJ8" s="992"/>
      <c r="DK8" s="993"/>
      <c r="DL8" s="991" t="s">
        <v>609</v>
      </c>
      <c r="DM8" s="992"/>
      <c r="DN8" s="992"/>
      <c r="DO8" s="992"/>
      <c r="DP8" s="993"/>
      <c r="DQ8" s="991">
        <v>4194</v>
      </c>
      <c r="DR8" s="992"/>
      <c r="DS8" s="992"/>
      <c r="DT8" s="992"/>
      <c r="DU8" s="993"/>
      <c r="DV8" s="994"/>
      <c r="DW8" s="995"/>
      <c r="DX8" s="995"/>
      <c r="DY8" s="995"/>
      <c r="DZ8" s="996"/>
      <c r="EA8" s="234"/>
    </row>
    <row r="9" spans="1:131" s="235" customFormat="1" ht="26.25" customHeight="1" x14ac:dyDescent="0.2">
      <c r="A9" s="238">
        <v>3</v>
      </c>
      <c r="B9" s="1032" t="s">
        <v>391</v>
      </c>
      <c r="C9" s="1033"/>
      <c r="D9" s="1033"/>
      <c r="E9" s="1033"/>
      <c r="F9" s="1033"/>
      <c r="G9" s="1033"/>
      <c r="H9" s="1033"/>
      <c r="I9" s="1033"/>
      <c r="J9" s="1033"/>
      <c r="K9" s="1033"/>
      <c r="L9" s="1033"/>
      <c r="M9" s="1033"/>
      <c r="N9" s="1033"/>
      <c r="O9" s="1033"/>
      <c r="P9" s="1034"/>
      <c r="Q9" s="1040">
        <v>1801</v>
      </c>
      <c r="R9" s="1041"/>
      <c r="S9" s="1041"/>
      <c r="T9" s="1041"/>
      <c r="U9" s="1041"/>
      <c r="V9" s="1041">
        <v>1511</v>
      </c>
      <c r="W9" s="1041"/>
      <c r="X9" s="1041"/>
      <c r="Y9" s="1041"/>
      <c r="Z9" s="1041"/>
      <c r="AA9" s="1041">
        <v>290</v>
      </c>
      <c r="AB9" s="1041"/>
      <c r="AC9" s="1041"/>
      <c r="AD9" s="1041"/>
      <c r="AE9" s="1042"/>
      <c r="AF9" s="1037">
        <v>281</v>
      </c>
      <c r="AG9" s="1038"/>
      <c r="AH9" s="1038"/>
      <c r="AI9" s="1038"/>
      <c r="AJ9" s="1039"/>
      <c r="AK9" s="1081">
        <v>645</v>
      </c>
      <c r="AL9" s="1082"/>
      <c r="AM9" s="1082"/>
      <c r="AN9" s="1082"/>
      <c r="AO9" s="1082"/>
      <c r="AP9" s="1082">
        <v>5106</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4" t="s">
        <v>605</v>
      </c>
      <c r="BT9" s="995"/>
      <c r="BU9" s="995"/>
      <c r="BV9" s="995"/>
      <c r="BW9" s="995"/>
      <c r="BX9" s="995"/>
      <c r="BY9" s="995"/>
      <c r="BZ9" s="995"/>
      <c r="CA9" s="995"/>
      <c r="CB9" s="995"/>
      <c r="CC9" s="995"/>
      <c r="CD9" s="995"/>
      <c r="CE9" s="995"/>
      <c r="CF9" s="995"/>
      <c r="CG9" s="1016"/>
      <c r="CH9" s="991">
        <v>11</v>
      </c>
      <c r="CI9" s="992"/>
      <c r="CJ9" s="992"/>
      <c r="CK9" s="992"/>
      <c r="CL9" s="993"/>
      <c r="CM9" s="991">
        <v>211</v>
      </c>
      <c r="CN9" s="992"/>
      <c r="CO9" s="992"/>
      <c r="CP9" s="992"/>
      <c r="CQ9" s="993"/>
      <c r="CR9" s="991">
        <v>159</v>
      </c>
      <c r="CS9" s="992"/>
      <c r="CT9" s="992"/>
      <c r="CU9" s="992"/>
      <c r="CV9" s="993"/>
      <c r="CW9" s="991" t="s">
        <v>591</v>
      </c>
      <c r="CX9" s="992"/>
      <c r="CY9" s="992"/>
      <c r="CZ9" s="992"/>
      <c r="DA9" s="993"/>
      <c r="DB9" s="991" t="s">
        <v>591</v>
      </c>
      <c r="DC9" s="992"/>
      <c r="DD9" s="992"/>
      <c r="DE9" s="992"/>
      <c r="DF9" s="993"/>
      <c r="DG9" s="991" t="s">
        <v>591</v>
      </c>
      <c r="DH9" s="992"/>
      <c r="DI9" s="992"/>
      <c r="DJ9" s="992"/>
      <c r="DK9" s="993"/>
      <c r="DL9" s="991" t="s">
        <v>591</v>
      </c>
      <c r="DM9" s="992"/>
      <c r="DN9" s="992"/>
      <c r="DO9" s="992"/>
      <c r="DP9" s="993"/>
      <c r="DQ9" s="991" t="s">
        <v>591</v>
      </c>
      <c r="DR9" s="992"/>
      <c r="DS9" s="992"/>
      <c r="DT9" s="992"/>
      <c r="DU9" s="993"/>
      <c r="DV9" s="994"/>
      <c r="DW9" s="995"/>
      <c r="DX9" s="995"/>
      <c r="DY9" s="995"/>
      <c r="DZ9" s="996"/>
      <c r="EA9" s="234"/>
    </row>
    <row r="10" spans="1:131" s="235" customFormat="1" ht="26.25" customHeight="1" x14ac:dyDescent="0.2">
      <c r="A10" s="238">
        <v>4</v>
      </c>
      <c r="B10" s="1032" t="s">
        <v>392</v>
      </c>
      <c r="C10" s="1033"/>
      <c r="D10" s="1033"/>
      <c r="E10" s="1033"/>
      <c r="F10" s="1033"/>
      <c r="G10" s="1033"/>
      <c r="H10" s="1033"/>
      <c r="I10" s="1033"/>
      <c r="J10" s="1033"/>
      <c r="K10" s="1033"/>
      <c r="L10" s="1033"/>
      <c r="M10" s="1033"/>
      <c r="N10" s="1033"/>
      <c r="O10" s="1033"/>
      <c r="P10" s="1034"/>
      <c r="Q10" s="1040">
        <v>58</v>
      </c>
      <c r="R10" s="1041"/>
      <c r="S10" s="1041"/>
      <c r="T10" s="1041"/>
      <c r="U10" s="1041"/>
      <c r="V10" s="1041">
        <v>37</v>
      </c>
      <c r="W10" s="1041"/>
      <c r="X10" s="1041"/>
      <c r="Y10" s="1041"/>
      <c r="Z10" s="1041"/>
      <c r="AA10" s="1041">
        <v>21</v>
      </c>
      <c r="AB10" s="1041"/>
      <c r="AC10" s="1041"/>
      <c r="AD10" s="1041"/>
      <c r="AE10" s="1042"/>
      <c r="AF10" s="1037">
        <v>0</v>
      </c>
      <c r="AG10" s="1038"/>
      <c r="AH10" s="1038"/>
      <c r="AI10" s="1038"/>
      <c r="AJ10" s="1039"/>
      <c r="AK10" s="1081">
        <v>0</v>
      </c>
      <c r="AL10" s="1082"/>
      <c r="AM10" s="1082"/>
      <c r="AN10" s="1082"/>
      <c r="AO10" s="1082"/>
      <c r="AP10" s="1082">
        <v>48</v>
      </c>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4" t="s">
        <v>606</v>
      </c>
      <c r="BT10" s="995"/>
      <c r="BU10" s="995"/>
      <c r="BV10" s="995"/>
      <c r="BW10" s="995"/>
      <c r="BX10" s="995"/>
      <c r="BY10" s="995"/>
      <c r="BZ10" s="995"/>
      <c r="CA10" s="995"/>
      <c r="CB10" s="995"/>
      <c r="CC10" s="995"/>
      <c r="CD10" s="995"/>
      <c r="CE10" s="995"/>
      <c r="CF10" s="995"/>
      <c r="CG10" s="1016"/>
      <c r="CH10" s="991">
        <v>29</v>
      </c>
      <c r="CI10" s="992"/>
      <c r="CJ10" s="992"/>
      <c r="CK10" s="992"/>
      <c r="CL10" s="993"/>
      <c r="CM10" s="991">
        <v>388</v>
      </c>
      <c r="CN10" s="992"/>
      <c r="CO10" s="992"/>
      <c r="CP10" s="992"/>
      <c r="CQ10" s="993"/>
      <c r="CR10" s="991">
        <v>10</v>
      </c>
      <c r="CS10" s="992"/>
      <c r="CT10" s="992"/>
      <c r="CU10" s="992"/>
      <c r="CV10" s="993"/>
      <c r="CW10" s="991" t="s">
        <v>591</v>
      </c>
      <c r="CX10" s="992"/>
      <c r="CY10" s="992"/>
      <c r="CZ10" s="992"/>
      <c r="DA10" s="993"/>
      <c r="DB10" s="991">
        <v>57</v>
      </c>
      <c r="DC10" s="992"/>
      <c r="DD10" s="992"/>
      <c r="DE10" s="992"/>
      <c r="DF10" s="993"/>
      <c r="DG10" s="991" t="s">
        <v>591</v>
      </c>
      <c r="DH10" s="992"/>
      <c r="DI10" s="992"/>
      <c r="DJ10" s="992"/>
      <c r="DK10" s="993"/>
      <c r="DL10" s="991" t="s">
        <v>591</v>
      </c>
      <c r="DM10" s="992"/>
      <c r="DN10" s="992"/>
      <c r="DO10" s="992"/>
      <c r="DP10" s="993"/>
      <c r="DQ10" s="991" t="s">
        <v>591</v>
      </c>
      <c r="DR10" s="992"/>
      <c r="DS10" s="992"/>
      <c r="DT10" s="992"/>
      <c r="DU10" s="993"/>
      <c r="DV10" s="994"/>
      <c r="DW10" s="995"/>
      <c r="DX10" s="995"/>
      <c r="DY10" s="995"/>
      <c r="DZ10" s="996"/>
      <c r="EA10" s="234"/>
    </row>
    <row r="11" spans="1:131" s="235" customFormat="1" ht="26.25" customHeight="1" x14ac:dyDescent="0.2">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4"/>
      <c r="R22" s="1075"/>
      <c r="S22" s="1075"/>
      <c r="T22" s="1075"/>
      <c r="U22" s="1075"/>
      <c r="V22" s="1075"/>
      <c r="W22" s="1075"/>
      <c r="X22" s="1075"/>
      <c r="Y22" s="1075"/>
      <c r="Z22" s="1075"/>
      <c r="AA22" s="1075"/>
      <c r="AB22" s="1075"/>
      <c r="AC22" s="1075"/>
      <c r="AD22" s="1075"/>
      <c r="AE22" s="1076"/>
      <c r="AF22" s="1037"/>
      <c r="AG22" s="1038"/>
      <c r="AH22" s="1038"/>
      <c r="AI22" s="1038"/>
      <c r="AJ22" s="1039"/>
      <c r="AK22" s="1077"/>
      <c r="AL22" s="1078"/>
      <c r="AM22" s="1078"/>
      <c r="AN22" s="1078"/>
      <c r="AO22" s="1078"/>
      <c r="AP22" s="1078"/>
      <c r="AQ22" s="1078"/>
      <c r="AR22" s="1078"/>
      <c r="AS22" s="1078"/>
      <c r="AT22" s="1078"/>
      <c r="AU22" s="1079"/>
      <c r="AV22" s="1079"/>
      <c r="AW22" s="1079"/>
      <c r="AX22" s="1079"/>
      <c r="AY22" s="1080"/>
      <c r="AZ22" s="1030" t="s">
        <v>393</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8">
        <v>134444</v>
      </c>
      <c r="R23" s="1062"/>
      <c r="S23" s="1062"/>
      <c r="T23" s="1062"/>
      <c r="U23" s="1062"/>
      <c r="V23" s="1062">
        <v>124168</v>
      </c>
      <c r="W23" s="1062"/>
      <c r="X23" s="1062"/>
      <c r="Y23" s="1062"/>
      <c r="Z23" s="1062"/>
      <c r="AA23" s="1062">
        <v>10276</v>
      </c>
      <c r="AB23" s="1062"/>
      <c r="AC23" s="1062"/>
      <c r="AD23" s="1062"/>
      <c r="AE23" s="1069"/>
      <c r="AF23" s="1070">
        <v>10111</v>
      </c>
      <c r="AG23" s="1062"/>
      <c r="AH23" s="1062"/>
      <c r="AI23" s="1062"/>
      <c r="AJ23" s="1071"/>
      <c r="AK23" s="1072"/>
      <c r="AL23" s="1073"/>
      <c r="AM23" s="1073"/>
      <c r="AN23" s="1073"/>
      <c r="AO23" s="1073"/>
      <c r="AP23" s="1062">
        <v>82637</v>
      </c>
      <c r="AQ23" s="1062"/>
      <c r="AR23" s="1062"/>
      <c r="AS23" s="1062"/>
      <c r="AT23" s="1062"/>
      <c r="AU23" s="1063"/>
      <c r="AV23" s="1063"/>
      <c r="AW23" s="1063"/>
      <c r="AX23" s="1063"/>
      <c r="AY23" s="1064"/>
      <c r="AZ23" s="1065" t="s">
        <v>396</v>
      </c>
      <c r="BA23" s="1066"/>
      <c r="BB23" s="1066"/>
      <c r="BC23" s="1066"/>
      <c r="BD23" s="1067"/>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1" t="s">
        <v>397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0" t="s">
        <v>398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372</v>
      </c>
      <c r="B26" s="998"/>
      <c r="C26" s="998"/>
      <c r="D26" s="998"/>
      <c r="E26" s="998"/>
      <c r="F26" s="998"/>
      <c r="G26" s="998"/>
      <c r="H26" s="998"/>
      <c r="I26" s="998"/>
      <c r="J26" s="998"/>
      <c r="K26" s="998"/>
      <c r="L26" s="998"/>
      <c r="M26" s="998"/>
      <c r="N26" s="998"/>
      <c r="O26" s="998"/>
      <c r="P26" s="999"/>
      <c r="Q26" s="1003" t="s">
        <v>399</v>
      </c>
      <c r="R26" s="1004"/>
      <c r="S26" s="1004"/>
      <c r="T26" s="1004"/>
      <c r="U26" s="1005"/>
      <c r="V26" s="1003" t="s">
        <v>400</v>
      </c>
      <c r="W26" s="1004"/>
      <c r="X26" s="1004"/>
      <c r="Y26" s="1004"/>
      <c r="Z26" s="1005"/>
      <c r="AA26" s="1003" t="s">
        <v>401</v>
      </c>
      <c r="AB26" s="1004"/>
      <c r="AC26" s="1004"/>
      <c r="AD26" s="1004"/>
      <c r="AE26" s="1004"/>
      <c r="AF26" s="1056" t="s">
        <v>402</v>
      </c>
      <c r="AG26" s="1010"/>
      <c r="AH26" s="1010"/>
      <c r="AI26" s="1010"/>
      <c r="AJ26" s="1057"/>
      <c r="AK26" s="1004" t="s">
        <v>403</v>
      </c>
      <c r="AL26" s="1004"/>
      <c r="AM26" s="1004"/>
      <c r="AN26" s="1004"/>
      <c r="AO26" s="1005"/>
      <c r="AP26" s="1003" t="s">
        <v>404</v>
      </c>
      <c r="AQ26" s="1004"/>
      <c r="AR26" s="1004"/>
      <c r="AS26" s="1004"/>
      <c r="AT26" s="1005"/>
      <c r="AU26" s="1003" t="s">
        <v>405</v>
      </c>
      <c r="AV26" s="1004"/>
      <c r="AW26" s="1004"/>
      <c r="AX26" s="1004"/>
      <c r="AY26" s="1005"/>
      <c r="AZ26" s="1003" t="s">
        <v>406</v>
      </c>
      <c r="BA26" s="1004"/>
      <c r="BB26" s="1004"/>
      <c r="BC26" s="1004"/>
      <c r="BD26" s="1005"/>
      <c r="BE26" s="1003" t="s">
        <v>379</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8"/>
      <c r="AG27" s="1013"/>
      <c r="AH27" s="1013"/>
      <c r="AI27" s="1013"/>
      <c r="AJ27" s="1059"/>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8" t="s">
        <v>407</v>
      </c>
      <c r="C28" s="1049"/>
      <c r="D28" s="1049"/>
      <c r="E28" s="1049"/>
      <c r="F28" s="1049"/>
      <c r="G28" s="1049"/>
      <c r="H28" s="1049"/>
      <c r="I28" s="1049"/>
      <c r="J28" s="1049"/>
      <c r="K28" s="1049"/>
      <c r="L28" s="1049"/>
      <c r="M28" s="1049"/>
      <c r="N28" s="1049"/>
      <c r="O28" s="1049"/>
      <c r="P28" s="1050"/>
      <c r="Q28" s="1051">
        <v>31239</v>
      </c>
      <c r="R28" s="1052"/>
      <c r="S28" s="1052"/>
      <c r="T28" s="1052"/>
      <c r="U28" s="1052"/>
      <c r="V28" s="1052">
        <v>30609</v>
      </c>
      <c r="W28" s="1052"/>
      <c r="X28" s="1052"/>
      <c r="Y28" s="1052"/>
      <c r="Z28" s="1052"/>
      <c r="AA28" s="1052">
        <v>629</v>
      </c>
      <c r="AB28" s="1052"/>
      <c r="AC28" s="1052"/>
      <c r="AD28" s="1052"/>
      <c r="AE28" s="1053"/>
      <c r="AF28" s="1054">
        <v>629</v>
      </c>
      <c r="AG28" s="1052"/>
      <c r="AH28" s="1052"/>
      <c r="AI28" s="1052"/>
      <c r="AJ28" s="1055"/>
      <c r="AK28" s="1044">
        <v>2513</v>
      </c>
      <c r="AL28" s="1045"/>
      <c r="AM28" s="1045"/>
      <c r="AN28" s="1045"/>
      <c r="AO28" s="1045"/>
      <c r="AP28" s="1045" t="s">
        <v>591</v>
      </c>
      <c r="AQ28" s="1045"/>
      <c r="AR28" s="1045"/>
      <c r="AS28" s="1045"/>
      <c r="AT28" s="1045"/>
      <c r="AU28" s="1045" t="s">
        <v>591</v>
      </c>
      <c r="AV28" s="1045"/>
      <c r="AW28" s="1045"/>
      <c r="AX28" s="1045"/>
      <c r="AY28" s="1045"/>
      <c r="AZ28" s="1045" t="s">
        <v>591</v>
      </c>
      <c r="BA28" s="1045"/>
      <c r="BB28" s="1045"/>
      <c r="BC28" s="1045"/>
      <c r="BD28" s="1045"/>
      <c r="BE28" s="1046"/>
      <c r="BF28" s="1046"/>
      <c r="BG28" s="1046"/>
      <c r="BH28" s="1046"/>
      <c r="BI28" s="1047"/>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408</v>
      </c>
      <c r="C29" s="1033"/>
      <c r="D29" s="1033"/>
      <c r="E29" s="1033"/>
      <c r="F29" s="1033"/>
      <c r="G29" s="1033"/>
      <c r="H29" s="1033"/>
      <c r="I29" s="1033"/>
      <c r="J29" s="1033"/>
      <c r="K29" s="1033"/>
      <c r="L29" s="1033"/>
      <c r="M29" s="1033"/>
      <c r="N29" s="1033"/>
      <c r="O29" s="1033"/>
      <c r="P29" s="1034"/>
      <c r="Q29" s="1040">
        <v>4622</v>
      </c>
      <c r="R29" s="1041"/>
      <c r="S29" s="1041"/>
      <c r="T29" s="1041"/>
      <c r="U29" s="1041"/>
      <c r="V29" s="1041">
        <v>4578</v>
      </c>
      <c r="W29" s="1041"/>
      <c r="X29" s="1041"/>
      <c r="Y29" s="1041"/>
      <c r="Z29" s="1041"/>
      <c r="AA29" s="1041">
        <v>44</v>
      </c>
      <c r="AB29" s="1041"/>
      <c r="AC29" s="1041"/>
      <c r="AD29" s="1041"/>
      <c r="AE29" s="1042"/>
      <c r="AF29" s="1037">
        <v>44</v>
      </c>
      <c r="AG29" s="1038"/>
      <c r="AH29" s="1038"/>
      <c r="AI29" s="1038"/>
      <c r="AJ29" s="1039"/>
      <c r="AK29" s="980">
        <v>808</v>
      </c>
      <c r="AL29" s="971"/>
      <c r="AM29" s="971"/>
      <c r="AN29" s="971"/>
      <c r="AO29" s="971"/>
      <c r="AP29" s="971" t="s">
        <v>591</v>
      </c>
      <c r="AQ29" s="971"/>
      <c r="AR29" s="971"/>
      <c r="AS29" s="971"/>
      <c r="AT29" s="971"/>
      <c r="AU29" s="971" t="s">
        <v>591</v>
      </c>
      <c r="AV29" s="971"/>
      <c r="AW29" s="971"/>
      <c r="AX29" s="971"/>
      <c r="AY29" s="971"/>
      <c r="AZ29" s="971" t="s">
        <v>591</v>
      </c>
      <c r="BA29" s="971"/>
      <c r="BB29" s="971"/>
      <c r="BC29" s="971"/>
      <c r="BD29" s="971"/>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409</v>
      </c>
      <c r="C30" s="1033"/>
      <c r="D30" s="1033"/>
      <c r="E30" s="1033"/>
      <c r="F30" s="1033"/>
      <c r="G30" s="1033"/>
      <c r="H30" s="1033"/>
      <c r="I30" s="1033"/>
      <c r="J30" s="1033"/>
      <c r="K30" s="1033"/>
      <c r="L30" s="1033"/>
      <c r="M30" s="1033"/>
      <c r="N30" s="1033"/>
      <c r="O30" s="1033"/>
      <c r="P30" s="1034"/>
      <c r="Q30" s="1040">
        <v>24451</v>
      </c>
      <c r="R30" s="1041"/>
      <c r="S30" s="1041"/>
      <c r="T30" s="1041"/>
      <c r="U30" s="1041"/>
      <c r="V30" s="1041">
        <v>22979</v>
      </c>
      <c r="W30" s="1041"/>
      <c r="X30" s="1041"/>
      <c r="Y30" s="1041"/>
      <c r="Z30" s="1041"/>
      <c r="AA30" s="1041">
        <v>1473</v>
      </c>
      <c r="AB30" s="1041"/>
      <c r="AC30" s="1041"/>
      <c r="AD30" s="1041"/>
      <c r="AE30" s="1042"/>
      <c r="AF30" s="1037">
        <v>1473</v>
      </c>
      <c r="AG30" s="1038"/>
      <c r="AH30" s="1038"/>
      <c r="AI30" s="1038"/>
      <c r="AJ30" s="1039"/>
      <c r="AK30" s="980">
        <v>4062</v>
      </c>
      <c r="AL30" s="971"/>
      <c r="AM30" s="971"/>
      <c r="AN30" s="971"/>
      <c r="AO30" s="971"/>
      <c r="AP30" s="971" t="s">
        <v>591</v>
      </c>
      <c r="AQ30" s="971"/>
      <c r="AR30" s="971"/>
      <c r="AS30" s="971"/>
      <c r="AT30" s="971"/>
      <c r="AU30" s="971" t="s">
        <v>591</v>
      </c>
      <c r="AV30" s="971"/>
      <c r="AW30" s="971"/>
      <c r="AX30" s="971"/>
      <c r="AY30" s="971"/>
      <c r="AZ30" s="971" t="s">
        <v>591</v>
      </c>
      <c r="BA30" s="971"/>
      <c r="BB30" s="971"/>
      <c r="BC30" s="971"/>
      <c r="BD30" s="971"/>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410</v>
      </c>
      <c r="C31" s="1033"/>
      <c r="D31" s="1033"/>
      <c r="E31" s="1033"/>
      <c r="F31" s="1033"/>
      <c r="G31" s="1033"/>
      <c r="H31" s="1033"/>
      <c r="I31" s="1033"/>
      <c r="J31" s="1033"/>
      <c r="K31" s="1033"/>
      <c r="L31" s="1033"/>
      <c r="M31" s="1033"/>
      <c r="N31" s="1033"/>
      <c r="O31" s="1033"/>
      <c r="P31" s="1034"/>
      <c r="Q31" s="1040">
        <v>11883</v>
      </c>
      <c r="R31" s="1041"/>
      <c r="S31" s="1041"/>
      <c r="T31" s="1041"/>
      <c r="U31" s="1041"/>
      <c r="V31" s="1041">
        <v>12129</v>
      </c>
      <c r="W31" s="1041"/>
      <c r="X31" s="1041"/>
      <c r="Y31" s="1041"/>
      <c r="Z31" s="1041"/>
      <c r="AA31" s="1041">
        <v>-246</v>
      </c>
      <c r="AB31" s="1041"/>
      <c r="AC31" s="1041"/>
      <c r="AD31" s="1041"/>
      <c r="AE31" s="1042"/>
      <c r="AF31" s="1037">
        <v>837</v>
      </c>
      <c r="AG31" s="1038"/>
      <c r="AH31" s="1038"/>
      <c r="AI31" s="1038"/>
      <c r="AJ31" s="1039"/>
      <c r="AK31" s="980">
        <v>1300</v>
      </c>
      <c r="AL31" s="971"/>
      <c r="AM31" s="971"/>
      <c r="AN31" s="971"/>
      <c r="AO31" s="971"/>
      <c r="AP31" s="971">
        <v>2731</v>
      </c>
      <c r="AQ31" s="971"/>
      <c r="AR31" s="971"/>
      <c r="AS31" s="971"/>
      <c r="AT31" s="971"/>
      <c r="AU31" s="971">
        <v>1827</v>
      </c>
      <c r="AV31" s="971"/>
      <c r="AW31" s="971"/>
      <c r="AX31" s="971"/>
      <c r="AY31" s="971"/>
      <c r="AZ31" s="971" t="s">
        <v>591</v>
      </c>
      <c r="BA31" s="971"/>
      <c r="BB31" s="971"/>
      <c r="BC31" s="971"/>
      <c r="BD31" s="971"/>
      <c r="BE31" s="972" t="s">
        <v>411</v>
      </c>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t="s">
        <v>412</v>
      </c>
      <c r="C32" s="1033"/>
      <c r="D32" s="1033"/>
      <c r="E32" s="1033"/>
      <c r="F32" s="1033"/>
      <c r="G32" s="1033"/>
      <c r="H32" s="1033"/>
      <c r="I32" s="1033"/>
      <c r="J32" s="1033"/>
      <c r="K32" s="1033"/>
      <c r="L32" s="1033"/>
      <c r="M32" s="1033"/>
      <c r="N32" s="1033"/>
      <c r="O32" s="1033"/>
      <c r="P32" s="1034"/>
      <c r="Q32" s="1040">
        <v>6397</v>
      </c>
      <c r="R32" s="1041"/>
      <c r="S32" s="1041"/>
      <c r="T32" s="1041"/>
      <c r="U32" s="1041"/>
      <c r="V32" s="1041">
        <v>5680</v>
      </c>
      <c r="W32" s="1041"/>
      <c r="X32" s="1041"/>
      <c r="Y32" s="1041"/>
      <c r="Z32" s="1041"/>
      <c r="AA32" s="1041">
        <v>717</v>
      </c>
      <c r="AB32" s="1041"/>
      <c r="AC32" s="1041"/>
      <c r="AD32" s="1041"/>
      <c r="AE32" s="1042"/>
      <c r="AF32" s="1037">
        <v>1161</v>
      </c>
      <c r="AG32" s="1038"/>
      <c r="AH32" s="1038"/>
      <c r="AI32" s="1038"/>
      <c r="AJ32" s="1039"/>
      <c r="AK32" s="980">
        <v>1980</v>
      </c>
      <c r="AL32" s="971"/>
      <c r="AM32" s="971"/>
      <c r="AN32" s="971"/>
      <c r="AO32" s="971"/>
      <c r="AP32" s="971">
        <v>22982</v>
      </c>
      <c r="AQ32" s="971"/>
      <c r="AR32" s="971"/>
      <c r="AS32" s="971"/>
      <c r="AT32" s="971"/>
      <c r="AU32" s="971">
        <v>13697</v>
      </c>
      <c r="AV32" s="971"/>
      <c r="AW32" s="971"/>
      <c r="AX32" s="971"/>
      <c r="AY32" s="971"/>
      <c r="AZ32" s="971" t="s">
        <v>591</v>
      </c>
      <c r="BA32" s="971"/>
      <c r="BB32" s="971"/>
      <c r="BC32" s="971"/>
      <c r="BD32" s="971"/>
      <c r="BE32" s="972" t="s">
        <v>411</v>
      </c>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t="s">
        <v>413</v>
      </c>
      <c r="C33" s="1033"/>
      <c r="D33" s="1033"/>
      <c r="E33" s="1033"/>
      <c r="F33" s="1033"/>
      <c r="G33" s="1033"/>
      <c r="H33" s="1033"/>
      <c r="I33" s="1033"/>
      <c r="J33" s="1033"/>
      <c r="K33" s="1033"/>
      <c r="L33" s="1033"/>
      <c r="M33" s="1033"/>
      <c r="N33" s="1033"/>
      <c r="O33" s="1033"/>
      <c r="P33" s="1034"/>
      <c r="Q33" s="1040">
        <v>167</v>
      </c>
      <c r="R33" s="1041"/>
      <c r="S33" s="1041"/>
      <c r="T33" s="1041"/>
      <c r="U33" s="1041"/>
      <c r="V33" s="1041">
        <v>34</v>
      </c>
      <c r="W33" s="1041"/>
      <c r="X33" s="1041"/>
      <c r="Y33" s="1041"/>
      <c r="Z33" s="1041"/>
      <c r="AA33" s="1041">
        <v>133</v>
      </c>
      <c r="AB33" s="1041"/>
      <c r="AC33" s="1041"/>
      <c r="AD33" s="1041"/>
      <c r="AE33" s="1042"/>
      <c r="AF33" s="1037">
        <v>133</v>
      </c>
      <c r="AG33" s="1038"/>
      <c r="AH33" s="1038"/>
      <c r="AI33" s="1038"/>
      <c r="AJ33" s="1039"/>
      <c r="AK33" s="980">
        <v>21</v>
      </c>
      <c r="AL33" s="971"/>
      <c r="AM33" s="971"/>
      <c r="AN33" s="971"/>
      <c r="AO33" s="971"/>
      <c r="AP33" s="971">
        <v>36</v>
      </c>
      <c r="AQ33" s="971"/>
      <c r="AR33" s="971"/>
      <c r="AS33" s="971"/>
      <c r="AT33" s="971"/>
      <c r="AU33" s="971">
        <v>35</v>
      </c>
      <c r="AV33" s="971"/>
      <c r="AW33" s="971"/>
      <c r="AX33" s="971"/>
      <c r="AY33" s="971"/>
      <c r="AZ33" s="971" t="s">
        <v>591</v>
      </c>
      <c r="BA33" s="971"/>
      <c r="BB33" s="971"/>
      <c r="BC33" s="971"/>
      <c r="BD33" s="971"/>
      <c r="BE33" s="972" t="s">
        <v>414</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t="s">
        <v>415</v>
      </c>
      <c r="C34" s="1033"/>
      <c r="D34" s="1033"/>
      <c r="E34" s="1033"/>
      <c r="F34" s="1033"/>
      <c r="G34" s="1033"/>
      <c r="H34" s="1033"/>
      <c r="I34" s="1033"/>
      <c r="J34" s="1033"/>
      <c r="K34" s="1033"/>
      <c r="L34" s="1033"/>
      <c r="M34" s="1033"/>
      <c r="N34" s="1033"/>
      <c r="O34" s="1033"/>
      <c r="P34" s="1034"/>
      <c r="Q34" s="1040">
        <v>192</v>
      </c>
      <c r="R34" s="1041"/>
      <c r="S34" s="1041"/>
      <c r="T34" s="1041"/>
      <c r="U34" s="1041"/>
      <c r="V34" s="1041">
        <v>192</v>
      </c>
      <c r="W34" s="1041"/>
      <c r="X34" s="1041"/>
      <c r="Y34" s="1041"/>
      <c r="Z34" s="1041"/>
      <c r="AA34" s="1041">
        <v>0</v>
      </c>
      <c r="AB34" s="1041"/>
      <c r="AC34" s="1041"/>
      <c r="AD34" s="1041"/>
      <c r="AE34" s="1042"/>
      <c r="AF34" s="1037">
        <v>0</v>
      </c>
      <c r="AG34" s="1038"/>
      <c r="AH34" s="1038"/>
      <c r="AI34" s="1038"/>
      <c r="AJ34" s="1039"/>
      <c r="AK34" s="980">
        <v>59</v>
      </c>
      <c r="AL34" s="971"/>
      <c r="AM34" s="971"/>
      <c r="AN34" s="971"/>
      <c r="AO34" s="971"/>
      <c r="AP34" s="971">
        <v>126</v>
      </c>
      <c r="AQ34" s="971"/>
      <c r="AR34" s="971"/>
      <c r="AS34" s="971"/>
      <c r="AT34" s="971"/>
      <c r="AU34" s="971">
        <v>97</v>
      </c>
      <c r="AV34" s="971"/>
      <c r="AW34" s="971"/>
      <c r="AX34" s="971"/>
      <c r="AY34" s="971"/>
      <c r="AZ34" s="971" t="s">
        <v>591</v>
      </c>
      <c r="BA34" s="971"/>
      <c r="BB34" s="971"/>
      <c r="BC34" s="971"/>
      <c r="BD34" s="971"/>
      <c r="BE34" s="972" t="s">
        <v>414</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416</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394</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4277</v>
      </c>
      <c r="AG63" s="959"/>
      <c r="AH63" s="959"/>
      <c r="AI63" s="959"/>
      <c r="AJ63" s="1024"/>
      <c r="AK63" s="1025"/>
      <c r="AL63" s="963"/>
      <c r="AM63" s="963"/>
      <c r="AN63" s="963"/>
      <c r="AO63" s="963"/>
      <c r="AP63" s="959">
        <v>25875</v>
      </c>
      <c r="AQ63" s="959"/>
      <c r="AR63" s="959"/>
      <c r="AS63" s="959"/>
      <c r="AT63" s="959"/>
      <c r="AU63" s="959">
        <v>15656</v>
      </c>
      <c r="AV63" s="959"/>
      <c r="AW63" s="959"/>
      <c r="AX63" s="959"/>
      <c r="AY63" s="959"/>
      <c r="AZ63" s="1019"/>
      <c r="BA63" s="1019"/>
      <c r="BB63" s="1019"/>
      <c r="BC63" s="1019"/>
      <c r="BD63" s="1019"/>
      <c r="BE63" s="960"/>
      <c r="BF63" s="960"/>
      <c r="BG63" s="960"/>
      <c r="BH63" s="960"/>
      <c r="BI63" s="961"/>
      <c r="BJ63" s="1020" t="s">
        <v>418</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420</v>
      </c>
      <c r="B66" s="998"/>
      <c r="C66" s="998"/>
      <c r="D66" s="998"/>
      <c r="E66" s="998"/>
      <c r="F66" s="998"/>
      <c r="G66" s="998"/>
      <c r="H66" s="998"/>
      <c r="I66" s="998"/>
      <c r="J66" s="998"/>
      <c r="K66" s="998"/>
      <c r="L66" s="998"/>
      <c r="M66" s="998"/>
      <c r="N66" s="998"/>
      <c r="O66" s="998"/>
      <c r="P66" s="999"/>
      <c r="Q66" s="1003" t="s">
        <v>421</v>
      </c>
      <c r="R66" s="1004"/>
      <c r="S66" s="1004"/>
      <c r="T66" s="1004"/>
      <c r="U66" s="1005"/>
      <c r="V66" s="1003" t="s">
        <v>422</v>
      </c>
      <c r="W66" s="1004"/>
      <c r="X66" s="1004"/>
      <c r="Y66" s="1004"/>
      <c r="Z66" s="1005"/>
      <c r="AA66" s="1003" t="s">
        <v>423</v>
      </c>
      <c r="AB66" s="1004"/>
      <c r="AC66" s="1004"/>
      <c r="AD66" s="1004"/>
      <c r="AE66" s="1005"/>
      <c r="AF66" s="1009" t="s">
        <v>424</v>
      </c>
      <c r="AG66" s="1010"/>
      <c r="AH66" s="1010"/>
      <c r="AI66" s="1010"/>
      <c r="AJ66" s="1011"/>
      <c r="AK66" s="1003" t="s">
        <v>403</v>
      </c>
      <c r="AL66" s="998"/>
      <c r="AM66" s="998"/>
      <c r="AN66" s="998"/>
      <c r="AO66" s="999"/>
      <c r="AP66" s="1003" t="s">
        <v>425</v>
      </c>
      <c r="AQ66" s="1004"/>
      <c r="AR66" s="1004"/>
      <c r="AS66" s="1004"/>
      <c r="AT66" s="1005"/>
      <c r="AU66" s="1003" t="s">
        <v>426</v>
      </c>
      <c r="AV66" s="1004"/>
      <c r="AW66" s="1004"/>
      <c r="AX66" s="1004"/>
      <c r="AY66" s="1005"/>
      <c r="AZ66" s="1003" t="s">
        <v>379</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592</v>
      </c>
      <c r="C68" s="986"/>
      <c r="D68" s="986"/>
      <c r="E68" s="986"/>
      <c r="F68" s="986"/>
      <c r="G68" s="986"/>
      <c r="H68" s="986"/>
      <c r="I68" s="986"/>
      <c r="J68" s="986"/>
      <c r="K68" s="986"/>
      <c r="L68" s="986"/>
      <c r="M68" s="986"/>
      <c r="N68" s="986"/>
      <c r="O68" s="986"/>
      <c r="P68" s="989"/>
      <c r="Q68" s="990">
        <v>6398</v>
      </c>
      <c r="R68" s="984"/>
      <c r="S68" s="984"/>
      <c r="T68" s="984"/>
      <c r="U68" s="984"/>
      <c r="V68" s="984">
        <v>6125</v>
      </c>
      <c r="W68" s="984"/>
      <c r="X68" s="984"/>
      <c r="Y68" s="984"/>
      <c r="Z68" s="984"/>
      <c r="AA68" s="984">
        <v>273</v>
      </c>
      <c r="AB68" s="984"/>
      <c r="AC68" s="984"/>
      <c r="AD68" s="984"/>
      <c r="AE68" s="984"/>
      <c r="AF68" s="984">
        <v>273</v>
      </c>
      <c r="AG68" s="984"/>
      <c r="AH68" s="984"/>
      <c r="AI68" s="984"/>
      <c r="AJ68" s="984"/>
      <c r="AK68" s="984">
        <v>400</v>
      </c>
      <c r="AL68" s="984"/>
      <c r="AM68" s="984"/>
      <c r="AN68" s="984"/>
      <c r="AO68" s="984"/>
      <c r="AP68" s="984">
        <v>8737</v>
      </c>
      <c r="AQ68" s="984"/>
      <c r="AR68" s="984"/>
      <c r="AS68" s="984"/>
      <c r="AT68" s="984"/>
      <c r="AU68" s="984">
        <v>2193</v>
      </c>
      <c r="AV68" s="984"/>
      <c r="AW68" s="984"/>
      <c r="AX68" s="984"/>
      <c r="AY68" s="984"/>
      <c r="AZ68" s="985" t="s">
        <v>597</v>
      </c>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593</v>
      </c>
      <c r="C69" s="975"/>
      <c r="D69" s="975"/>
      <c r="E69" s="975"/>
      <c r="F69" s="975"/>
      <c r="G69" s="975"/>
      <c r="H69" s="975"/>
      <c r="I69" s="975"/>
      <c r="J69" s="975"/>
      <c r="K69" s="975"/>
      <c r="L69" s="975"/>
      <c r="M69" s="975"/>
      <c r="N69" s="975"/>
      <c r="O69" s="975"/>
      <c r="P69" s="976"/>
      <c r="Q69" s="977">
        <v>7353</v>
      </c>
      <c r="R69" s="971"/>
      <c r="S69" s="971"/>
      <c r="T69" s="971"/>
      <c r="U69" s="971"/>
      <c r="V69" s="971">
        <v>6361</v>
      </c>
      <c r="W69" s="971"/>
      <c r="X69" s="971"/>
      <c r="Y69" s="971"/>
      <c r="Z69" s="971"/>
      <c r="AA69" s="971">
        <v>992</v>
      </c>
      <c r="AB69" s="971"/>
      <c r="AC69" s="971"/>
      <c r="AD69" s="971"/>
      <c r="AE69" s="971"/>
      <c r="AF69" s="971">
        <v>7866</v>
      </c>
      <c r="AG69" s="971"/>
      <c r="AH69" s="971"/>
      <c r="AI69" s="971"/>
      <c r="AJ69" s="971"/>
      <c r="AK69" s="971">
        <v>53</v>
      </c>
      <c r="AL69" s="971"/>
      <c r="AM69" s="971"/>
      <c r="AN69" s="971"/>
      <c r="AO69" s="971"/>
      <c r="AP69" s="971">
        <v>8330</v>
      </c>
      <c r="AQ69" s="971"/>
      <c r="AR69" s="971"/>
      <c r="AS69" s="971"/>
      <c r="AT69" s="971"/>
      <c r="AU69" s="971">
        <v>8</v>
      </c>
      <c r="AV69" s="971"/>
      <c r="AW69" s="971"/>
      <c r="AX69" s="971"/>
      <c r="AY69" s="971"/>
      <c r="AZ69" s="982" t="s">
        <v>610</v>
      </c>
      <c r="BA69" s="975"/>
      <c r="BB69" s="975"/>
      <c r="BC69" s="975"/>
      <c r="BD69" s="98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608</v>
      </c>
      <c r="C70" s="975"/>
      <c r="D70" s="975"/>
      <c r="E70" s="975"/>
      <c r="F70" s="975"/>
      <c r="G70" s="975"/>
      <c r="H70" s="975"/>
      <c r="I70" s="975"/>
      <c r="J70" s="975"/>
      <c r="K70" s="975"/>
      <c r="L70" s="975"/>
      <c r="M70" s="975"/>
      <c r="N70" s="975"/>
      <c r="O70" s="975"/>
      <c r="P70" s="976"/>
      <c r="Q70" s="977">
        <v>50790</v>
      </c>
      <c r="R70" s="971"/>
      <c r="S70" s="971"/>
      <c r="T70" s="971"/>
      <c r="U70" s="971"/>
      <c r="V70" s="971">
        <v>48213</v>
      </c>
      <c r="W70" s="971"/>
      <c r="X70" s="971"/>
      <c r="Y70" s="971"/>
      <c r="Z70" s="971"/>
      <c r="AA70" s="971">
        <v>2576</v>
      </c>
      <c r="AB70" s="971"/>
      <c r="AC70" s="971"/>
      <c r="AD70" s="971"/>
      <c r="AE70" s="971"/>
      <c r="AF70" s="971">
        <v>7908</v>
      </c>
      <c r="AG70" s="971"/>
      <c r="AH70" s="971"/>
      <c r="AI70" s="971"/>
      <c r="AJ70" s="971"/>
      <c r="AK70" s="971" t="s">
        <v>591</v>
      </c>
      <c r="AL70" s="971"/>
      <c r="AM70" s="971"/>
      <c r="AN70" s="971"/>
      <c r="AO70" s="971"/>
      <c r="AP70" s="971" t="s">
        <v>591</v>
      </c>
      <c r="AQ70" s="971"/>
      <c r="AR70" s="971"/>
      <c r="AS70" s="971"/>
      <c r="AT70" s="971"/>
      <c r="AU70" s="971" t="s">
        <v>591</v>
      </c>
      <c r="AV70" s="971"/>
      <c r="AW70" s="971"/>
      <c r="AX70" s="971"/>
      <c r="AY70" s="971"/>
      <c r="AZ70" s="982" t="s">
        <v>598</v>
      </c>
      <c r="BA70" s="975"/>
      <c r="BB70" s="975"/>
      <c r="BC70" s="975"/>
      <c r="BD70" s="98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1645</v>
      </c>
      <c r="R71" s="971"/>
      <c r="S71" s="971"/>
      <c r="T71" s="971"/>
      <c r="U71" s="971"/>
      <c r="V71" s="971">
        <v>1604</v>
      </c>
      <c r="W71" s="971"/>
      <c r="X71" s="971"/>
      <c r="Y71" s="971"/>
      <c r="Z71" s="971"/>
      <c r="AA71" s="971">
        <v>40</v>
      </c>
      <c r="AB71" s="971"/>
      <c r="AC71" s="971"/>
      <c r="AD71" s="971"/>
      <c r="AE71" s="971"/>
      <c r="AF71" s="971">
        <v>40</v>
      </c>
      <c r="AG71" s="971"/>
      <c r="AH71" s="971"/>
      <c r="AI71" s="971"/>
      <c r="AJ71" s="971"/>
      <c r="AK71" s="971" t="s">
        <v>591</v>
      </c>
      <c r="AL71" s="971"/>
      <c r="AM71" s="971"/>
      <c r="AN71" s="971"/>
      <c r="AO71" s="971"/>
      <c r="AP71" s="971" t="s">
        <v>591</v>
      </c>
      <c r="AQ71" s="971"/>
      <c r="AR71" s="971"/>
      <c r="AS71" s="971"/>
      <c r="AT71" s="971"/>
      <c r="AU71" s="971" t="s">
        <v>591</v>
      </c>
      <c r="AV71" s="971"/>
      <c r="AW71" s="971"/>
      <c r="AX71" s="971"/>
      <c r="AY71" s="971"/>
      <c r="AZ71" s="982" t="s">
        <v>599</v>
      </c>
      <c r="BA71" s="975"/>
      <c r="BB71" s="975"/>
      <c r="BC71" s="975"/>
      <c r="BD71" s="98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847072</v>
      </c>
      <c r="R72" s="971"/>
      <c r="S72" s="971"/>
      <c r="T72" s="971"/>
      <c r="U72" s="971"/>
      <c r="V72" s="971">
        <v>828353</v>
      </c>
      <c r="W72" s="971"/>
      <c r="X72" s="971"/>
      <c r="Y72" s="971"/>
      <c r="Z72" s="971"/>
      <c r="AA72" s="971">
        <v>18719</v>
      </c>
      <c r="AB72" s="971"/>
      <c r="AC72" s="971"/>
      <c r="AD72" s="971"/>
      <c r="AE72" s="971"/>
      <c r="AF72" s="971">
        <v>18719</v>
      </c>
      <c r="AG72" s="971"/>
      <c r="AH72" s="971"/>
      <c r="AI72" s="971"/>
      <c r="AJ72" s="971"/>
      <c r="AK72" s="971">
        <v>7694</v>
      </c>
      <c r="AL72" s="971"/>
      <c r="AM72" s="971"/>
      <c r="AN72" s="971"/>
      <c r="AO72" s="971"/>
      <c r="AP72" s="971" t="s">
        <v>591</v>
      </c>
      <c r="AQ72" s="971"/>
      <c r="AR72" s="971"/>
      <c r="AS72" s="971"/>
      <c r="AT72" s="971"/>
      <c r="AU72" s="971" t="s">
        <v>591</v>
      </c>
      <c r="AV72" s="971"/>
      <c r="AW72" s="971"/>
      <c r="AX72" s="971"/>
      <c r="AY72" s="971"/>
      <c r="AZ72" s="982" t="s">
        <v>600</v>
      </c>
      <c r="BA72" s="975"/>
      <c r="BB72" s="975"/>
      <c r="BC72" s="975"/>
      <c r="BD72" s="98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23479</v>
      </c>
      <c r="R73" s="971"/>
      <c r="S73" s="971"/>
      <c r="T73" s="971"/>
      <c r="U73" s="971"/>
      <c r="V73" s="971">
        <v>22911</v>
      </c>
      <c r="W73" s="971"/>
      <c r="X73" s="971"/>
      <c r="Y73" s="971"/>
      <c r="Z73" s="971"/>
      <c r="AA73" s="971">
        <v>568</v>
      </c>
      <c r="AB73" s="971"/>
      <c r="AC73" s="971"/>
      <c r="AD73" s="971"/>
      <c r="AE73" s="971"/>
      <c r="AF73" s="971">
        <v>568</v>
      </c>
      <c r="AG73" s="971"/>
      <c r="AH73" s="971"/>
      <c r="AI73" s="971"/>
      <c r="AJ73" s="971"/>
      <c r="AK73" s="971">
        <v>21</v>
      </c>
      <c r="AL73" s="971"/>
      <c r="AM73" s="971"/>
      <c r="AN73" s="971"/>
      <c r="AO73" s="971"/>
      <c r="AP73" s="971" t="s">
        <v>591</v>
      </c>
      <c r="AQ73" s="971"/>
      <c r="AR73" s="971"/>
      <c r="AS73" s="971"/>
      <c r="AT73" s="971"/>
      <c r="AU73" s="971" t="s">
        <v>591</v>
      </c>
      <c r="AV73" s="971"/>
      <c r="AW73" s="971"/>
      <c r="AX73" s="971"/>
      <c r="AY73" s="971"/>
      <c r="AZ73" s="982" t="s">
        <v>599</v>
      </c>
      <c r="BA73" s="975"/>
      <c r="BB73" s="975"/>
      <c r="BC73" s="975"/>
      <c r="BD73" s="98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595</v>
      </c>
      <c r="C74" s="975"/>
      <c r="D74" s="975"/>
      <c r="E74" s="975"/>
      <c r="F74" s="975"/>
      <c r="G74" s="975"/>
      <c r="H74" s="975"/>
      <c r="I74" s="975"/>
      <c r="J74" s="975"/>
      <c r="K74" s="975"/>
      <c r="L74" s="975"/>
      <c r="M74" s="975"/>
      <c r="N74" s="975"/>
      <c r="O74" s="975"/>
      <c r="P74" s="976"/>
      <c r="Q74" s="977">
        <v>205</v>
      </c>
      <c r="R74" s="971"/>
      <c r="S74" s="971"/>
      <c r="T74" s="971"/>
      <c r="U74" s="971"/>
      <c r="V74" s="971">
        <v>97</v>
      </c>
      <c r="W74" s="971"/>
      <c r="X74" s="971"/>
      <c r="Y74" s="971"/>
      <c r="Z74" s="971"/>
      <c r="AA74" s="971">
        <v>108</v>
      </c>
      <c r="AB74" s="971"/>
      <c r="AC74" s="971"/>
      <c r="AD74" s="971"/>
      <c r="AE74" s="971"/>
      <c r="AF74" s="971">
        <v>108</v>
      </c>
      <c r="AG74" s="971"/>
      <c r="AH74" s="971"/>
      <c r="AI74" s="971"/>
      <c r="AJ74" s="971"/>
      <c r="AK74" s="971" t="s">
        <v>591</v>
      </c>
      <c r="AL74" s="971"/>
      <c r="AM74" s="971"/>
      <c r="AN74" s="971"/>
      <c r="AO74" s="971"/>
      <c r="AP74" s="971" t="s">
        <v>591</v>
      </c>
      <c r="AQ74" s="971"/>
      <c r="AR74" s="971"/>
      <c r="AS74" s="971"/>
      <c r="AT74" s="971"/>
      <c r="AU74" s="971" t="s">
        <v>591</v>
      </c>
      <c r="AV74" s="971"/>
      <c r="AW74" s="971"/>
      <c r="AX74" s="971"/>
      <c r="AY74" s="971"/>
      <c r="AZ74" s="982" t="s">
        <v>601</v>
      </c>
      <c r="BA74" s="975"/>
      <c r="BB74" s="975"/>
      <c r="BC74" s="975"/>
      <c r="BD74" s="98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596</v>
      </c>
      <c r="C75" s="975"/>
      <c r="D75" s="975"/>
      <c r="E75" s="975"/>
      <c r="F75" s="975"/>
      <c r="G75" s="975"/>
      <c r="H75" s="975"/>
      <c r="I75" s="975"/>
      <c r="J75" s="975"/>
      <c r="K75" s="975"/>
      <c r="L75" s="975"/>
      <c r="M75" s="975"/>
      <c r="N75" s="975"/>
      <c r="O75" s="975"/>
      <c r="P75" s="976"/>
      <c r="Q75" s="978">
        <v>321</v>
      </c>
      <c r="R75" s="979"/>
      <c r="S75" s="979"/>
      <c r="T75" s="979"/>
      <c r="U75" s="980"/>
      <c r="V75" s="981">
        <v>310</v>
      </c>
      <c r="W75" s="979"/>
      <c r="X75" s="979"/>
      <c r="Y75" s="979"/>
      <c r="Z75" s="980"/>
      <c r="AA75" s="981">
        <v>11</v>
      </c>
      <c r="AB75" s="979"/>
      <c r="AC75" s="979"/>
      <c r="AD75" s="979"/>
      <c r="AE75" s="980"/>
      <c r="AF75" s="981">
        <v>11</v>
      </c>
      <c r="AG75" s="979"/>
      <c r="AH75" s="979"/>
      <c r="AI75" s="979"/>
      <c r="AJ75" s="980"/>
      <c r="AK75" s="981">
        <v>3</v>
      </c>
      <c r="AL75" s="979"/>
      <c r="AM75" s="979"/>
      <c r="AN75" s="979"/>
      <c r="AO75" s="980"/>
      <c r="AP75" s="981" t="s">
        <v>591</v>
      </c>
      <c r="AQ75" s="979"/>
      <c r="AR75" s="979"/>
      <c r="AS75" s="979"/>
      <c r="AT75" s="980"/>
      <c r="AU75" s="981" t="s">
        <v>591</v>
      </c>
      <c r="AV75" s="979"/>
      <c r="AW75" s="979"/>
      <c r="AX75" s="979"/>
      <c r="AY75" s="980"/>
      <c r="AZ75" s="982"/>
      <c r="BA75" s="975"/>
      <c r="BB75" s="975"/>
      <c r="BC75" s="975"/>
      <c r="BD75" s="98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35493</v>
      </c>
      <c r="AG88" s="959"/>
      <c r="AH88" s="959"/>
      <c r="AI88" s="959"/>
      <c r="AJ88" s="959"/>
      <c r="AK88" s="963"/>
      <c r="AL88" s="963"/>
      <c r="AM88" s="963"/>
      <c r="AN88" s="963"/>
      <c r="AO88" s="963"/>
      <c r="AP88" s="959">
        <v>17067</v>
      </c>
      <c r="AQ88" s="959"/>
      <c r="AR88" s="959"/>
      <c r="AS88" s="959"/>
      <c r="AT88" s="959"/>
      <c r="AU88" s="959">
        <v>2201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174</v>
      </c>
      <c r="CS102" s="953"/>
      <c r="CT102" s="953"/>
      <c r="CU102" s="953"/>
      <c r="CV102" s="954"/>
      <c r="CW102" s="952" t="s">
        <v>607</v>
      </c>
      <c r="CX102" s="953"/>
      <c r="CY102" s="953"/>
      <c r="CZ102" s="953"/>
      <c r="DA102" s="954"/>
      <c r="DB102" s="952">
        <v>57</v>
      </c>
      <c r="DC102" s="953"/>
      <c r="DD102" s="953"/>
      <c r="DE102" s="953"/>
      <c r="DF102" s="954"/>
      <c r="DG102" s="952">
        <v>4256</v>
      </c>
      <c r="DH102" s="953"/>
      <c r="DI102" s="953"/>
      <c r="DJ102" s="953"/>
      <c r="DK102" s="954"/>
      <c r="DL102" s="952" t="s">
        <v>591</v>
      </c>
      <c r="DM102" s="953"/>
      <c r="DN102" s="953"/>
      <c r="DO102" s="953"/>
      <c r="DP102" s="954"/>
      <c r="DQ102" s="952">
        <v>4194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308</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308</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308</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8246745</v>
      </c>
      <c r="AB110" s="889"/>
      <c r="AC110" s="889"/>
      <c r="AD110" s="889"/>
      <c r="AE110" s="890"/>
      <c r="AF110" s="891">
        <v>8319413</v>
      </c>
      <c r="AG110" s="889"/>
      <c r="AH110" s="889"/>
      <c r="AI110" s="889"/>
      <c r="AJ110" s="890"/>
      <c r="AK110" s="891">
        <v>8465028</v>
      </c>
      <c r="AL110" s="889"/>
      <c r="AM110" s="889"/>
      <c r="AN110" s="889"/>
      <c r="AO110" s="890"/>
      <c r="AP110" s="892">
        <v>14.4</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82996064</v>
      </c>
      <c r="BR110" s="842"/>
      <c r="BS110" s="842"/>
      <c r="BT110" s="842"/>
      <c r="BU110" s="842"/>
      <c r="BV110" s="842">
        <v>85101274</v>
      </c>
      <c r="BW110" s="842"/>
      <c r="BX110" s="842"/>
      <c r="BY110" s="842"/>
      <c r="BZ110" s="842"/>
      <c r="CA110" s="842">
        <v>82637045</v>
      </c>
      <c r="CB110" s="842"/>
      <c r="CC110" s="842"/>
      <c r="CD110" s="842"/>
      <c r="CE110" s="842"/>
      <c r="CF110" s="866">
        <v>140.1</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1651815</v>
      </c>
      <c r="DH110" s="842"/>
      <c r="DI110" s="842"/>
      <c r="DJ110" s="842"/>
      <c r="DK110" s="842"/>
      <c r="DL110" s="842">
        <v>1358405</v>
      </c>
      <c r="DM110" s="842"/>
      <c r="DN110" s="842"/>
      <c r="DO110" s="842"/>
      <c r="DP110" s="842"/>
      <c r="DQ110" s="842">
        <v>1064830</v>
      </c>
      <c r="DR110" s="842"/>
      <c r="DS110" s="842"/>
      <c r="DT110" s="842"/>
      <c r="DU110" s="842"/>
      <c r="DV110" s="843">
        <v>1.8</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445</v>
      </c>
      <c r="AL111" s="919"/>
      <c r="AM111" s="919"/>
      <c r="AN111" s="919"/>
      <c r="AO111" s="920"/>
      <c r="AP111" s="922" t="s">
        <v>131</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1792151</v>
      </c>
      <c r="BR111" s="817"/>
      <c r="BS111" s="817"/>
      <c r="BT111" s="817"/>
      <c r="BU111" s="817"/>
      <c r="BV111" s="817">
        <v>1494913</v>
      </c>
      <c r="BW111" s="817"/>
      <c r="BX111" s="817"/>
      <c r="BY111" s="817"/>
      <c r="BZ111" s="817"/>
      <c r="CA111" s="817">
        <v>1191144</v>
      </c>
      <c r="CB111" s="817"/>
      <c r="CC111" s="817"/>
      <c r="CD111" s="817"/>
      <c r="CE111" s="817"/>
      <c r="CF111" s="875">
        <v>2</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445</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131</v>
      </c>
      <c r="AG112" s="780"/>
      <c r="AH112" s="780"/>
      <c r="AI112" s="780"/>
      <c r="AJ112" s="781"/>
      <c r="AK112" s="782" t="s">
        <v>131</v>
      </c>
      <c r="AL112" s="780"/>
      <c r="AM112" s="780"/>
      <c r="AN112" s="780"/>
      <c r="AO112" s="781"/>
      <c r="AP112" s="824" t="s">
        <v>450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16703827</v>
      </c>
      <c r="BR112" s="817"/>
      <c r="BS112" s="817"/>
      <c r="BT112" s="817"/>
      <c r="BU112" s="817"/>
      <c r="BV112" s="817">
        <v>16215660</v>
      </c>
      <c r="BW112" s="817"/>
      <c r="BX112" s="817"/>
      <c r="BY112" s="817"/>
      <c r="BZ112" s="817"/>
      <c r="CA112" s="817">
        <v>15656331</v>
      </c>
      <c r="CB112" s="817"/>
      <c r="CC112" s="817"/>
      <c r="CD112" s="817"/>
      <c r="CE112" s="817"/>
      <c r="CF112" s="875">
        <v>26.6</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131</v>
      </c>
      <c r="DM112" s="817"/>
      <c r="DN112" s="817"/>
      <c r="DO112" s="817"/>
      <c r="DP112" s="817"/>
      <c r="DQ112" s="817" t="s">
        <v>450</v>
      </c>
      <c r="DR112" s="817"/>
      <c r="DS112" s="817"/>
      <c r="DT112" s="817"/>
      <c r="DU112" s="817"/>
      <c r="DV112" s="794" t="s">
        <v>131</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2343292</v>
      </c>
      <c r="AB113" s="919"/>
      <c r="AC113" s="919"/>
      <c r="AD113" s="919"/>
      <c r="AE113" s="920"/>
      <c r="AF113" s="921">
        <v>2139472</v>
      </c>
      <c r="AG113" s="919"/>
      <c r="AH113" s="919"/>
      <c r="AI113" s="919"/>
      <c r="AJ113" s="920"/>
      <c r="AK113" s="921">
        <v>2433539</v>
      </c>
      <c r="AL113" s="919"/>
      <c r="AM113" s="919"/>
      <c r="AN113" s="919"/>
      <c r="AO113" s="920"/>
      <c r="AP113" s="922">
        <v>4.0999999999999996</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2320623</v>
      </c>
      <c r="BR113" s="817"/>
      <c r="BS113" s="817"/>
      <c r="BT113" s="817"/>
      <c r="BU113" s="817"/>
      <c r="BV113" s="817">
        <v>2314951</v>
      </c>
      <c r="BW113" s="817"/>
      <c r="BX113" s="817"/>
      <c r="BY113" s="817"/>
      <c r="BZ113" s="817"/>
      <c r="CA113" s="817">
        <v>2201485</v>
      </c>
      <c r="CB113" s="817"/>
      <c r="CC113" s="817"/>
      <c r="CD113" s="817"/>
      <c r="CE113" s="817"/>
      <c r="CF113" s="875">
        <v>3.7</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450</v>
      </c>
      <c r="DH113" s="780"/>
      <c r="DI113" s="780"/>
      <c r="DJ113" s="780"/>
      <c r="DK113" s="781"/>
      <c r="DL113" s="782" t="s">
        <v>131</v>
      </c>
      <c r="DM113" s="780"/>
      <c r="DN113" s="780"/>
      <c r="DO113" s="780"/>
      <c r="DP113" s="781"/>
      <c r="DQ113" s="782" t="s">
        <v>457</v>
      </c>
      <c r="DR113" s="780"/>
      <c r="DS113" s="780"/>
      <c r="DT113" s="780"/>
      <c r="DU113" s="781"/>
      <c r="DV113" s="824" t="s">
        <v>458</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261027</v>
      </c>
      <c r="AB114" s="780"/>
      <c r="AC114" s="780"/>
      <c r="AD114" s="780"/>
      <c r="AE114" s="781"/>
      <c r="AF114" s="782">
        <v>276551</v>
      </c>
      <c r="AG114" s="780"/>
      <c r="AH114" s="780"/>
      <c r="AI114" s="780"/>
      <c r="AJ114" s="781"/>
      <c r="AK114" s="782">
        <v>283159</v>
      </c>
      <c r="AL114" s="780"/>
      <c r="AM114" s="780"/>
      <c r="AN114" s="780"/>
      <c r="AO114" s="781"/>
      <c r="AP114" s="824">
        <v>0.5</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1448409</v>
      </c>
      <c r="BR114" s="817"/>
      <c r="BS114" s="817"/>
      <c r="BT114" s="817"/>
      <c r="BU114" s="817"/>
      <c r="BV114" s="817">
        <v>997405</v>
      </c>
      <c r="BW114" s="817"/>
      <c r="BX114" s="817"/>
      <c r="BY114" s="817"/>
      <c r="BZ114" s="817"/>
      <c r="CA114" s="817">
        <v>68577</v>
      </c>
      <c r="CB114" s="817"/>
      <c r="CC114" s="817"/>
      <c r="CD114" s="817"/>
      <c r="CE114" s="817"/>
      <c r="CF114" s="875">
        <v>0.1</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1345869</v>
      </c>
      <c r="AB115" s="919"/>
      <c r="AC115" s="919"/>
      <c r="AD115" s="919"/>
      <c r="AE115" s="920"/>
      <c r="AF115" s="921">
        <v>224425</v>
      </c>
      <c r="AG115" s="919"/>
      <c r="AH115" s="919"/>
      <c r="AI115" s="919"/>
      <c r="AJ115" s="920"/>
      <c r="AK115" s="921">
        <v>224140</v>
      </c>
      <c r="AL115" s="919"/>
      <c r="AM115" s="919"/>
      <c r="AN115" s="919"/>
      <c r="AO115" s="920"/>
      <c r="AP115" s="922">
        <v>0.4</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5580421</v>
      </c>
      <c r="BR115" s="817"/>
      <c r="BS115" s="817"/>
      <c r="BT115" s="817"/>
      <c r="BU115" s="817"/>
      <c r="BV115" s="817">
        <v>4878909</v>
      </c>
      <c r="BW115" s="817"/>
      <c r="BX115" s="817"/>
      <c r="BY115" s="817"/>
      <c r="BZ115" s="817"/>
      <c r="CA115" s="817">
        <v>4195699</v>
      </c>
      <c r="CB115" s="817"/>
      <c r="CC115" s="817"/>
      <c r="CD115" s="817"/>
      <c r="CE115" s="817"/>
      <c r="CF115" s="875">
        <v>7.1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445</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250</v>
      </c>
      <c r="AB116" s="780"/>
      <c r="AC116" s="780"/>
      <c r="AD116" s="780"/>
      <c r="AE116" s="781"/>
      <c r="AF116" s="782">
        <v>842</v>
      </c>
      <c r="AG116" s="780"/>
      <c r="AH116" s="780"/>
      <c r="AI116" s="780"/>
      <c r="AJ116" s="781"/>
      <c r="AK116" s="782">
        <v>1534</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467</v>
      </c>
      <c r="BW116" s="817"/>
      <c r="BX116" s="817"/>
      <c r="BY116" s="817"/>
      <c r="BZ116" s="817"/>
      <c r="CA116" s="817" t="s">
        <v>131</v>
      </c>
      <c r="CB116" s="817"/>
      <c r="CC116" s="817"/>
      <c r="CD116" s="817"/>
      <c r="CE116" s="817"/>
      <c r="CF116" s="875" t="s">
        <v>131</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457</v>
      </c>
      <c r="DH116" s="780"/>
      <c r="DI116" s="780"/>
      <c r="DJ116" s="780"/>
      <c r="DK116" s="781"/>
      <c r="DL116" s="782" t="s">
        <v>131</v>
      </c>
      <c r="DM116" s="780"/>
      <c r="DN116" s="780"/>
      <c r="DO116" s="780"/>
      <c r="DP116" s="781"/>
      <c r="DQ116" s="782" t="s">
        <v>469</v>
      </c>
      <c r="DR116" s="780"/>
      <c r="DS116" s="780"/>
      <c r="DT116" s="780"/>
      <c r="DU116" s="781"/>
      <c r="DV116" s="824" t="s">
        <v>469</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12197183</v>
      </c>
      <c r="AB117" s="903"/>
      <c r="AC117" s="903"/>
      <c r="AD117" s="903"/>
      <c r="AE117" s="904"/>
      <c r="AF117" s="905">
        <v>10960703</v>
      </c>
      <c r="AG117" s="903"/>
      <c r="AH117" s="903"/>
      <c r="AI117" s="903"/>
      <c r="AJ117" s="904"/>
      <c r="AK117" s="905">
        <v>11407400</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458</v>
      </c>
      <c r="BW117" s="817"/>
      <c r="BX117" s="817"/>
      <c r="BY117" s="817"/>
      <c r="BZ117" s="817"/>
      <c r="CA117" s="817" t="s">
        <v>445</v>
      </c>
      <c r="CB117" s="817"/>
      <c r="CC117" s="817"/>
      <c r="CD117" s="817"/>
      <c r="CE117" s="817"/>
      <c r="CF117" s="875" t="s">
        <v>131</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134446</v>
      </c>
      <c r="DH117" s="780"/>
      <c r="DI117" s="780"/>
      <c r="DJ117" s="780"/>
      <c r="DK117" s="781"/>
      <c r="DL117" s="782">
        <v>127413</v>
      </c>
      <c r="DM117" s="780"/>
      <c r="DN117" s="780"/>
      <c r="DO117" s="780"/>
      <c r="DP117" s="781"/>
      <c r="DQ117" s="782">
        <v>120383</v>
      </c>
      <c r="DR117" s="780"/>
      <c r="DS117" s="780"/>
      <c r="DT117" s="780"/>
      <c r="DU117" s="781"/>
      <c r="DV117" s="824">
        <v>0.2</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308</v>
      </c>
      <c r="AL118" s="896"/>
      <c r="AM118" s="896"/>
      <c r="AN118" s="896"/>
      <c r="AO118" s="897"/>
      <c r="AP118" s="899" t="s">
        <v>438</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469</v>
      </c>
      <c r="BR118" s="845"/>
      <c r="BS118" s="845"/>
      <c r="BT118" s="845"/>
      <c r="BU118" s="845"/>
      <c r="BV118" s="845" t="s">
        <v>445</v>
      </c>
      <c r="BW118" s="845"/>
      <c r="BX118" s="845"/>
      <c r="BY118" s="845"/>
      <c r="BZ118" s="845"/>
      <c r="CA118" s="845" t="s">
        <v>131</v>
      </c>
      <c r="CB118" s="845"/>
      <c r="CC118" s="845"/>
      <c r="CD118" s="845"/>
      <c r="CE118" s="845"/>
      <c r="CF118" s="875" t="s">
        <v>131</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131</v>
      </c>
      <c r="DM118" s="780"/>
      <c r="DN118" s="780"/>
      <c r="DO118" s="780"/>
      <c r="DP118" s="781"/>
      <c r="DQ118" s="782" t="s">
        <v>457</v>
      </c>
      <c r="DR118" s="780"/>
      <c r="DS118" s="780"/>
      <c r="DT118" s="780"/>
      <c r="DU118" s="781"/>
      <c r="DV118" s="824" t="s">
        <v>131</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220448</v>
      </c>
      <c r="AB119" s="889"/>
      <c r="AC119" s="889"/>
      <c r="AD119" s="889"/>
      <c r="AE119" s="890"/>
      <c r="AF119" s="891">
        <v>220568</v>
      </c>
      <c r="AG119" s="889"/>
      <c r="AH119" s="889"/>
      <c r="AI119" s="889"/>
      <c r="AJ119" s="890"/>
      <c r="AK119" s="891">
        <v>220976</v>
      </c>
      <c r="AL119" s="889"/>
      <c r="AM119" s="889"/>
      <c r="AN119" s="889"/>
      <c r="AO119" s="890"/>
      <c r="AP119" s="892">
        <v>0.4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475</v>
      </c>
      <c r="BP119" s="878"/>
      <c r="BQ119" s="879">
        <v>110841495</v>
      </c>
      <c r="BR119" s="845"/>
      <c r="BS119" s="845"/>
      <c r="BT119" s="845"/>
      <c r="BU119" s="845"/>
      <c r="BV119" s="845">
        <v>111003112</v>
      </c>
      <c r="BW119" s="845"/>
      <c r="BX119" s="845"/>
      <c r="BY119" s="845"/>
      <c r="BZ119" s="845"/>
      <c r="CA119" s="845">
        <v>105950281</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5890</v>
      </c>
      <c r="DH119" s="764"/>
      <c r="DI119" s="764"/>
      <c r="DJ119" s="764"/>
      <c r="DK119" s="765"/>
      <c r="DL119" s="766">
        <v>9095</v>
      </c>
      <c r="DM119" s="764"/>
      <c r="DN119" s="764"/>
      <c r="DO119" s="764"/>
      <c r="DP119" s="765"/>
      <c r="DQ119" s="766">
        <v>5931</v>
      </c>
      <c r="DR119" s="764"/>
      <c r="DS119" s="764"/>
      <c r="DT119" s="764"/>
      <c r="DU119" s="765"/>
      <c r="DV119" s="848">
        <v>0</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11779400</v>
      </c>
      <c r="BR120" s="842"/>
      <c r="BS120" s="842"/>
      <c r="BT120" s="842"/>
      <c r="BU120" s="842"/>
      <c r="BV120" s="842">
        <v>15341938</v>
      </c>
      <c r="BW120" s="842"/>
      <c r="BX120" s="842"/>
      <c r="BY120" s="842"/>
      <c r="BZ120" s="842"/>
      <c r="CA120" s="842">
        <v>18433291</v>
      </c>
      <c r="CB120" s="842"/>
      <c r="CC120" s="842"/>
      <c r="CD120" s="842"/>
      <c r="CE120" s="842"/>
      <c r="CF120" s="866">
        <v>31.3</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15090459</v>
      </c>
      <c r="DH120" s="842"/>
      <c r="DI120" s="842"/>
      <c r="DJ120" s="842"/>
      <c r="DK120" s="842"/>
      <c r="DL120" s="842">
        <v>13969765</v>
      </c>
      <c r="DM120" s="842"/>
      <c r="DN120" s="842"/>
      <c r="DO120" s="842"/>
      <c r="DP120" s="842"/>
      <c r="DQ120" s="842">
        <v>13697237</v>
      </c>
      <c r="DR120" s="842"/>
      <c r="DS120" s="842"/>
      <c r="DT120" s="842"/>
      <c r="DU120" s="842"/>
      <c r="DV120" s="843">
        <v>23.2</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453</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11694812</v>
      </c>
      <c r="BR121" s="817"/>
      <c r="BS121" s="817"/>
      <c r="BT121" s="817"/>
      <c r="BU121" s="817"/>
      <c r="BV121" s="817">
        <v>12085203</v>
      </c>
      <c r="BW121" s="817"/>
      <c r="BX121" s="817"/>
      <c r="BY121" s="817"/>
      <c r="BZ121" s="817"/>
      <c r="CA121" s="817">
        <v>12983162</v>
      </c>
      <c r="CB121" s="817"/>
      <c r="CC121" s="817"/>
      <c r="CD121" s="817"/>
      <c r="CE121" s="817"/>
      <c r="CF121" s="875">
        <v>22</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1291850</v>
      </c>
      <c r="DH121" s="817"/>
      <c r="DI121" s="817"/>
      <c r="DJ121" s="817"/>
      <c r="DK121" s="817"/>
      <c r="DL121" s="817">
        <v>2019239</v>
      </c>
      <c r="DM121" s="817"/>
      <c r="DN121" s="817"/>
      <c r="DO121" s="817"/>
      <c r="DP121" s="817"/>
      <c r="DQ121" s="817">
        <v>1826903</v>
      </c>
      <c r="DR121" s="817"/>
      <c r="DS121" s="817"/>
      <c r="DT121" s="817"/>
      <c r="DU121" s="817"/>
      <c r="DV121" s="794">
        <v>3.1</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453</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76016388</v>
      </c>
      <c r="BR122" s="845"/>
      <c r="BS122" s="845"/>
      <c r="BT122" s="845"/>
      <c r="BU122" s="845"/>
      <c r="BV122" s="845">
        <v>75794007</v>
      </c>
      <c r="BW122" s="845"/>
      <c r="BX122" s="845"/>
      <c r="BY122" s="845"/>
      <c r="BZ122" s="845"/>
      <c r="CA122" s="845">
        <v>73264381</v>
      </c>
      <c r="CB122" s="845"/>
      <c r="CC122" s="845"/>
      <c r="CD122" s="845"/>
      <c r="CE122" s="845"/>
      <c r="CF122" s="846">
        <v>124.3</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248354</v>
      </c>
      <c r="DH122" s="817"/>
      <c r="DI122" s="817"/>
      <c r="DJ122" s="817"/>
      <c r="DK122" s="817"/>
      <c r="DL122" s="817">
        <v>181650</v>
      </c>
      <c r="DM122" s="817"/>
      <c r="DN122" s="817"/>
      <c r="DO122" s="817"/>
      <c r="DP122" s="817"/>
      <c r="DQ122" s="817">
        <v>96835</v>
      </c>
      <c r="DR122" s="817"/>
      <c r="DS122" s="817"/>
      <c r="DT122" s="817"/>
      <c r="DU122" s="817"/>
      <c r="DV122" s="794">
        <v>0.2</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469</v>
      </c>
      <c r="AG123" s="780"/>
      <c r="AH123" s="780"/>
      <c r="AI123" s="780"/>
      <c r="AJ123" s="781"/>
      <c r="AK123" s="782" t="s">
        <v>469</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486</v>
      </c>
      <c r="BP123" s="878"/>
      <c r="BQ123" s="832">
        <v>99490600</v>
      </c>
      <c r="BR123" s="833"/>
      <c r="BS123" s="833"/>
      <c r="BT123" s="833"/>
      <c r="BU123" s="833"/>
      <c r="BV123" s="833">
        <v>103221148</v>
      </c>
      <c r="BW123" s="833"/>
      <c r="BX123" s="833"/>
      <c r="BY123" s="833"/>
      <c r="BZ123" s="833"/>
      <c r="CA123" s="833">
        <v>104680834</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73164</v>
      </c>
      <c r="DH123" s="780"/>
      <c r="DI123" s="780"/>
      <c r="DJ123" s="780"/>
      <c r="DK123" s="781"/>
      <c r="DL123" s="782">
        <v>45006</v>
      </c>
      <c r="DM123" s="780"/>
      <c r="DN123" s="780"/>
      <c r="DO123" s="780"/>
      <c r="DP123" s="781"/>
      <c r="DQ123" s="782">
        <v>35356</v>
      </c>
      <c r="DR123" s="780"/>
      <c r="DS123" s="780"/>
      <c r="DT123" s="780"/>
      <c r="DU123" s="781"/>
      <c r="DV123" s="824">
        <v>0.1</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131</v>
      </c>
      <c r="AG124" s="780"/>
      <c r="AH124" s="780"/>
      <c r="AI124" s="780"/>
      <c r="AJ124" s="781"/>
      <c r="AK124" s="782" t="s">
        <v>445</v>
      </c>
      <c r="AL124" s="780"/>
      <c r="AM124" s="780"/>
      <c r="AN124" s="780"/>
      <c r="AO124" s="781"/>
      <c r="AP124" s="824" t="s">
        <v>453</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20</v>
      </c>
      <c r="BR124" s="831"/>
      <c r="BS124" s="831"/>
      <c r="BT124" s="831"/>
      <c r="BU124" s="831"/>
      <c r="BV124" s="831">
        <v>12.9</v>
      </c>
      <c r="BW124" s="831"/>
      <c r="BX124" s="831"/>
      <c r="BY124" s="831"/>
      <c r="BZ124" s="831"/>
      <c r="CA124" s="831">
        <v>2.1</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445</v>
      </c>
      <c r="DM124" s="764"/>
      <c r="DN124" s="764"/>
      <c r="DO124" s="764"/>
      <c r="DP124" s="765"/>
      <c r="DQ124" s="766" t="s">
        <v>131</v>
      </c>
      <c r="DR124" s="764"/>
      <c r="DS124" s="764"/>
      <c r="DT124" s="764"/>
      <c r="DU124" s="765"/>
      <c r="DV124" s="848" t="s">
        <v>445</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1125421</v>
      </c>
      <c r="AB126" s="780"/>
      <c r="AC126" s="780"/>
      <c r="AD126" s="780"/>
      <c r="AE126" s="781"/>
      <c r="AF126" s="782">
        <v>3857</v>
      </c>
      <c r="AG126" s="780"/>
      <c r="AH126" s="780"/>
      <c r="AI126" s="780"/>
      <c r="AJ126" s="781"/>
      <c r="AK126" s="782">
        <v>3164</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v>5580421</v>
      </c>
      <c r="DH126" s="817"/>
      <c r="DI126" s="817"/>
      <c r="DJ126" s="817"/>
      <c r="DK126" s="817"/>
      <c r="DL126" s="817">
        <v>4876792</v>
      </c>
      <c r="DM126" s="817"/>
      <c r="DN126" s="817"/>
      <c r="DO126" s="817"/>
      <c r="DP126" s="817"/>
      <c r="DQ126" s="817">
        <v>4194380</v>
      </c>
      <c r="DR126" s="817"/>
      <c r="DS126" s="817"/>
      <c r="DT126" s="817"/>
      <c r="DU126" s="817"/>
      <c r="DV126" s="794">
        <v>7.1</v>
      </c>
      <c r="DW126" s="794"/>
      <c r="DX126" s="794"/>
      <c r="DY126" s="794"/>
      <c r="DZ126" s="795"/>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445</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469</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1596233</v>
      </c>
      <c r="AB128" s="801"/>
      <c r="AC128" s="801"/>
      <c r="AD128" s="801"/>
      <c r="AE128" s="802"/>
      <c r="AF128" s="803">
        <v>1628372</v>
      </c>
      <c r="AG128" s="801"/>
      <c r="AH128" s="801"/>
      <c r="AI128" s="801"/>
      <c r="AJ128" s="802"/>
      <c r="AK128" s="803">
        <v>1979892</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131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469</v>
      </c>
      <c r="DH128" s="791"/>
      <c r="DI128" s="791"/>
      <c r="DJ128" s="791"/>
      <c r="DK128" s="791"/>
      <c r="DL128" s="791">
        <v>2117</v>
      </c>
      <c r="DM128" s="791"/>
      <c r="DN128" s="791"/>
      <c r="DO128" s="791"/>
      <c r="DP128" s="791"/>
      <c r="DQ128" s="791">
        <v>1319</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62827355</v>
      </c>
      <c r="AB129" s="780"/>
      <c r="AC129" s="780"/>
      <c r="AD129" s="780"/>
      <c r="AE129" s="781"/>
      <c r="AF129" s="782">
        <v>66537411</v>
      </c>
      <c r="AG129" s="780"/>
      <c r="AH129" s="780"/>
      <c r="AI129" s="780"/>
      <c r="AJ129" s="781"/>
      <c r="AK129" s="782">
        <v>65170729</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131</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6297317</v>
      </c>
      <c r="AB130" s="780"/>
      <c r="AC130" s="780"/>
      <c r="AD130" s="780"/>
      <c r="AE130" s="781"/>
      <c r="AF130" s="782">
        <v>6265835</v>
      </c>
      <c r="AG130" s="780"/>
      <c r="AH130" s="780"/>
      <c r="AI130" s="780"/>
      <c r="AJ130" s="781"/>
      <c r="AK130" s="782">
        <v>6206701</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56530038</v>
      </c>
      <c r="AB131" s="764"/>
      <c r="AC131" s="764"/>
      <c r="AD131" s="764"/>
      <c r="AE131" s="765"/>
      <c r="AF131" s="766">
        <v>60271576</v>
      </c>
      <c r="AG131" s="764"/>
      <c r="AH131" s="764"/>
      <c r="AI131" s="764"/>
      <c r="AJ131" s="765"/>
      <c r="AK131" s="766">
        <v>58964028</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v>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7.6130021350000003</v>
      </c>
      <c r="AB132" s="745"/>
      <c r="AC132" s="745"/>
      <c r="AD132" s="745"/>
      <c r="AE132" s="746"/>
      <c r="AF132" s="747">
        <v>5.0877979360000003</v>
      </c>
      <c r="AG132" s="745"/>
      <c r="AH132" s="745"/>
      <c r="AI132" s="745"/>
      <c r="AJ132" s="746"/>
      <c r="AK132" s="747">
        <v>5.4623252669999998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7.6</v>
      </c>
      <c r="AB133" s="724"/>
      <c r="AC133" s="724"/>
      <c r="AD133" s="724"/>
      <c r="AE133" s="725"/>
      <c r="AF133" s="723">
        <v>6.7</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nxSde/OBO024HS9lpEwi3DAW6v9ZwE8TGImBDiHbO/0+4mMEBDtbyXoJQPiOeyNG6Q84g4hDu/2mZ6oLNfyvA==" saltValue="CMzh72ll+243gEzA0Jrb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3UrmCo7Vp0sliv1Qw7oMOorvTs+2SbCjD3txO4GNjfG7LNWJSNmxhqHycrGopmpa9ztWGt5Qu7d682YzzJ2A==" saltValue="t0BtowrdcFkS2BufCcXJG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T9JZMsLFQ2O9hVfHTMpQaDQHq4jAcV0y8jBEaxaRuwEgVYS/uWNgd2s+QqEwZqO/+aGzjAO7OaiXwu0FbH12g==" saltValue="J47a+G1qDJdxXjrgKXdx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521</v>
      </c>
      <c r="AL9" s="1132"/>
      <c r="AM9" s="1132"/>
      <c r="AN9" s="1133"/>
      <c r="AO9" s="281">
        <v>20060132</v>
      </c>
      <c r="AP9" s="281">
        <v>58337</v>
      </c>
      <c r="AQ9" s="282">
        <v>63571</v>
      </c>
      <c r="AR9" s="283">
        <v>-8.1999999999999993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522</v>
      </c>
      <c r="AL10" s="1132"/>
      <c r="AM10" s="1132"/>
      <c r="AN10" s="1133"/>
      <c r="AO10" s="284">
        <v>115274</v>
      </c>
      <c r="AP10" s="284">
        <v>335</v>
      </c>
      <c r="AQ10" s="285">
        <v>1690</v>
      </c>
      <c r="AR10" s="286">
        <v>-80.2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523</v>
      </c>
      <c r="AL11" s="1132"/>
      <c r="AM11" s="1132"/>
      <c r="AN11" s="1133"/>
      <c r="AO11" s="284">
        <v>26822</v>
      </c>
      <c r="AP11" s="284">
        <v>78</v>
      </c>
      <c r="AQ11" s="285">
        <v>679</v>
      </c>
      <c r="AR11" s="286">
        <v>-88.5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524</v>
      </c>
      <c r="AL12" s="1132"/>
      <c r="AM12" s="1132"/>
      <c r="AN12" s="1133"/>
      <c r="AO12" s="284" t="s">
        <v>525</v>
      </c>
      <c r="AP12" s="284" t="s">
        <v>525</v>
      </c>
      <c r="AQ12" s="285">
        <v>23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526</v>
      </c>
      <c r="AL13" s="1132"/>
      <c r="AM13" s="1132"/>
      <c r="AN13" s="1133"/>
      <c r="AO13" s="284">
        <v>686552</v>
      </c>
      <c r="AP13" s="284">
        <v>1997</v>
      </c>
      <c r="AQ13" s="285">
        <v>1992</v>
      </c>
      <c r="AR13" s="286">
        <v>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527</v>
      </c>
      <c r="AL14" s="1132"/>
      <c r="AM14" s="1132"/>
      <c r="AN14" s="1133"/>
      <c r="AO14" s="284">
        <v>221662</v>
      </c>
      <c r="AP14" s="284">
        <v>645</v>
      </c>
      <c r="AQ14" s="285">
        <v>1254</v>
      </c>
      <c r="AR14" s="286">
        <v>-48.6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528</v>
      </c>
      <c r="AL15" s="1135"/>
      <c r="AM15" s="1135"/>
      <c r="AN15" s="1136"/>
      <c r="AO15" s="284">
        <v>-1357942</v>
      </c>
      <c r="AP15" s="284">
        <v>-3949</v>
      </c>
      <c r="AQ15" s="285">
        <v>-3845</v>
      </c>
      <c r="AR15" s="286">
        <v>2.7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19752500</v>
      </c>
      <c r="AP16" s="284">
        <v>57442</v>
      </c>
      <c r="AQ16" s="285">
        <v>65365</v>
      </c>
      <c r="AR16" s="286">
        <v>-12.1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533</v>
      </c>
      <c r="AL21" s="1138"/>
      <c r="AM21" s="1138"/>
      <c r="AN21" s="1139"/>
      <c r="AO21" s="297">
        <v>6.35</v>
      </c>
      <c r="AP21" s="298">
        <v>6.46</v>
      </c>
      <c r="AQ21" s="299">
        <v>-0.11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534</v>
      </c>
      <c r="AL22" s="1138"/>
      <c r="AM22" s="1138"/>
      <c r="AN22" s="1139"/>
      <c r="AO22" s="302">
        <v>103.3</v>
      </c>
      <c r="AP22" s="303">
        <v>99.4</v>
      </c>
      <c r="AQ22" s="304">
        <v>3.9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0" t="s">
        <v>535</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538</v>
      </c>
      <c r="AL32" s="1122"/>
      <c r="AM32" s="1122"/>
      <c r="AN32" s="1123"/>
      <c r="AO32" s="312">
        <v>8465028</v>
      </c>
      <c r="AP32" s="312">
        <v>24617</v>
      </c>
      <c r="AQ32" s="313">
        <v>37452</v>
      </c>
      <c r="AR32" s="314">
        <v>-34.299999999999997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539</v>
      </c>
      <c r="AL33" s="1122"/>
      <c r="AM33" s="1122"/>
      <c r="AN33" s="1123"/>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540</v>
      </c>
      <c r="AL34" s="1122"/>
      <c r="AM34" s="1122"/>
      <c r="AN34" s="1123"/>
      <c r="AO34" s="312" t="s">
        <v>525</v>
      </c>
      <c r="AP34" s="312" t="s">
        <v>525</v>
      </c>
      <c r="AQ34" s="313">
        <v>45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541</v>
      </c>
      <c r="AL35" s="1122"/>
      <c r="AM35" s="1122"/>
      <c r="AN35" s="1123"/>
      <c r="AO35" s="312">
        <v>2433539</v>
      </c>
      <c r="AP35" s="312">
        <v>7077</v>
      </c>
      <c r="AQ35" s="313">
        <v>8356</v>
      </c>
      <c r="AR35" s="314">
        <v>-15.3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542</v>
      </c>
      <c r="AL36" s="1122"/>
      <c r="AM36" s="1122"/>
      <c r="AN36" s="1123"/>
      <c r="AO36" s="312">
        <v>283159</v>
      </c>
      <c r="AP36" s="312">
        <v>823</v>
      </c>
      <c r="AQ36" s="313">
        <v>443</v>
      </c>
      <c r="AR36" s="314">
        <v>85.8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543</v>
      </c>
      <c r="AL37" s="1122"/>
      <c r="AM37" s="1122"/>
      <c r="AN37" s="1123"/>
      <c r="AO37" s="312">
        <v>224140</v>
      </c>
      <c r="AP37" s="312">
        <v>652</v>
      </c>
      <c r="AQ37" s="313">
        <v>649</v>
      </c>
      <c r="AR37" s="314">
        <v>0.5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544</v>
      </c>
      <c r="AL38" s="1125"/>
      <c r="AM38" s="1125"/>
      <c r="AN38" s="1126"/>
      <c r="AO38" s="315">
        <v>1534</v>
      </c>
      <c r="AP38" s="315">
        <v>4</v>
      </c>
      <c r="AQ38" s="316">
        <v>1</v>
      </c>
      <c r="AR38" s="304">
        <v>300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545</v>
      </c>
      <c r="AL39" s="1125"/>
      <c r="AM39" s="1125"/>
      <c r="AN39" s="1126"/>
      <c r="AO39" s="312">
        <v>-1979892</v>
      </c>
      <c r="AP39" s="312">
        <v>-5758</v>
      </c>
      <c r="AQ39" s="313">
        <v>-7867</v>
      </c>
      <c r="AR39" s="314">
        <v>-26.8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546</v>
      </c>
      <c r="AL40" s="1122"/>
      <c r="AM40" s="1122"/>
      <c r="AN40" s="1123"/>
      <c r="AO40" s="312">
        <v>-6206701</v>
      </c>
      <c r="AP40" s="312">
        <v>-18050</v>
      </c>
      <c r="AQ40" s="313">
        <v>-28343</v>
      </c>
      <c r="AR40" s="314">
        <v>-36.299999999999997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301</v>
      </c>
      <c r="AL41" s="1128"/>
      <c r="AM41" s="1128"/>
      <c r="AN41" s="1129"/>
      <c r="AO41" s="312">
        <v>3220807</v>
      </c>
      <c r="AP41" s="312">
        <v>9366</v>
      </c>
      <c r="AQ41" s="313">
        <v>10736</v>
      </c>
      <c r="AR41" s="314">
        <v>-12.8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516</v>
      </c>
      <c r="AN49" s="1116" t="s">
        <v>550</v>
      </c>
      <c r="AO49" s="1117"/>
      <c r="AP49" s="1117"/>
      <c r="AQ49" s="1117"/>
      <c r="AR49" s="1118"/>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7635076</v>
      </c>
      <c r="AN51" s="334">
        <v>22263</v>
      </c>
      <c r="AO51" s="335">
        <v>-35.700000000000003</v>
      </c>
      <c r="AP51" s="336">
        <v>46457</v>
      </c>
      <c r="AQ51" s="337">
        <v>-3.4</v>
      </c>
      <c r="AR51" s="338">
        <v>-32.299999999999997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4572012</v>
      </c>
      <c r="AN52" s="342">
        <v>13332</v>
      </c>
      <c r="AO52" s="343">
        <v>-25.1</v>
      </c>
      <c r="AP52" s="344">
        <v>24020</v>
      </c>
      <c r="AQ52" s="345">
        <v>-4.5999999999999996</v>
      </c>
      <c r="AR52" s="346">
        <v>-20.5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9285680</v>
      </c>
      <c r="AN53" s="334">
        <v>26952</v>
      </c>
      <c r="AO53" s="335">
        <v>21.1</v>
      </c>
      <c r="AP53" s="336">
        <v>51849</v>
      </c>
      <c r="AQ53" s="337">
        <v>11.6</v>
      </c>
      <c r="AR53" s="338">
        <v>9.5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6325668</v>
      </c>
      <c r="AN54" s="342">
        <v>18360</v>
      </c>
      <c r="AO54" s="343">
        <v>37.700000000000003</v>
      </c>
      <c r="AP54" s="344">
        <v>26326</v>
      </c>
      <c r="AQ54" s="345">
        <v>9.6</v>
      </c>
      <c r="AR54" s="346">
        <v>28.1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18926175</v>
      </c>
      <c r="AN55" s="334">
        <v>54782</v>
      </c>
      <c r="AO55" s="335">
        <v>103.3</v>
      </c>
      <c r="AP55" s="336">
        <v>52191</v>
      </c>
      <c r="AQ55" s="337">
        <v>0.7</v>
      </c>
      <c r="AR55" s="338">
        <v>102.6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15276882</v>
      </c>
      <c r="AN56" s="342">
        <v>44219</v>
      </c>
      <c r="AO56" s="343">
        <v>140.80000000000001</v>
      </c>
      <c r="AP56" s="344">
        <v>26807</v>
      </c>
      <c r="AQ56" s="345">
        <v>1.8</v>
      </c>
      <c r="AR56" s="346">
        <v>139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8297418</v>
      </c>
      <c r="AN57" s="334">
        <v>24047</v>
      </c>
      <c r="AO57" s="335">
        <v>-56.1</v>
      </c>
      <c r="AP57" s="336">
        <v>48105</v>
      </c>
      <c r="AQ57" s="337">
        <v>-7.8</v>
      </c>
      <c r="AR57" s="338">
        <v>-48.3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5798664</v>
      </c>
      <c r="AN58" s="342">
        <v>16805</v>
      </c>
      <c r="AO58" s="343">
        <v>-62</v>
      </c>
      <c r="AP58" s="344">
        <v>24072</v>
      </c>
      <c r="AQ58" s="345">
        <v>-10.199999999999999</v>
      </c>
      <c r="AR58" s="346">
        <v>-51.8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8861025</v>
      </c>
      <c r="AN59" s="334">
        <v>25769</v>
      </c>
      <c r="AO59" s="335">
        <v>7.2</v>
      </c>
      <c r="AP59" s="336">
        <v>47446</v>
      </c>
      <c r="AQ59" s="337">
        <v>-1.4</v>
      </c>
      <c r="AR59" s="338">
        <v>8.6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6739640</v>
      </c>
      <c r="AN60" s="342">
        <v>19600</v>
      </c>
      <c r="AO60" s="343">
        <v>16.600000000000001</v>
      </c>
      <c r="AP60" s="344">
        <v>24371</v>
      </c>
      <c r="AQ60" s="345">
        <v>1.2</v>
      </c>
      <c r="AR60" s="346">
        <v>15.4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10601075</v>
      </c>
      <c r="AN61" s="349">
        <v>30763</v>
      </c>
      <c r="AO61" s="350">
        <v>8</v>
      </c>
      <c r="AP61" s="351">
        <v>49210</v>
      </c>
      <c r="AQ61" s="352">
        <v>-0.1</v>
      </c>
      <c r="AR61" s="338">
        <v>8.1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7742573</v>
      </c>
      <c r="AN62" s="342">
        <v>22463</v>
      </c>
      <c r="AO62" s="343">
        <v>21.6</v>
      </c>
      <c r="AP62" s="344">
        <v>25119</v>
      </c>
      <c r="AQ62" s="345">
        <v>-0.4</v>
      </c>
      <c r="AR62" s="346">
        <v>22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4Cnedngjm4nd488aKpO0FAHZPVPM/tZPWozsBmJExI4GXGMT784t+J66gtG35obNqubmgIFKAOYfDCIz+IS4Hw==" saltValue="mpK/hodIWzLVWIMqwpYW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h246WIVkutBWdbrvQIYlPkNdvn6aAHZSrSLW8/FSNlsXet7wrFUHThrxFv77TCaCkuK16FaNWl3c4ITElgzFlQ==" saltValue="RcGZnmp/e7dj0lgZkZjM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4IJANp83Cz0xqEDQMF6igCsanbQIg1SMDIdF4l5iA97KTEgZ/hFe5m62vFO6Z0YIy7pJu43Z4CkHOxOHAKwB1g==" saltValue="gIWsUgv7wXjrwTzsGzdP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40" t="s">
        <v>3</v>
      </c>
      <c r="D47" s="1140"/>
      <c r="E47" s="1141"/>
      <c r="F47" s="11">
        <v>10.39</v>
      </c>
      <c r="G47" s="12">
        <v>10.88</v>
      </c>
      <c r="H47" s="12">
        <v>10.01</v>
      </c>
      <c r="I47" s="12">
        <v>13.01</v>
      </c>
      <c r="J47" s="13">
        <v>16.62</v>
      </c>
    </row>
    <row r="48" spans="2:10" ht="57.75" customHeight="1" x14ac:dyDescent="0.2">
      <c r="B48" s="14"/>
      <c r="C48" s="1142" t="s">
        <v>4</v>
      </c>
      <c r="D48" s="1142"/>
      <c r="E48" s="1143"/>
      <c r="F48" s="15">
        <v>8.5</v>
      </c>
      <c r="G48" s="16">
        <v>8.7100000000000009</v>
      </c>
      <c r="H48" s="16">
        <v>10.35</v>
      </c>
      <c r="I48" s="16">
        <v>17.09</v>
      </c>
      <c r="J48" s="17">
        <v>15.08</v>
      </c>
    </row>
    <row r="49" spans="2:10" ht="57.75" customHeight="1" thickBot="1" x14ac:dyDescent="0.25">
      <c r="B49" s="18"/>
      <c r="C49" s="1144" t="s">
        <v>5</v>
      </c>
      <c r="D49" s="1144"/>
      <c r="E49" s="1145"/>
      <c r="F49" s="19">
        <v>3.62</v>
      </c>
      <c r="G49" s="20">
        <v>0.94</v>
      </c>
      <c r="H49" s="20">
        <v>1.42</v>
      </c>
      <c r="I49" s="20">
        <v>10.87</v>
      </c>
      <c r="J49" s="21">
        <v>0.97</v>
      </c>
    </row>
    <row r="50" spans="2:10" ht="13" x14ac:dyDescent="0.2"/>
  </sheetData>
  <sheetProtection algorithmName="SHA-512" hashValue="prTnhIKJ1FAiO+cICBaeB3T2fD6h6hkwFsGVUGmY49jvVRVuOrH7p1Jpu+gIi4p4YMmowheJpcd9UkuQgdC77w==" saltValue="Jfjeob/CRfgixDuumP0R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2024-03-18T02:31:48Z</cp:lastPrinted>
  <dcterms:created xsi:type="dcterms:W3CDTF">2024-02-05T00:35:17Z</dcterms:created>
  <dcterms:modified xsi:type="dcterms:W3CDTF">2024-03-19T01:05:13Z</dcterms:modified>
  <cp:category/>
</cp:coreProperties>
</file>