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0596013F-7321-452B-A9F4-0B8B0683E29B}" xr6:coauthVersionLast="36" xr6:coauthVersionMax="36" xr10:uidLastSave="{00000000-0000-0000-0000-000000000000}"/>
  <bookViews>
    <workbookView xWindow="0" yWindow="0" windowWidth="15360" windowHeight="7640" tabRatio="77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将来負担比率（分子）の構造" sheetId="7" r:id="rId11"/>
    <sheet name="実質公債費比率（分子）の構造" sheetId="6"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AM34" i="10" s="1"/>
  <c r="AM35" i="10" l="1"/>
  <c r="AM36" i="10" s="1"/>
  <c r="BW34" i="10" l="1"/>
  <c r="BW35" i="10" s="1"/>
  <c r="BW36" i="10" s="1"/>
  <c r="BW37" i="10" s="1"/>
  <c r="BW38" i="10" s="1"/>
  <c r="BW39" i="10" s="1"/>
  <c r="BW40" i="10" s="1"/>
  <c r="BW41" i="10" s="1"/>
  <c r="BE34" i="10"/>
  <c r="BE35" i="10" s="1"/>
  <c r="CO34" i="10" l="1"/>
  <c r="CO35" i="10" s="1"/>
  <c r="CO36" i="10" s="1"/>
  <c r="CO37" i="10" s="1"/>
</calcChain>
</file>

<file path=xl/sharedStrings.xml><?xml version="1.0" encoding="utf-8"?>
<sst xmlns="http://schemas.openxmlformats.org/spreadsheetml/2006/main" count="1093" uniqueCount="617">
  <si>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</si>
  <si>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</si>
  <si>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</si>
  <si>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</si>
  <si>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</si>
  <si>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</si>
  <si>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</si>
  <si>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</si>
  <si>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</si>
  <si>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</si>
  <si>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</si>
  <si>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</si>
  <si>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</si>
  <si>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</si>
  <si>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</si>
  <si>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</si>
  <si>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</si>
  <si>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</si>
  <si>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</si>
  <si>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</si>
  <si>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</si>
  <si>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</si>
  <si>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</si>
  <si>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</si>
  <si>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</si>
  <si>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</si>
  <si>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</si>
  <si>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</si>
  <si>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</si>
  <si>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</si>
  <si>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</si>
  <si>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</si>
  <si>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</si>
  <si>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</si>
  <si>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</si>
  <si>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</si>
  <si>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</si>
  <si>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</si>
  <si>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</si>
  <si>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</si>
  <si>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</si>
  <si>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</si>
  <si>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</si>
  <si>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</si>
  <si>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</si>
  <si>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</si>
  <si>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</si>
  <si>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</si>
  <si>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</si>
  <si>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</si>
  <si>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</si>
  <si>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</si>
  <si>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</si>
  <si>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</si>
  <si>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</si>
  <si>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</si>
  <si>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</si>
  <si>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</si>
  <si>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</si>
  <si>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</si>
  <si>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</si>
  <si>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</si>
  <si>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</si>
  <si>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</si>
  <si>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</si>
  <si>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</si>
  <si>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</si>
  <si>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</si>
  <si>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</si>
  <si>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</si>
  <si>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</si>
  <si>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</si>
  <si>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</si>
  <si>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</si>
  <si>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</si>
  <si>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</si>
  <si>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</si>
  <si>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</si>
  <si>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</si>
  <si>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</si>
  <si>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</si>
  <si>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</si>
  <si>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</si>
  <si>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</si>
  <si>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</si>
  <si>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</si>
  <si>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</si>
  <si>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</si>
  <si>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</si>
  <si>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</si>
  <si>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</si>
  <si>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</si>
  <si>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</si>
  <si>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</si>
  <si>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</si>
  <si>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</si>
  <si>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</si>
  <si>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</si>
  <si>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</si>
  <si>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</si>
  <si>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草加市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</si>
  <si>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</si>
  <si>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</si>
  <si>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</si>
  <si>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</si>
  <si>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</si>
  <si>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</si>
  <si>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</si>
  <si>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</si>
  <si>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</si>
  <si>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</si>
  <si>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</si>
  <si>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</si>
  <si>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</si>
  <si>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</si>
  <si>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</si>
  <si>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</si>
  <si>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</si>
  <si>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</si>
  <si>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</si>
  <si>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</si>
  <si>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</si>
  <si>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</si>
  <si>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</si>
  <si>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</si>
  <si>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</si>
  <si>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</si>
  <si>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</si>
  <si>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</si>
  <si>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</si>
  <si>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</si>
  <si>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</si>
  <si>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</si>
  <si>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</si>
  <si>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</si>
  <si>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</si>
  <si>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</si>
  <si>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</si>
  <si>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</si>
  <si>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</si>
  <si>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</si>
  <si>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</si>
  <si>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</si>
  <si>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</si>
  <si>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</si>
  <si>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</si>
  <si>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</si>
  <si>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</si>
  <si>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</si>
  <si>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</si>
  <si>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</si>
  <si>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</si>
  <si>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</si>
  <si>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</si>
  <si>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</si>
  <si>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</si>
  <si>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</si>
  <si>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</si>
  <si>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</si>
  <si>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</si>
  <si>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</si>
  <si>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</si>
  <si>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</si>
  <si>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</si>
  <si>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</si>
  <si>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</si>
  <si>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</si>
  <si>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</si>
  <si>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</si>
  <si>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</si>
  <si>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</si>
  <si>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</si>
  <si>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</si>
  <si>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</si>
  <si>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</si>
  <si>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</si>
  <si>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</si>
  <si>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</si>
  <si>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</si>
  <si>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</si>
  <si>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</si>
  <si>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</si>
  <si>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</si>
  <si>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</si>
  <si>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</si>
  <si>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</si>
  <si>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</si>
  <si>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</si>
  <si>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</si>
  <si>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</si>
  <si>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</si>
  <si>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</si>
  <si>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</si>
  <si>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</si>
  <si>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</si>
  <si>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</si>
  <si>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</si>
  <si>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</si>
  <si>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</si>
  <si>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</si>
  <si>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</si>
  <si>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</si>
  <si>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</si>
  <si>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</si>
  <si>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</si>
  <si>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</si>
  <si>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</si>
  <si>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</si>
  <si>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</si>
  <si>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</si>
  <si>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</si>
  <si>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</si>
  <si>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</si>
  <si>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</si>
  <si>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</si>
  <si>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</si>
  <si>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埼玉県草加市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</si>
  <si>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</si>
  <si>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</si>
  <si>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</si>
  <si>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</si>
  <si>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</si>
  <si>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</si>
  <si>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</si>
  <si>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</si>
  <si>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</si>
  <si>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</si>
  <si>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</si>
  <si>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</si>
  <si>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</si>
  <si>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</si>
  <si>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</si>
  <si>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</si>
  <si>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</si>
  <si>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</si>
  <si>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</si>
  <si>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</si>
  <si>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</si>
  <si>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</si>
  <si>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</si>
  <si>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</si>
  <si>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</si>
  <si>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</si>
  <si>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</si>
  <si>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</si>
  <si>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</si>
  <si>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</si>
  <si>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</si>
  <si>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</si>
  <si>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</si>
  <si>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</si>
  <si>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</si>
  <si>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</si>
  <si>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</si>
  <si>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</si>
  <si>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</si>
  <si>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</si>
  <si>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</si>
  <si>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</si>
  <si>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</si>
  <si>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</si>
  <si>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</si>
  <si>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</si>
  <si>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</si>
  <si>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</si>
  <si>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</si>
  <si>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</si>
  <si>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</si>
  <si>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</si>
  <si>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</si>
  <si>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</si>
  <si>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</si>
  <si>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</si>
  <si>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</si>
  <si>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</si>
  <si>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</si>
  <si>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</si>
  <si>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</si>
  <si>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</si>
  <si>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</si>
  <si>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</si>
  <si>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</si>
  <si>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</si>
  <si>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</si>
  <si>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</si>
  <si>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</si>
  <si>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</si>
  <si>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</si>
  <si>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</si>
  <si>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</si>
  <si>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</si>
  <si>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</si>
  <si>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</si>
  <si>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</si>
  <si>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</si>
  <si>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</si>
  <si>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</si>
  <si>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</si>
  <si>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</si>
  <si>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</si>
  <si>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</si>
  <si>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</si>
  <si>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</si>
  <si>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</si>
  <si>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</si>
  <si>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</si>
  <si>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</si>
  <si>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</si>
  <si>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</si>
  <si>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</si>
  <si>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</si>
  <si>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</si>
  <si>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</si>
  <si>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</si>
  <si>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</si>
  <si>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</si>
  <si>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</si>
  <si>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</si>
  <si>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</si>
  <si>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</si>
  <si>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</si>
  <si>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</si>
  <si>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</si>
  <si>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</si>
  <si>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</si>
  <si>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</si>
  <si>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</si>
  <si>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</si>
  <si>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</si>
  <si>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</si>
  <si>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</si>
  <si>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</si>
  <si>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</si>
  <si>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</si>
  <si>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</si>
  <si>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</si>
  <si>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</si>
  <si>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</si>
  <si>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</si>
  <si>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</si>
  <si>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</si>
  <si>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</si>
  <si>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</si>
  <si>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</si>
  <si>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</si>
  <si>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</si>
  <si>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</si>
  <si>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</si>
  <si>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</si>
  <si>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</si>
  <si>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</si>
  <si>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</si>
  <si>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</si>
  <si>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</si>
  <si>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</si>
  <si>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</si>
  <si>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</si>
  <si>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</si>
  <si>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</si>
  <si>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</si>
  <si>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</si>
  <si>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</si>
  <si>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</si>
  <si>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</si>
  <si>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</si>
  <si>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</si>
  <si>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</si>
  <si>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</si>
  <si>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埼玉県草加市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</si>
  <si>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</si>
  <si>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</si>
  <si>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</si>
  <si>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</si>
  <si>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</si>
  <si>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</si>
  <si>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</si>
  <si>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</si>
  <si>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</si>
  <si>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</si>
  <si>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</si>
  <si>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</si>
  <si>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</si>
  <si>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</si>
  <si>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</si>
  <si>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</si>
  <si>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</si>
  <si>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</si>
  <si>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</si>
  <si>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</si>
  <si>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草加都市計画新田西部土地区画整理事業特別会計（一般会計等）</t>
    <phoneticPr fontId="5"/>
  </si>
  <si>
    <t>草加都市計画新田駅西口土地区画整理事業特別会計（一般会計等）</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</si>
  <si>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</si>
  <si>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</si>
  <si>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</si>
  <si>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</si>
  <si>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</si>
  <si>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</si>
  <si>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</si>
  <si>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</si>
  <si>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</si>
  <si>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</si>
  <si>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</si>
  <si>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</si>
  <si>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</si>
  <si>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</si>
  <si>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</si>
  <si>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</si>
  <si>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</si>
  <si>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介護サービス事業会計</t>
    <phoneticPr fontId="5"/>
  </si>
  <si>
    <t>-</t>
    <phoneticPr fontId="5"/>
  </si>
  <si>
    <t>駐車場事業特別会計</t>
    <phoneticPr fontId="5"/>
  </si>
  <si>
    <t>草加市水道事業会計</t>
    <phoneticPr fontId="5"/>
  </si>
  <si>
    <t>法適用企業</t>
    <phoneticPr fontId="5"/>
  </si>
  <si>
    <t>草加市立病院事業会計</t>
    <phoneticPr fontId="5"/>
  </si>
  <si>
    <t>法適用企業</t>
    <phoneticPr fontId="5"/>
  </si>
  <si>
    <t>草加市公共下水道事業会計</t>
    <phoneticPr fontId="5"/>
  </si>
  <si>
    <t>草加都市計画新田西部土地区画整理事業特別会計</t>
    <phoneticPr fontId="5"/>
  </si>
  <si>
    <t>-</t>
    <phoneticPr fontId="5"/>
  </si>
  <si>
    <t>法非適用企業</t>
    <phoneticPr fontId="5"/>
  </si>
  <si>
    <t>草加都市計画事業新田駅西口土地区画整理事業特別会計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</si>
  <si>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</si>
  <si>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</si>
  <si>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</si>
  <si>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</si>
  <si>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</si>
  <si>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</si>
  <si>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</si>
  <si>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</si>
  <si>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</si>
  <si>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</si>
  <si>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</si>
  <si>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</si>
  <si>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</si>
  <si>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</si>
  <si>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</si>
  <si>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</si>
  <si>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</si>
  <si>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</si>
  <si>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</si>
  <si>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</si>
  <si>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</si>
  <si>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</si>
  <si>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</si>
  <si>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</si>
  <si>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</si>
  <si>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</si>
  <si>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</si>
  <si>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</si>
  <si>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</si>
  <si>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</si>
  <si>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</si>
  <si>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</si>
  <si>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</si>
  <si>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</si>
  <si>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</si>
  <si>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</si>
  <si>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</si>
  <si>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</si>
  <si>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</si>
  <si>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</si>
  <si>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</si>
  <si>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</si>
  <si>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</si>
  <si>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</si>
  <si>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</si>
  <si>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</si>
  <si>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</si>
  <si>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</si>
  <si>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</si>
  <si>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</si>
  <si>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</si>
  <si>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</si>
  <si>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</si>
  <si>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</si>
  <si>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</si>
  <si>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</si>
  <si>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</si>
  <si>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</si>
  <si>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</si>
  <si>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</si>
  <si>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</si>
  <si>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</si>
  <si>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</si>
  <si>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</si>
  <si>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草加市公共下水道事業会計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</si>
  <si>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</si>
  <si>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</si>
  <si>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草加市立病院事業会計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</si>
  <si>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</si>
  <si>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草加市水道事業会計</t>
    <phoneticPr fontId="5"/>
  </si>
  <si>
    <t>(Ｆ)</t>
    <phoneticPr fontId="5"/>
  </si>
  <si>
    <t>介護サービス事業会計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</si>
  <si>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</si>
  <si>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</si>
  <si>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</si>
  <si>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</si>
  <si>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</si>
  <si>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</si>
  <si>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</si>
  <si>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</si>
  <si>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</si>
  <si>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</si>
  <si>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</si>
  <si>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</si>
  <si>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</si>
  <si>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</si>
  <si>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</si>
  <si>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</si>
  <si>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</si>
  <si>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</si>
  <si>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</si>
  <si>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</si>
  <si>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</si>
  <si>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</si>
  <si>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</si>
  <si>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</si>
  <si>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</si>
  <si>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</si>
  <si>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</si>
  <si>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</si>
  <si>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</si>
  <si>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</si>
  <si>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</si>
  <si>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</si>
  <si>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</si>
  <si>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</si>
  <si>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</si>
  <si>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</si>
  <si>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</si>
  <si>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</si>
  <si>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</si>
  <si>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</si>
  <si>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</si>
  <si>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</si>
  <si>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</si>
  <si>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</si>
  <si>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</si>
  <si>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</si>
  <si>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</si>
  <si>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</si>
  <si>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</si>
  <si>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</si>
  <si>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</si>
  <si>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</si>
  <si>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</si>
  <si>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</si>
  <si>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</si>
  <si>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</si>
  <si>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</si>
  <si>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</si>
  <si>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</si>
  <si>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</si>
  <si>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</si>
  <si>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</si>
  <si>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</si>
  <si>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</si>
  <si>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</si>
  <si>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</si>
  <si>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</si>
  <si>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</si>
  <si>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</si>
  <si>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</si>
  <si>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</si>
  <si>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</si>
  <si>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</si>
  <si>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</si>
  <si>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</si>
  <si>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</si>
  <si>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</si>
  <si>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</si>
  <si>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</si>
  <si>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</si>
  <si>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</si>
  <si>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</si>
  <si>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0.13</t>
  </si>
  <si>
    <t>▲ 0.32</t>
  </si>
  <si>
    <t>▲ 1.68</t>
  </si>
  <si>
    <t>一般会計</t>
  </si>
  <si>
    <t>草加市水道事業会計</t>
  </si>
  <si>
    <t>草加市立病院事業会計</t>
  </si>
  <si>
    <t>草加市公共下水道事業会計</t>
  </si>
  <si>
    <t>介護保険特別会計</t>
  </si>
  <si>
    <t>草加都市計画新田駅西口土地区画整理事業特別会計（一般会計等）</t>
  </si>
  <si>
    <t>後期高齢者医療特別会計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</si>
  <si>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</si>
  <si>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</si>
  <si>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</si>
  <si>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</si>
  <si>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</si>
  <si>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</si>
  <si>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</si>
  <si>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</si>
  <si>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</si>
  <si>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アコス株式会社</t>
    <rPh sb="3" eb="7">
      <t>カブシキガイシャ</t>
    </rPh>
    <phoneticPr fontId="2"/>
  </si>
  <si>
    <t>公益財団法人草加市スポーツ協会</t>
    <rPh sb="0" eb="6">
      <t>コウエキザイダンホウジン</t>
    </rPh>
    <rPh sb="6" eb="9">
      <t>ソウカシ</t>
    </rPh>
    <rPh sb="13" eb="15">
      <t>キョウカイ</t>
    </rPh>
    <phoneticPr fontId="2"/>
  </si>
  <si>
    <t>草加市土地開発公社</t>
    <rPh sb="0" eb="3">
      <t>ソウカシ</t>
    </rPh>
    <rPh sb="3" eb="5">
      <t>トチ</t>
    </rPh>
    <rPh sb="5" eb="7">
      <t>カイハツ</t>
    </rPh>
    <rPh sb="7" eb="9">
      <t>コウシャ</t>
    </rPh>
    <phoneticPr fontId="2"/>
  </si>
  <si>
    <t>公益財団法人草加市文化協会</t>
    <rPh sb="0" eb="6">
      <t>コウエキザイダンホウジン</t>
    </rPh>
    <rPh sb="6" eb="9">
      <t>ソウカシ</t>
    </rPh>
    <rPh sb="9" eb="11">
      <t>ブンカ</t>
    </rPh>
    <rPh sb="11" eb="13">
      <t>キョウカイ</t>
    </rPh>
    <phoneticPr fontId="2"/>
  </si>
  <si>
    <t>-</t>
    <phoneticPr fontId="2"/>
  </si>
  <si>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</si>
  <si>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</si>
  <si>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</si>
  <si>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</si>
  <si>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</si>
  <si>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</si>
  <si>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埼玉県都市ボートレース企業団</t>
    <rPh sb="0" eb="3">
      <t>サイタマケン</t>
    </rPh>
    <rPh sb="3" eb="5">
      <t>トシ</t>
    </rPh>
    <rPh sb="11" eb="14">
      <t>キギョウダン</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</si>
  <si>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</si>
  <si>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</si>
  <si>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</si>
  <si>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</si>
  <si>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東埼玉資源環境組合</t>
    <phoneticPr fontId="2"/>
  </si>
  <si>
    <t>草加八潮消防組合</t>
    <phoneticPr fontId="2"/>
  </si>
  <si>
    <t>公共施設整備基金</t>
    <rPh sb="0" eb="2">
      <t>コウキョウ</t>
    </rPh>
    <rPh sb="2" eb="4">
      <t>シセツ</t>
    </rPh>
    <rPh sb="4" eb="6">
      <t>セイビ</t>
    </rPh>
    <rPh sb="6" eb="8">
      <t>キキン</t>
    </rPh>
    <phoneticPr fontId="5"/>
  </si>
  <si>
    <t>新栄町団地に係る都市計画街路の設置等に関する基金</t>
    <phoneticPr fontId="2"/>
  </si>
  <si>
    <t>庁舎建設基金</t>
    <phoneticPr fontId="2"/>
  </si>
  <si>
    <t>ふるさと納税基金</t>
    <phoneticPr fontId="2"/>
  </si>
  <si>
    <t>ふるさとまちづくり応援基金</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</si>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</sst>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89E9-47BC-9789-486C8E1819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22446</c:v>
                </c:pt>
                <c:pt idx="1">
                  <c:v>30778</c:v>
                </c:pt>
                <c:pt idx="2">
                  <c:v>39543</c:v>
                </c:pt>
                <c:pt idx="3">
                  <c:v>38259</c:v>
                </c:pt>
                <c:pt idx="4">
                  <c:v>66056</c:v>
                </c:pt>
              </c:numCache>
            </c:numRef>
          </c:val>
          <c:smooth val="0"/>
          <c:extLst>
            <c:ext xmlns:c16="http://schemas.microsoft.com/office/drawing/2014/chart" uri="{C3380CC4-5D6E-409C-BE32-E72D297353CC}">
              <c16:uniqueId val="{00000001-89E9-47BC-9789-486C8E1819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9.4499999999999993</c:v>
                </c:pt>
                <c:pt idx="1">
                  <c:v>7.44</c:v>
                </c:pt>
                <c:pt idx="2">
                  <c:v>8.1199999999999992</c:v>
                </c:pt>
                <c:pt idx="3">
                  <c:v>12.23</c:v>
                </c:pt>
                <c:pt idx="4">
                  <c:v>12.6</c:v>
                </c:pt>
              </c:numCache>
            </c:numRef>
          </c:val>
          <c:extLst>
            <c:ext xmlns:c16="http://schemas.microsoft.com/office/drawing/2014/chart" uri="{C3380CC4-5D6E-409C-BE32-E72D297353CC}">
              <c16:uniqueId val="{00000000-4702-4FC3-9720-06D49D1ABC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11.63</c:v>
                </c:pt>
                <c:pt idx="1">
                  <c:v>13.46</c:v>
                </c:pt>
                <c:pt idx="2">
                  <c:v>11.87</c:v>
                </c:pt>
                <c:pt idx="3">
                  <c:v>17.350000000000001</c:v>
                </c:pt>
                <c:pt idx="4">
                  <c:v>15.8</c:v>
                </c:pt>
              </c:numCache>
            </c:numRef>
          </c:val>
          <c:extLst>
            <c:ext xmlns:c16="http://schemas.microsoft.com/office/drawing/2014/chart" uri="{C3380CC4-5D6E-409C-BE32-E72D297353CC}">
              <c16:uniqueId val="{00000001-4702-4FC3-9720-06D49D1ABC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0.34</c:v>
                </c:pt>
                <c:pt idx="1">
                  <c:v>-0.13</c:v>
                </c:pt>
                <c:pt idx="2">
                  <c:v>-0.32</c:v>
                </c:pt>
                <c:pt idx="3">
                  <c:v>10.58</c:v>
                </c:pt>
                <c:pt idx="4">
                  <c:v>-1.68</c:v>
                </c:pt>
              </c:numCache>
            </c:numRef>
          </c:val>
          <c:smooth val="0"/>
          <c:extLst>
            <c:ext xmlns:c16="http://schemas.microsoft.com/office/drawing/2014/chart" uri="{C3380CC4-5D6E-409C-BE32-E72D297353CC}">
              <c16:uniqueId val="{00000002-4702-4FC3-9720-06D49D1ABC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1.9</c:v>
                </c:pt>
                <c:pt idx="2">
                  <c:v>#N/A</c:v>
                </c:pt>
                <c:pt idx="3">
                  <c:v>1.74</c:v>
                </c:pt>
                <c:pt idx="4">
                  <c:v>#N/A</c:v>
                </c:pt>
                <c:pt idx="5">
                  <c:v>1.86</c:v>
                </c:pt>
                <c:pt idx="6">
                  <c:v>#N/A</c:v>
                </c:pt>
                <c:pt idx="7">
                  <c:v>0.27</c:v>
                </c:pt>
                <c:pt idx="8">
                  <c:v>#N/A</c:v>
                </c:pt>
                <c:pt idx="9">
                  <c:v>0.06</c:v>
                </c:pt>
              </c:numCache>
            </c:numRef>
          </c:val>
          <c:extLst>
            <c:ext xmlns:c16="http://schemas.microsoft.com/office/drawing/2014/chart" uri="{C3380CC4-5D6E-409C-BE32-E72D297353CC}">
              <c16:uniqueId val="{00000000-E690-4397-AD5E-4584517E18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90-4397-AD5E-4584517E18D0}"/>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7.0000000000000007E-2</c:v>
                </c:pt>
                <c:pt idx="4">
                  <c:v>#N/A</c:v>
                </c:pt>
                <c:pt idx="5">
                  <c:v>0.11</c:v>
                </c:pt>
                <c:pt idx="6">
                  <c:v>#N/A</c:v>
                </c:pt>
                <c:pt idx="7">
                  <c:v>0.06</c:v>
                </c:pt>
                <c:pt idx="8">
                  <c:v>#N/A</c:v>
                </c:pt>
                <c:pt idx="9">
                  <c:v>0.05</c:v>
                </c:pt>
              </c:numCache>
            </c:numRef>
          </c:val>
          <c:extLst>
            <c:ext xmlns:c16="http://schemas.microsoft.com/office/drawing/2014/chart" uri="{C3380CC4-5D6E-409C-BE32-E72D297353CC}">
              <c16:uniqueId val="{00000002-E690-4397-AD5E-4584517E18D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0.03</c:v>
                </c:pt>
                <c:pt idx="8">
                  <c:v>#N/A</c:v>
                </c:pt>
                <c:pt idx="9">
                  <c:v>0.05</c:v>
                </c:pt>
              </c:numCache>
            </c:numRef>
          </c:val>
          <c:extLst>
            <c:ext xmlns:c16="http://schemas.microsoft.com/office/drawing/2014/chart" uri="{C3380CC4-5D6E-409C-BE32-E72D297353CC}">
              <c16:uniqueId val="{00000003-E690-4397-AD5E-4584517E18D0}"/>
            </c:ext>
          </c:extLst>
        </c:ser>
        <c:ser>
          <c:idx val="4"/>
          <c:order val="4"/>
          <c:tx>
            <c:strRef>
              <c:f>データシート!$A$31</c:f>
              <c:strCache>
                <c:ptCount val="1"/>
                <c:pt idx="0">
                  <c:v>草加都市計画新田駅西口土地区画整理事業特別会計（一般会計等）</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0.08</c:v>
                </c:pt>
                <c:pt idx="4">
                  <c:v>#N/A</c:v>
                </c:pt>
                <c:pt idx="5">
                  <c:v>0.3</c:v>
                </c:pt>
                <c:pt idx="6">
                  <c:v>#N/A</c:v>
                </c:pt>
                <c:pt idx="7">
                  <c:v>0.41</c:v>
                </c:pt>
                <c:pt idx="8">
                  <c:v>#N/A</c:v>
                </c:pt>
                <c:pt idx="9">
                  <c:v>0.3</c:v>
                </c:pt>
              </c:numCache>
            </c:numRef>
          </c:val>
          <c:extLst>
            <c:ext xmlns:c16="http://schemas.microsoft.com/office/drawing/2014/chart" uri="{C3380CC4-5D6E-409C-BE32-E72D297353CC}">
              <c16:uniqueId val="{00000004-E690-4397-AD5E-4584517E18D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0.38</c:v>
                </c:pt>
                <c:pt idx="2">
                  <c:v>#N/A</c:v>
                </c:pt>
                <c:pt idx="3">
                  <c:v>0.2</c:v>
                </c:pt>
                <c:pt idx="4">
                  <c:v>#N/A</c:v>
                </c:pt>
                <c:pt idx="5">
                  <c:v>0.8</c:v>
                </c:pt>
                <c:pt idx="6">
                  <c:v>#N/A</c:v>
                </c:pt>
                <c:pt idx="7">
                  <c:v>1.21</c:v>
                </c:pt>
                <c:pt idx="8">
                  <c:v>#N/A</c:v>
                </c:pt>
                <c:pt idx="9">
                  <c:v>0.77</c:v>
                </c:pt>
              </c:numCache>
            </c:numRef>
          </c:val>
          <c:extLst>
            <c:ext xmlns:c16="http://schemas.microsoft.com/office/drawing/2014/chart" uri="{C3380CC4-5D6E-409C-BE32-E72D297353CC}">
              <c16:uniqueId val="{00000005-E690-4397-AD5E-4584517E18D0}"/>
            </c:ext>
          </c:extLst>
        </c:ser>
        <c:ser>
          <c:idx val="6"/>
          <c:order val="6"/>
          <c:tx>
            <c:strRef>
              <c:f>データシート!$A$33</c:f>
              <c:strCache>
                <c:ptCount val="1"/>
                <c:pt idx="0">
                  <c:v>草加市公共下水道事業会計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0.56999999999999995</c:v>
                </c:pt>
                <c:pt idx="2">
                  <c:v>#N/A</c:v>
                </c:pt>
                <c:pt idx="3">
                  <c:v>0.36</c:v>
                </c:pt>
                <c:pt idx="4">
                  <c:v>#N/A</c:v>
                </c:pt>
                <c:pt idx="5">
                  <c:v>0.67</c:v>
                </c:pt>
                <c:pt idx="6">
                  <c:v>#N/A</c:v>
                </c:pt>
                <c:pt idx="7">
                  <c:v>1.63</c:v>
                </c:pt>
                <c:pt idx="8">
                  <c:v>#N/A</c:v>
                </c:pt>
                <c:pt idx="9">
                  <c:v>2.8</c:v>
                </c:pt>
              </c:numCache>
            </c:numRef>
          </c:val>
          <c:extLst>
            <c:ext xmlns:c16="http://schemas.microsoft.com/office/drawing/2014/chart" uri="{C3380CC4-5D6E-409C-BE32-E72D297353CC}">
              <c16:uniqueId val="{00000006-E690-4397-AD5E-4584517E18D0}"/>
            </c:ext>
          </c:extLst>
        </c:ser>
        <c:ser>
          <c:idx val="7"/>
          <c:order val="7"/>
          <c:tx>
            <c:strRef>
              <c:f>データシート!$A$34</c:f>
              <c:strCache>
                <c:ptCount val="1"/>
                <c:pt idx="0">
                  <c:v>草加市立病院事業会計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1.47</c:v>
                </c:pt>
                <c:pt idx="2">
                  <c:v>#N/A</c:v>
                </c:pt>
                <c:pt idx="3">
                  <c:v>0.95</c:v>
                </c:pt>
                <c:pt idx="4">
                  <c:v>#N/A</c:v>
                </c:pt>
                <c:pt idx="5">
                  <c:v>4.32</c:v>
                </c:pt>
                <c:pt idx="6">
                  <c:v>#N/A</c:v>
                </c:pt>
                <c:pt idx="7">
                  <c:v>7.06</c:v>
                </c:pt>
                <c:pt idx="8">
                  <c:v>#N/A</c:v>
                </c:pt>
                <c:pt idx="9">
                  <c:v>7.74</c:v>
                </c:pt>
              </c:numCache>
            </c:numRef>
          </c:val>
          <c:extLst>
            <c:ext xmlns:c16="http://schemas.microsoft.com/office/drawing/2014/chart" uri="{C3380CC4-5D6E-409C-BE32-E72D297353CC}">
              <c16:uniqueId val="{00000007-E690-4397-AD5E-4584517E18D0}"/>
            </c:ext>
          </c:extLst>
        </c:ser>
        <c:ser>
          <c:idx val="8"/>
          <c:order val="8"/>
          <c:tx>
            <c:strRef>
              <c:f>データシート!$A$35</c:f>
              <c:strCache>
                <c:ptCount val="1"/>
                <c:pt idx="0">
                  <c:v>草加市水道事業会計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12.27</c:v>
                </c:pt>
                <c:pt idx="2">
                  <c:v>#N/A</c:v>
                </c:pt>
                <c:pt idx="3">
                  <c:v>10.29</c:v>
                </c:pt>
                <c:pt idx="4">
                  <c:v>#N/A</c:v>
                </c:pt>
                <c:pt idx="5">
                  <c:v>10.4</c:v>
                </c:pt>
                <c:pt idx="6">
                  <c:v>#N/A</c:v>
                </c:pt>
                <c:pt idx="7">
                  <c:v>9.5399999999999991</c:v>
                </c:pt>
                <c:pt idx="8">
                  <c:v>#N/A</c:v>
                </c:pt>
                <c:pt idx="9">
                  <c:v>10.57</c:v>
                </c:pt>
              </c:numCache>
            </c:numRef>
          </c:val>
          <c:extLst>
            <c:ext xmlns:c16="http://schemas.microsoft.com/office/drawing/2014/chart" uri="{C3380CC4-5D6E-409C-BE32-E72D297353CC}">
              <c16:uniqueId val="{00000008-E690-4397-AD5E-4584517E18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9.3699999999999992</c:v>
                </c:pt>
                <c:pt idx="2">
                  <c:v>#N/A</c:v>
                </c:pt>
                <c:pt idx="3">
                  <c:v>7.32</c:v>
                </c:pt>
                <c:pt idx="4">
                  <c:v>#N/A</c:v>
                </c:pt>
                <c:pt idx="5">
                  <c:v>7.76</c:v>
                </c:pt>
                <c:pt idx="6">
                  <c:v>#N/A</c:v>
                </c:pt>
                <c:pt idx="7">
                  <c:v>11.79</c:v>
                </c:pt>
                <c:pt idx="8">
                  <c:v>#N/A</c:v>
                </c:pt>
                <c:pt idx="9">
                  <c:v>12.26</c:v>
                </c:pt>
              </c:numCache>
            </c:numRef>
          </c:val>
          <c:extLst>
            <c:ext xmlns:c16="http://schemas.microsoft.com/office/drawing/2014/chart" uri="{C3380CC4-5D6E-409C-BE32-E72D297353CC}">
              <c16:uniqueId val="{00000009-E690-4397-AD5E-4584517E18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64133</c:v>
                </c:pt>
                <c:pt idx="5">
                  <c:v>62906</c:v>
                </c:pt>
                <c:pt idx="8">
                  <c:v>61849</c:v>
                </c:pt>
                <c:pt idx="11">
                  <c:v>62097</c:v>
                </c:pt>
                <c:pt idx="14">
                  <c:v>60085</c:v>
                </c:pt>
              </c:numCache>
            </c:numRef>
          </c:val>
          <c:extLst>
            <c:ext xmlns:c16="http://schemas.microsoft.com/office/drawing/2014/chart" uri="{C3380CC4-5D6E-409C-BE32-E72D297353CC}">
              <c16:uniqueId val="{00000000-A447-4C19-B335-17DE8B4E74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14481</c:v>
                </c:pt>
                <c:pt idx="5">
                  <c:v>14095</c:v>
                </c:pt>
                <c:pt idx="8">
                  <c:v>12294</c:v>
                </c:pt>
                <c:pt idx="11">
                  <c:v>11008</c:v>
                </c:pt>
                <c:pt idx="14">
                  <c:v>9705</c:v>
                </c:pt>
              </c:numCache>
            </c:numRef>
          </c:val>
          <c:extLst>
            <c:ext xmlns:c16="http://schemas.microsoft.com/office/drawing/2014/chart" uri="{C3380CC4-5D6E-409C-BE32-E72D297353CC}">
              <c16:uniqueId val="{00000001-A447-4C19-B335-17DE8B4E74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16316</c:v>
                </c:pt>
                <c:pt idx="5">
                  <c:v>16918</c:v>
                </c:pt>
                <c:pt idx="8">
                  <c:v>14946</c:v>
                </c:pt>
                <c:pt idx="11">
                  <c:v>16501</c:v>
                </c:pt>
                <c:pt idx="14">
                  <c:v>13216</c:v>
                </c:pt>
              </c:numCache>
            </c:numRef>
          </c:val>
          <c:extLst>
            <c:ext xmlns:c16="http://schemas.microsoft.com/office/drawing/2014/chart" uri="{C3380CC4-5D6E-409C-BE32-E72D297353CC}">
              <c16:uniqueId val="{00000002-A447-4C19-B335-17DE8B4E74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47-4C19-B335-17DE8B4E74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47-4C19-B335-17DE8B4E74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A447-4C19-B335-17DE8B4E74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4893</c:v>
                </c:pt>
                <c:pt idx="3">
                  <c:v>4727</c:v>
                </c:pt>
                <c:pt idx="6">
                  <c:v>4219</c:v>
                </c:pt>
                <c:pt idx="9">
                  <c:v>3664</c:v>
                </c:pt>
                <c:pt idx="12">
                  <c:v>3455</c:v>
                </c:pt>
              </c:numCache>
            </c:numRef>
          </c:val>
          <c:extLst>
            <c:ext xmlns:c16="http://schemas.microsoft.com/office/drawing/2014/chart" uri="{C3380CC4-5D6E-409C-BE32-E72D297353CC}">
              <c16:uniqueId val="{00000006-A447-4C19-B335-17DE8B4E74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1823</c:v>
                </c:pt>
                <c:pt idx="3">
                  <c:v>1761</c:v>
                </c:pt>
                <c:pt idx="6">
                  <c:v>1963</c:v>
                </c:pt>
                <c:pt idx="9">
                  <c:v>2130</c:v>
                </c:pt>
                <c:pt idx="12">
                  <c:v>2073</c:v>
                </c:pt>
              </c:numCache>
            </c:numRef>
          </c:val>
          <c:extLst>
            <c:ext xmlns:c16="http://schemas.microsoft.com/office/drawing/2014/chart" uri="{C3380CC4-5D6E-409C-BE32-E72D297353CC}">
              <c16:uniqueId val="{00000007-A447-4C19-B335-17DE8B4E74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29532</c:v>
                </c:pt>
                <c:pt idx="3">
                  <c:v>27115</c:v>
                </c:pt>
                <c:pt idx="6">
                  <c:v>22504</c:v>
                </c:pt>
                <c:pt idx="9">
                  <c:v>18300</c:v>
                </c:pt>
                <c:pt idx="12">
                  <c:v>14817</c:v>
                </c:pt>
              </c:numCache>
            </c:numRef>
          </c:val>
          <c:extLst>
            <c:ext xmlns:c16="http://schemas.microsoft.com/office/drawing/2014/chart" uri="{C3380CC4-5D6E-409C-BE32-E72D297353CC}">
              <c16:uniqueId val="{00000008-A447-4C19-B335-17DE8B4E74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2632</c:v>
                </c:pt>
                <c:pt idx="3">
                  <c:v>2455</c:v>
                </c:pt>
                <c:pt idx="6">
                  <c:v>2197</c:v>
                </c:pt>
                <c:pt idx="9">
                  <c:v>2625</c:v>
                </c:pt>
                <c:pt idx="12">
                  <c:v>3112</c:v>
                </c:pt>
              </c:numCache>
            </c:numRef>
          </c:val>
          <c:extLst>
            <c:ext xmlns:c16="http://schemas.microsoft.com/office/drawing/2014/chart" uri="{C3380CC4-5D6E-409C-BE32-E72D297353CC}">
              <c16:uniqueId val="{00000009-A447-4C19-B335-17DE8B4E74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58402</c:v>
                </c:pt>
                <c:pt idx="3">
                  <c:v>59969</c:v>
                </c:pt>
                <c:pt idx="6">
                  <c:v>63218</c:v>
                </c:pt>
                <c:pt idx="9">
                  <c:v>66978</c:v>
                </c:pt>
                <c:pt idx="12">
                  <c:v>70667</c:v>
                </c:pt>
              </c:numCache>
            </c:numRef>
          </c:val>
          <c:extLst>
            <c:ext xmlns:c16="http://schemas.microsoft.com/office/drawing/2014/chart" uri="{C3380CC4-5D6E-409C-BE32-E72D297353CC}">
              <c16:uniqueId val="{0000000A-A447-4C19-B335-17DE8B4E74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2351</c:v>
                </c:pt>
                <c:pt idx="2">
                  <c:v>#N/A</c:v>
                </c:pt>
                <c:pt idx="3">
                  <c:v>#N/A</c:v>
                </c:pt>
                <c:pt idx="4">
                  <c:v>2109</c:v>
                </c:pt>
                <c:pt idx="5">
                  <c:v>#N/A</c:v>
                </c:pt>
                <c:pt idx="6">
                  <c:v>#N/A</c:v>
                </c:pt>
                <c:pt idx="7">
                  <c:v>5012</c:v>
                </c:pt>
                <c:pt idx="8">
                  <c:v>#N/A</c:v>
                </c:pt>
                <c:pt idx="9">
                  <c:v>#N/A</c:v>
                </c:pt>
                <c:pt idx="10">
                  <c:v>4091</c:v>
                </c:pt>
                <c:pt idx="11">
                  <c:v>#N/A</c:v>
                </c:pt>
                <c:pt idx="12">
                  <c:v>#N/A</c:v>
                </c:pt>
                <c:pt idx="13">
                  <c:v>11118</c:v>
                </c:pt>
                <c:pt idx="14">
                  <c:v>#N/A</c:v>
                </c:pt>
              </c:numCache>
            </c:numRef>
          </c:val>
          <c:smooth val="0"/>
          <c:extLst>
            <c:ext xmlns:c16="http://schemas.microsoft.com/office/drawing/2014/chart" uri="{C3380CC4-5D6E-409C-BE32-E72D297353CC}">
              <c16:uniqueId val="{0000000B-A447-4C19-B335-17DE8B4E74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7550</c:v>
                </c:pt>
                <c:pt idx="5">
                  <c:v>7414</c:v>
                </c:pt>
                <c:pt idx="8">
                  <c:v>6794</c:v>
                </c:pt>
                <c:pt idx="11">
                  <c:v>6858</c:v>
                </c:pt>
                <c:pt idx="14">
                  <c:v>6779</c:v>
                </c:pt>
              </c:numCache>
            </c:numRef>
          </c:val>
          <c:extLst>
            <c:ext xmlns:c16="http://schemas.microsoft.com/office/drawing/2014/chart" uri="{C3380CC4-5D6E-409C-BE32-E72D297353CC}">
              <c16:uniqueId val="{00000000-D0B3-4D65-9A66-B74FE822BC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B3-4D65-9A66-B74FE822BC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116</c:v>
                </c:pt>
                <c:pt idx="3">
                  <c:v>71</c:v>
                </c:pt>
                <c:pt idx="6">
                  <c:v>30</c:v>
                </c:pt>
                <c:pt idx="9">
                  <c:v>60</c:v>
                </c:pt>
                <c:pt idx="12">
                  <c:v>57</c:v>
                </c:pt>
              </c:numCache>
            </c:numRef>
          </c:val>
          <c:extLst>
            <c:ext xmlns:c16="http://schemas.microsoft.com/office/drawing/2014/chart" uri="{C3380CC4-5D6E-409C-BE32-E72D297353CC}">
              <c16:uniqueId val="{00000002-D0B3-4D65-9A66-B74FE822BC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133</c:v>
                </c:pt>
                <c:pt idx="3">
                  <c:v>175</c:v>
                </c:pt>
                <c:pt idx="6">
                  <c:v>255</c:v>
                </c:pt>
                <c:pt idx="9">
                  <c:v>308</c:v>
                </c:pt>
                <c:pt idx="12">
                  <c:v>327</c:v>
                </c:pt>
              </c:numCache>
            </c:numRef>
          </c:val>
          <c:extLst>
            <c:ext xmlns:c16="http://schemas.microsoft.com/office/drawing/2014/chart" uri="{C3380CC4-5D6E-409C-BE32-E72D297353CC}">
              <c16:uniqueId val="{00000003-D0B3-4D65-9A66-B74FE822BC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3361</c:v>
                </c:pt>
                <c:pt idx="3">
                  <c:v>3087</c:v>
                </c:pt>
                <c:pt idx="6">
                  <c:v>2162</c:v>
                </c:pt>
                <c:pt idx="9">
                  <c:v>2088</c:v>
                </c:pt>
                <c:pt idx="12">
                  <c:v>1924</c:v>
                </c:pt>
              </c:numCache>
            </c:numRef>
          </c:val>
          <c:extLst>
            <c:ext xmlns:c16="http://schemas.microsoft.com/office/drawing/2014/chart" uri="{C3380CC4-5D6E-409C-BE32-E72D297353CC}">
              <c16:uniqueId val="{00000004-D0B3-4D65-9A66-B74FE822BC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B3-4D65-9A66-B74FE822BC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B3-4D65-9A66-B74FE822BC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5584</c:v>
                </c:pt>
                <c:pt idx="3">
                  <c:v>5589</c:v>
                </c:pt>
                <c:pt idx="6">
                  <c:v>5778</c:v>
                </c:pt>
                <c:pt idx="9">
                  <c:v>6195</c:v>
                </c:pt>
                <c:pt idx="12">
                  <c:v>6587</c:v>
                </c:pt>
              </c:numCache>
            </c:numRef>
          </c:val>
          <c:extLst>
            <c:ext xmlns:c16="http://schemas.microsoft.com/office/drawing/2014/chart" uri="{C3380CC4-5D6E-409C-BE32-E72D297353CC}">
              <c16:uniqueId val="{00000007-D0B3-4D65-9A66-B74FE822BC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1644</c:v>
                </c:pt>
                <c:pt idx="2">
                  <c:v>#N/A</c:v>
                </c:pt>
                <c:pt idx="3">
                  <c:v>#N/A</c:v>
                </c:pt>
                <c:pt idx="4">
                  <c:v>1508</c:v>
                </c:pt>
                <c:pt idx="5">
                  <c:v>#N/A</c:v>
                </c:pt>
                <c:pt idx="6">
                  <c:v>#N/A</c:v>
                </c:pt>
                <c:pt idx="7">
                  <c:v>1431</c:v>
                </c:pt>
                <c:pt idx="8">
                  <c:v>#N/A</c:v>
                </c:pt>
                <c:pt idx="9">
                  <c:v>#N/A</c:v>
                </c:pt>
                <c:pt idx="10">
                  <c:v>1793</c:v>
                </c:pt>
                <c:pt idx="11">
                  <c:v>#N/A</c:v>
                </c:pt>
                <c:pt idx="12">
                  <c:v>#N/A</c:v>
                </c:pt>
                <c:pt idx="13">
                  <c:v>2116</c:v>
                </c:pt>
                <c:pt idx="14">
                  <c:v>#N/A</c:v>
                </c:pt>
              </c:numCache>
            </c:numRef>
          </c:val>
          <c:smooth val="0"/>
          <c:extLst>
            <c:ext xmlns:c16="http://schemas.microsoft.com/office/drawing/2014/chart" uri="{C3380CC4-5D6E-409C-BE32-E72D297353CC}">
              <c16:uniqueId val="{00000008-D0B3-4D65-9A66-B74FE822BC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5385</c:v>
                </c:pt>
                <c:pt idx="1">
                  <c:v>8281</c:v>
                </c:pt>
                <c:pt idx="2">
                  <c:v>7416</c:v>
                </c:pt>
              </c:numCache>
            </c:numRef>
          </c:val>
          <c:extLst>
            <c:ext xmlns:c16="http://schemas.microsoft.com/office/drawing/2014/chart" uri="{C3380CC4-5D6E-409C-BE32-E72D297353CC}">
              <c16:uniqueId val="{00000000-AEF8-4060-9192-A1A74CF210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EF8-4060-9192-A1A74CF210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6256</c:v>
                </c:pt>
                <c:pt idx="1">
                  <c:v>4513</c:v>
                </c:pt>
                <c:pt idx="2">
                  <c:v>2296</c:v>
                </c:pt>
              </c:numCache>
            </c:numRef>
          </c:val>
          <c:extLst>
            <c:ext xmlns:c16="http://schemas.microsoft.com/office/drawing/2014/chart" uri="{C3380CC4-5D6E-409C-BE32-E72D297353CC}">
              <c16:uniqueId val="{00000002-AEF8-4060-9192-A1A74CF210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分子を構成するもののうち、将来負担額については、公営企業債等繰入見込額が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億円減少した一方で、一般会計等に係る地方債の現在高が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億円増加したことなどにより、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充当可能財源等については、庁舎建設基金の減など、充当可能基金が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億円減少したことなどにより、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将来負担額が増加し、充当可能財源が減額したことにより、結果として将来負担比率（分子）は増加となった。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実質公債費比率の分子の金額が、前年度と比べ約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億円増加しているが、これは、主に平成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年度臨時財政対策債の据置期間が終了したことなど、元利償還金が約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億円増加したことが要因である。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埼玉県草加市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景気悪化による税収減の補てんや災害対策などの不測の事態に対応するために全体的に維持している。財政調整基金について約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億円、公共施設施設整備基金について約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億円、庁舎建設基金について約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億円を取崩したため、減額となった。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必要に応じ積立て、取り崩しを行いながら適正な額を確保する。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公共施設整備基金・・・公共施設の工事、修繕、改修、建替等に要する資金を積み立てている基金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新栄町団地に係る都市計画街路の設置等に関する基金・・・新栄町団地に係る都市計画街路事業の施行に要する資金を積み立てている基金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ふるさと納税基金・・・ふるさと納税による寄附金を積み立てている基金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庁舎建設基金・・・新庁舎の建設に必要な資金を積み立てている基金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ふるさとまちづくり基金・・・市民の主体的なまちづくり活動を支援するための基金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公共施設整備基金・・・公共施設の大規模修繕等のために繰り入れたことによる減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新栄町団地の係る都市計画街路の設置等に関する基金・・・当該地区の街路築造工事のために基金を繰り入れたことによる減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ふるさと納税基金・・・ふるさと納税が増加したことによる増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庁舎建設基金・・・新庁舎の建設に必要な資金を繰り入れたことによる減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ふるさとまちづくり基金・・・必要な資金を繰り入れたことによる減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必要に応じ積立て、取り崩しを行いながら適正な額を確保する。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財政需要の増加により繰り入れる金額が多くなり減となったが、引き続き、景気悪化による税収減の補てんや災害対策などの不測の事態に対応するために適正な額を維持していく。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必要に応じ積立て、取り崩しを行いながら適正な額を確保する。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250,966
242,066
27.46
102,479,568
94,941,211
5,913,600
46,929,732
70,666,566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年度単年度において、基準財政需要額が増加したことにより、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引き続き、税収入の収納率向上等による歳入の確保に努めるほか、事業効果・成果を検証し、事業の見直しを行う中で財政基盤の強化を図っていく。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102870</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102870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54610</xdr:rowOff>
    </xdr:from>
    <xdr:to>
      <xdr:col>15</xdr:col>
      <xdr:colOff>82550</xdr:colOff>
      <xdr:row>40</xdr:row>
      <xdr:rowOff>78740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78740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52070</xdr:rowOff>
    </xdr:from>
    <xdr:to>
      <xdr:col>19</xdr:col>
      <xdr:colOff>184150</xdr:colOff>
      <xdr:row>40</xdr:row>
      <xdr:rowOff>153670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163847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3810</xdr:rowOff>
    </xdr:from>
    <xdr:to>
      <xdr:col>15</xdr:col>
      <xdr:colOff>133350</xdr:colOff>
      <xdr:row>40</xdr:row>
      <xdr:rowOff>105410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115587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臨時財政対策債発行可能額の減を主な原因として、前年度比で</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今後も各方面で経常的な経費の増が見込まれる中、広く事業の見直しを行い、優先度の低い事務事業について計画的に廃止・縮小を進めるなど、弾力性のある財政構造の構築を図っていく。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65</xdr:row>
      <xdr:rowOff>157480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26090"/>
          <a:ext cx="8382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66</xdr:row>
      <xdr:rowOff>74506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26090"/>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74506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78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66</xdr:row>
      <xdr:rowOff>2117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810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23706</xdr:rowOff>
    </xdr:from>
    <xdr:to>
      <xdr:col>15</xdr:col>
      <xdr:colOff>133350</xdr:colOff>
      <xdr:row>66</xdr:row>
      <xdr:rowOff>125306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類似団体と比べ低くなっているのは、業務の民間委託や指定管理者制度の導入等を用いた経費抑制や事務効率化によるものである。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年度に市町村共済組合負担金の増、令和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年度には正職員の時間外勤務手当の増などがあり、近年増加傾向にある。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123420</xdr:rowOff>
    </xdr:from>
    <xdr:to>
      <xdr:col>23</xdr:col>
      <xdr:colOff>133350</xdr:colOff>
      <xdr:row>89</xdr:row>
      <xdr:rowOff>138588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10870"/>
          <a:ext cx="0" cy="1386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110665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6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138588</xdr:rowOff>
    </xdr:from>
    <xdr:to>
      <xdr:col>24</xdr:col>
      <xdr:colOff>12700</xdr:colOff>
      <xdr:row>89</xdr:row>
      <xdr:rowOff>138588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9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38347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123420</xdr:rowOff>
    </xdr:from>
    <xdr:to>
      <xdr:col>24</xdr:col>
      <xdr:colOff>12700</xdr:colOff>
      <xdr:row>81</xdr:row>
      <xdr:rowOff>123420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1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81242</xdr:rowOff>
    </xdr:from>
    <xdr:to>
      <xdr:col>23</xdr:col>
      <xdr:colOff>133350</xdr:colOff>
      <xdr:row>81</xdr:row>
      <xdr:rowOff>123420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68692"/>
          <a:ext cx="838200" cy="4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35470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37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63393</xdr:rowOff>
    </xdr:from>
    <xdr:to>
      <xdr:col>23</xdr:col>
      <xdr:colOff>184150</xdr:colOff>
      <xdr:row>84</xdr:row>
      <xdr:rowOff>164993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6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56018</xdr:rowOff>
    </xdr:from>
    <xdr:to>
      <xdr:col>19</xdr:col>
      <xdr:colOff>133350</xdr:colOff>
      <xdr:row>81</xdr:row>
      <xdr:rowOff>81242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43468"/>
          <a:ext cx="8890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10387</xdr:rowOff>
    </xdr:from>
    <xdr:to>
      <xdr:col>19</xdr:col>
      <xdr:colOff>184150</xdr:colOff>
      <xdr:row>84</xdr:row>
      <xdr:rowOff>111987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96764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9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86565</xdr:rowOff>
    </xdr:from>
    <xdr:to>
      <xdr:col>15</xdr:col>
      <xdr:colOff>82550</xdr:colOff>
      <xdr:row>81</xdr:row>
      <xdr:rowOff>56018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02565"/>
          <a:ext cx="889000" cy="1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51664</xdr:rowOff>
    </xdr:from>
    <xdr:to>
      <xdr:col>15</xdr:col>
      <xdr:colOff>133350</xdr:colOff>
      <xdr:row>83</xdr:row>
      <xdr:rowOff>153264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138041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6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36117</xdr:rowOff>
    </xdr:from>
    <xdr:to>
      <xdr:col>11</xdr:col>
      <xdr:colOff>31750</xdr:colOff>
      <xdr:row>80</xdr:row>
      <xdr:rowOff>86565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752117"/>
          <a:ext cx="889000" cy="5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123730</xdr:rowOff>
    </xdr:from>
    <xdr:to>
      <xdr:col>11</xdr:col>
      <xdr:colOff>82550</xdr:colOff>
      <xdr:row>83</xdr:row>
      <xdr:rowOff>53880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38657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6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53882</xdr:rowOff>
    </xdr:from>
    <xdr:to>
      <xdr:col>7</xdr:col>
      <xdr:colOff>31750</xdr:colOff>
      <xdr:row>82</xdr:row>
      <xdr:rowOff>155482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140259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9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72620</xdr:rowOff>
    </xdr:from>
    <xdr:to>
      <xdr:col>23</xdr:col>
      <xdr:colOff>184150</xdr:colOff>
      <xdr:row>82</xdr:row>
      <xdr:rowOff>2770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165347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30442</xdr:rowOff>
    </xdr:from>
    <xdr:to>
      <xdr:col>19</xdr:col>
      <xdr:colOff>184150</xdr:colOff>
      <xdr:row>81</xdr:row>
      <xdr:rowOff>132042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142219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86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5218</xdr:rowOff>
    </xdr:from>
    <xdr:to>
      <xdr:col>15</xdr:col>
      <xdr:colOff>133350</xdr:colOff>
      <xdr:row>81</xdr:row>
      <xdr:rowOff>106818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116995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6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35765</xdr:rowOff>
    </xdr:from>
    <xdr:to>
      <xdr:col>11</xdr:col>
      <xdr:colOff>82550</xdr:colOff>
      <xdr:row>80</xdr:row>
      <xdr:rowOff>137365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147542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156767</xdr:rowOff>
    </xdr:from>
    <xdr:to>
      <xdr:col>7</xdr:col>
      <xdr:colOff>31750</xdr:colOff>
      <xdr:row>80</xdr:row>
      <xdr:rowOff>86917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97094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47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国から発出される人事院勧告に基づき当市においても給与改定を実施している。各年齢区分の職員分布や、就退職による職員数の増減により前年度と比較すると、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ポイント増となっており、国及び市平均を上回っていることから、今後は給料表及び諸手当の適正化を進め、より一層の給与水準の適正化に努めていく。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60325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2781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674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80434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674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80434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479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行財政改革において、職員数の抑制に努めてきたため、毎年、全国平均や類似団体を大きく下回っている。しかしながら、本市の人口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人当たり職員数の推移としては前年度比</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人増となっており、平成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年度以降、社会経済情勢の変化等に応じ増加傾向にある。今後も、引き続き適正な定数管理に努める。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152037</xdr:rowOff>
    </xdr:from>
    <xdr:to>
      <xdr:col>81</xdr:col>
      <xdr:colOff>44450</xdr:colOff>
      <xdr:row>66</xdr:row>
      <xdr:rowOff>141151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267587"/>
          <a:ext cx="0" cy="1189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66964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152037</xdr:rowOff>
    </xdr:from>
    <xdr:to>
      <xdr:col>81</xdr:col>
      <xdr:colOff>133350</xdr:colOff>
      <xdr:row>59</xdr:row>
      <xdr:rowOff>152037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2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107224</xdr:rowOff>
    </xdr:from>
    <xdr:to>
      <xdr:col>81</xdr:col>
      <xdr:colOff>44450</xdr:colOff>
      <xdr:row>59</xdr:row>
      <xdr:rowOff>152037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22774"/>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65694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9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93617</xdr:rowOff>
    </xdr:from>
    <xdr:to>
      <xdr:col>81</xdr:col>
      <xdr:colOff>95250</xdr:colOff>
      <xdr:row>63</xdr:row>
      <xdr:rowOff>23767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110672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22277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83276</xdr:rowOff>
    </xdr:from>
    <xdr:to>
      <xdr:col>77</xdr:col>
      <xdr:colOff>95250</xdr:colOff>
      <xdr:row>63</xdr:row>
      <xdr:rowOff>13426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169653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110672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917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83276</xdr:rowOff>
    </xdr:from>
    <xdr:to>
      <xdr:col>73</xdr:col>
      <xdr:colOff>44450</xdr:colOff>
      <xdr:row>63</xdr:row>
      <xdr:rowOff>13426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169653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24493</xdr:rowOff>
    </xdr:from>
    <xdr:to>
      <xdr:col>68</xdr:col>
      <xdr:colOff>152400</xdr:colOff>
      <xdr:row>59</xdr:row>
      <xdr:rowOff>76200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400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83276</xdr:rowOff>
    </xdr:from>
    <xdr:to>
      <xdr:col>68</xdr:col>
      <xdr:colOff>203200</xdr:colOff>
      <xdr:row>63</xdr:row>
      <xdr:rowOff>13426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169653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101237</xdr:rowOff>
    </xdr:from>
    <xdr:to>
      <xdr:col>81</xdr:col>
      <xdr:colOff>95250</xdr:colOff>
      <xdr:row>60</xdr:row>
      <xdr:rowOff>31387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22514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3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56424</xdr:rowOff>
    </xdr:from>
    <xdr:to>
      <xdr:col>77</xdr:col>
      <xdr:colOff>95250</xdr:colOff>
      <xdr:row>59</xdr:row>
      <xdr:rowOff>158024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168201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59872</xdr:rowOff>
    </xdr:from>
    <xdr:to>
      <xdr:col>73</xdr:col>
      <xdr:colOff>44450</xdr:colOff>
      <xdr:row>59</xdr:row>
      <xdr:rowOff>161472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145143</xdr:rowOff>
    </xdr:from>
    <xdr:to>
      <xdr:col>64</xdr:col>
      <xdr:colOff>152400</xdr:colOff>
      <xdr:row>59</xdr:row>
      <xdr:rowOff>75293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85470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年度借入の臨時財政対策債や令和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年度借入の本庁舎建設事業債の元金据え置き期間が経過して元利償還が開始したこと等により、約</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億円増加した。</a:t>
          </a:r>
        </a:p>
        <a:p>
          <a:r>
            <a:rPr kumimoji="1" lang="ja-JP" altLang="en-US" sz="1300">
              <a:latin typeface="ＭＳ Ｐゴシック" panose="020B0600070205080204" pitchFamily="50" charset="-128"/>
              <a:ea typeface="ＭＳ Ｐゴシック" panose="020B0600070205080204" pitchFamily="50" charset="-128"/>
            </a:rPr>
            <a:t>　また、標準税収入額が大幅に増加した一方で、臨時財政対策債発行可能額が大幅に減少したことや、普通交付税が減少したことにより、結果として標準財政規模が約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ポイントの悪化となった。</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104019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16057"/>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58057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81038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81038</xdr:rowOff>
    </xdr:from>
    <xdr:to>
      <xdr:col>68</xdr:col>
      <xdr:colOff>152400</xdr:colOff>
      <xdr:row>40</xdr:row>
      <xdr:rowOff>92528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25296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8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本庁舎建設事業等の大規模事業により、地方債現在高が約</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憶円増加したことや、本庁舎建設事業の進捗に伴い、庁舎建設基金（特定目的基金）を取り崩したこと等により、充当可能基金が約</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億円減少したことから、将来負担比率は</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ポイント悪化となった。</a:t>
          </a:r>
        </a:p>
        <a:p>
          <a:r>
            <a:rPr kumimoji="1" lang="ja-JP" altLang="en-US" sz="1300">
              <a:latin typeface="ＭＳ Ｐゴシック" panose="020B0600070205080204" pitchFamily="50" charset="-128"/>
              <a:ea typeface="ＭＳ Ｐゴシック" panose="020B0600070205080204" pitchFamily="50" charset="-128"/>
            </a:rPr>
            <a:t>　将来世代への負担を少しでも軽減するために、新規事業の実施等については十分に検討するなど財政の健全化を図っていく。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165417</xdr:rowOff>
    </xdr:from>
    <xdr:to>
      <xdr:col>81</xdr:col>
      <xdr:colOff>44450</xdr:colOff>
      <xdr:row>16</xdr:row>
      <xdr:rowOff>168381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65717"/>
          <a:ext cx="8382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84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165417</xdr:rowOff>
    </xdr:from>
    <xdr:to>
      <xdr:col>77</xdr:col>
      <xdr:colOff>44450</xdr:colOff>
      <xdr:row>15</xdr:row>
      <xdr:rowOff>52282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65717"/>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97913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6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78952</xdr:rowOff>
    </xdr:from>
    <xdr:to>
      <xdr:col>72</xdr:col>
      <xdr:colOff>203200</xdr:colOff>
      <xdr:row>15</xdr:row>
      <xdr:rowOff>52282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4792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24994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78952</xdr:rowOff>
    </xdr:from>
    <xdr:to>
      <xdr:col>68</xdr:col>
      <xdr:colOff>152400</xdr:colOff>
      <xdr:row>14</xdr:row>
      <xdr:rowOff>93027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47925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45102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127546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117581</xdr:rowOff>
    </xdr:from>
    <xdr:to>
      <xdr:col>81</xdr:col>
      <xdr:colOff>95250</xdr:colOff>
      <xdr:row>17</xdr:row>
      <xdr:rowOff>47731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89658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3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114617</xdr:rowOff>
    </xdr:from>
    <xdr:to>
      <xdr:col>77</xdr:col>
      <xdr:colOff>95250</xdr:colOff>
      <xdr:row>15</xdr:row>
      <xdr:rowOff>44767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54944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8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1482</xdr:rowOff>
    </xdr:from>
    <xdr:to>
      <xdr:col>73</xdr:col>
      <xdr:colOff>44450</xdr:colOff>
      <xdr:row>15</xdr:row>
      <xdr:rowOff>103082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113259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34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28152</xdr:rowOff>
    </xdr:from>
    <xdr:to>
      <xdr:col>68</xdr:col>
      <xdr:colOff>203200</xdr:colOff>
      <xdr:row>14</xdr:row>
      <xdr:rowOff>129752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139929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42227</xdr:rowOff>
    </xdr:from>
    <xdr:to>
      <xdr:col>64</xdr:col>
      <xdr:colOff>152400</xdr:colOff>
      <xdr:row>14</xdr:row>
      <xdr:rowOff>143827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154004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1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250,966
242,066
27.46
102,479,568
94,941,211
5,913,600
46,929,732
70,666,566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人件費については、正職員の時間外勤務手当などの増により前年度と比較して増加しているが、類似団体平均、埼玉県平均よりは低くなっており、人口一人当たりの決算額についても、類似平均団体を</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154214</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6326414"/>
          <a:ext cx="0" cy="936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60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154214</xdr:rowOff>
    </xdr:from>
    <xdr:to>
      <xdr:col>24</xdr:col>
      <xdr:colOff>114300</xdr:colOff>
      <xdr:row>36</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63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56243</xdr:rowOff>
    </xdr:from>
    <xdr:to>
      <xdr:col>24</xdr:col>
      <xdr:colOff>25400</xdr:colOff>
      <xdr:row>37</xdr:row>
      <xdr:rowOff>26307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284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7455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694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56243</xdr:rowOff>
    </xdr:from>
    <xdr:to>
      <xdr:col>19</xdr:col>
      <xdr:colOff>187325</xdr:colOff>
      <xdr:row>37</xdr:row>
      <xdr:rowOff>48078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284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37</xdr:row>
      <xdr:rowOff>48078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80100"/>
          <a:ext cx="889000" cy="5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122465</xdr:rowOff>
    </xdr:from>
    <xdr:to>
      <xdr:col>15</xdr:col>
      <xdr:colOff>149225</xdr:colOff>
      <xdr:row>40</xdr:row>
      <xdr:rowOff>52615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80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37392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156936</xdr:rowOff>
    </xdr:from>
    <xdr:to>
      <xdr:col>11</xdr:col>
      <xdr:colOff>9525</xdr:colOff>
      <xdr:row>34</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1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54428</xdr:rowOff>
    </xdr:from>
    <xdr:to>
      <xdr:col>6</xdr:col>
      <xdr:colOff>171450</xdr:colOff>
      <xdr:row>38</xdr:row>
      <xdr:rowOff>156028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140805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146957</xdr:rowOff>
    </xdr:from>
    <xdr:to>
      <xdr:col>24</xdr:col>
      <xdr:colOff>76200</xdr:colOff>
      <xdr:row>37</xdr:row>
      <xdr:rowOff>77107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55534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5443</xdr:rowOff>
    </xdr:from>
    <xdr:to>
      <xdr:col>20</xdr:col>
      <xdr:colOff>38100</xdr:colOff>
      <xdr:row>36</xdr:row>
      <xdr:rowOff>107043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168728</xdr:rowOff>
    </xdr:from>
    <xdr:to>
      <xdr:col>15</xdr:col>
      <xdr:colOff>149225</xdr:colOff>
      <xdr:row>37</xdr:row>
      <xdr:rowOff>98878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106136</xdr:rowOff>
    </xdr:from>
    <xdr:to>
      <xdr:col>6</xdr:col>
      <xdr:colOff>171450</xdr:colOff>
      <xdr:row>34</xdr:row>
      <xdr:rowOff>36286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46463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a:t>
          </a:r>
          <a:r>
            <a:rPr kumimoji="1" lang="ja-JP" altLang="en-US" sz="1300">
              <a:latin typeface="ＭＳ Ｐゴシック" panose="020B0600070205080204" pitchFamily="50" charset="-128"/>
              <a:ea typeface="ＭＳ Ｐゴシック" panose="020B0600070205080204" pitchFamily="50" charset="-128"/>
            </a:rPr>
            <a:t>地域包括支援センター委託料などの増により前年度と比較して増加しており、令和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年度は類似団体平均と同数値となっているが、埼玉県平均よりは低くなっている。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55563</xdr:rowOff>
    </xdr:from>
    <xdr:to>
      <xdr:col>82</xdr:col>
      <xdr:colOff>107950</xdr:colOff>
      <xdr:row>16</xdr:row>
      <xdr:rowOff>98425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627313"/>
          <a:ext cx="8382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64152</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63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55563</xdr:rowOff>
    </xdr:from>
    <xdr:to>
      <xdr:col>78</xdr:col>
      <xdr:colOff>69850</xdr:colOff>
      <xdr:row>18</xdr:row>
      <xdr:rowOff>155575</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627313"/>
          <a:ext cx="889000" cy="6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155575</xdr:rowOff>
    </xdr:from>
    <xdr:to>
      <xdr:col>73</xdr:col>
      <xdr:colOff>180975</xdr:colOff>
      <xdr:row>20</xdr:row>
      <xdr:rowOff>55563</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3241675"/>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59390</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4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55563</xdr:rowOff>
    </xdr:from>
    <xdr:to>
      <xdr:col>69</xdr:col>
      <xdr:colOff>92075</xdr:colOff>
      <xdr:row>20</xdr:row>
      <xdr:rowOff>141288</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348456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87965</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19702</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4763</xdr:rowOff>
    </xdr:from>
    <xdr:to>
      <xdr:col>78</xdr:col>
      <xdr:colOff>120650</xdr:colOff>
      <xdr:row>15</xdr:row>
      <xdr:rowOff>106363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5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116540</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34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104775</xdr:rowOff>
    </xdr:from>
    <xdr:to>
      <xdr:col>74</xdr:col>
      <xdr:colOff>31750</xdr:colOff>
      <xdr:row>19</xdr:row>
      <xdr:rowOff>34925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19702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4763</xdr:rowOff>
    </xdr:from>
    <xdr:to>
      <xdr:col>69</xdr:col>
      <xdr:colOff>142875</xdr:colOff>
      <xdr:row>20</xdr:row>
      <xdr:rowOff>106363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4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91140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5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90488</xdr:rowOff>
    </xdr:from>
    <xdr:to>
      <xdr:col>65</xdr:col>
      <xdr:colOff>53975</xdr:colOff>
      <xdr:row>21</xdr:row>
      <xdr:rowOff>20638</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5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5415</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60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扶助費については、類似団体平均及び埼玉県平均を下回る水準を維持している。　これは、本市の高齢化比率（老年人口割合）が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月現在）と、埼玉県内の市町村と比較して低いことが一因である。障がい福祉自立支援給付費が減額となったが、今後も生活保護費などの増加が見込まれるため、適正な扶助費の支給に努める。</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5159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7455</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5159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20865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7118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20865</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平均、埼玉県平均より低くなっている。しかし、国民健康保険事業及び公共下水道事業など公営企業会計への繰出金が多額になっており、今後は、使用料、保険料等の適正化を図り、繰出金の抑制に努める。</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6350</xdr:rowOff>
    </xdr:from>
    <xdr:to>
      <xdr:col>82</xdr:col>
      <xdr:colOff>107950</xdr:colOff>
      <xdr:row>53</xdr:row>
      <xdr:rowOff>44450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09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6350</xdr:rowOff>
    </xdr:from>
    <xdr:to>
      <xdr:col>78</xdr:col>
      <xdr:colOff>69850</xdr:colOff>
      <xdr:row>53</xdr:row>
      <xdr:rowOff>82550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09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82550</xdr:rowOff>
    </xdr:from>
    <xdr:to>
      <xdr:col>73</xdr:col>
      <xdr:colOff>180975</xdr:colOff>
      <xdr:row>56</xdr:row>
      <xdr:rowOff>50800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1694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114300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165100</xdr:rowOff>
    </xdr:from>
    <xdr:to>
      <xdr:col>82</xdr:col>
      <xdr:colOff>158750</xdr:colOff>
      <xdr:row>53</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73677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127000</xdr:rowOff>
    </xdr:from>
    <xdr:to>
      <xdr:col>78</xdr:col>
      <xdr:colOff>120650</xdr:colOff>
      <xdr:row>53</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67327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881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31750</xdr:rowOff>
    </xdr:from>
    <xdr:to>
      <xdr:col>74</xdr:col>
      <xdr:colOff>31750</xdr:colOff>
      <xdr:row>53</xdr:row>
      <xdr:rowOff>133350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補助費等については、類似団体平均、埼玉県平均をそれぞれ大きく上回っている。　これは、ゴミ処理業務を一部事務組合（東埼玉資源環境組合）で行っていることから、組合に対する負担金を支出していることが一因である。　市の出資する法人等各種団体への補助金については、補助目的や補助内容を精査するほか、補助対象経費及び補助率を明確化するなどし、適正な補助事業を進めていく。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65278</xdr:rowOff>
    </xdr:from>
    <xdr:to>
      <xdr:col>82</xdr:col>
      <xdr:colOff>107950</xdr:colOff>
      <xdr:row>40</xdr:row>
      <xdr:rowOff>26416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675182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65278</xdr:rowOff>
    </xdr:from>
    <xdr:to>
      <xdr:col>78</xdr:col>
      <xdr:colOff>69850</xdr:colOff>
      <xdr:row>39</xdr:row>
      <xdr:rowOff>129286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4782800" y="6751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42418</xdr:rowOff>
    </xdr:from>
    <xdr:to>
      <xdr:col>73</xdr:col>
      <xdr:colOff>180975</xdr:colOff>
      <xdr:row>39</xdr:row>
      <xdr:rowOff>129286</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67289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140716</xdr:rowOff>
    </xdr:from>
    <xdr:to>
      <xdr:col>69</xdr:col>
      <xdr:colOff>92075</xdr:colOff>
      <xdr:row>39</xdr:row>
      <xdr:rowOff>42418</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66558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147066</xdr:rowOff>
    </xdr:from>
    <xdr:to>
      <xdr:col>82</xdr:col>
      <xdr:colOff>158750</xdr:colOff>
      <xdr:row>40</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55643</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78486</xdr:rowOff>
    </xdr:from>
    <xdr:to>
      <xdr:col>74</xdr:col>
      <xdr:colOff>31750</xdr:colOff>
      <xdr:row>40</xdr:row>
      <xdr:rowOff>8636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164863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163068</xdr:rowOff>
    </xdr:from>
    <xdr:to>
      <xdr:col>69</xdr:col>
      <xdr:colOff>142875</xdr:colOff>
      <xdr:row>39</xdr:row>
      <xdr:rowOff>93218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77995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89916</xdr:rowOff>
    </xdr:from>
    <xdr:to>
      <xdr:col>65</xdr:col>
      <xdr:colOff>53975</xdr:colOff>
      <xdr:row>39</xdr:row>
      <xdr:rowOff>20066</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4843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公債費については、類似団体平均と同数値であり、埼玉県平均よりは低くなっている。また、人口一人当たりの決算額については、類似平均団体を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今後も起債の借入れをできる限り抑制しながら公債費の上昇を抑えるように努める。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134620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0505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05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43180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065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55897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埼玉県平均及び類似団体平均を上回っている。今後も事務事業の見直しによる経費の削減や、公営企業会計における使用料等の適正化による繰出金の抑制など、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9978</xdr:rowOff>
    </xdr:from>
    <xdr:to>
      <xdr:col>82</xdr:col>
      <xdr:colOff>107950</xdr:colOff>
      <xdr:row>79</xdr:row>
      <xdr:rowOff>75293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2868728"/>
          <a:ext cx="8382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9978</xdr:rowOff>
    </xdr:from>
    <xdr:to>
      <xdr:col>78</xdr:col>
      <xdr:colOff>69850</xdr:colOff>
      <xdr:row>80</xdr:row>
      <xdr:rowOff>132443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2868728"/>
          <a:ext cx="889000" cy="9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67129</xdr:rowOff>
    </xdr:from>
    <xdr:to>
      <xdr:col>73</xdr:col>
      <xdr:colOff>180975</xdr:colOff>
      <xdr:row>80</xdr:row>
      <xdr:rowOff>132443</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893800" y="13783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42636</xdr:rowOff>
    </xdr:from>
    <xdr:to>
      <xdr:col>69</xdr:col>
      <xdr:colOff>92075</xdr:colOff>
      <xdr:row>80</xdr:row>
      <xdr:rowOff>67129</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004800" y="135871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24493</xdr:rowOff>
    </xdr:from>
    <xdr:to>
      <xdr:col>82</xdr:col>
      <xdr:colOff>158750</xdr:colOff>
      <xdr:row>79</xdr:row>
      <xdr:rowOff>126093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168020</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3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130628</xdr:rowOff>
    </xdr:from>
    <xdr:to>
      <xdr:col>78</xdr:col>
      <xdr:colOff>120650</xdr:colOff>
      <xdr:row>75</xdr:row>
      <xdr:rowOff>60778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45555</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29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81643</xdr:rowOff>
    </xdr:from>
    <xdr:to>
      <xdr:col>74</xdr:col>
      <xdr:colOff>31750</xdr:colOff>
      <xdr:row>81</xdr:row>
      <xdr:rowOff>11793</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168020</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16329</xdr:rowOff>
    </xdr:from>
    <xdr:to>
      <xdr:col>69</xdr:col>
      <xdr:colOff>142875</xdr:colOff>
      <xdr:row>80</xdr:row>
      <xdr:rowOff>117929</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102706</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163286</xdr:rowOff>
    </xdr:from>
    <xdr:to>
      <xdr:col>65</xdr:col>
      <xdr:colOff>53975</xdr:colOff>
      <xdr:row>79</xdr:row>
      <xdr:rowOff>93436</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78213</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61109</xdr:rowOff>
    </xdr:from>
    <xdr:to>
      <xdr:col>29</xdr:col>
      <xdr:colOff>127000</xdr:colOff>
      <xdr:row>19</xdr:row>
      <xdr:rowOff>91708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66284"/>
          <a:ext cx="647700" cy="3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61109</xdr:rowOff>
    </xdr:from>
    <xdr:to>
      <xdr:col>26</xdr:col>
      <xdr:colOff>50800</xdr:colOff>
      <xdr:row>19</xdr:row>
      <xdr:rowOff>80768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66284"/>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80768</xdr:rowOff>
    </xdr:from>
    <xdr:to>
      <xdr:col>22</xdr:col>
      <xdr:colOff>114300</xdr:colOff>
      <xdr:row>20</xdr:row>
      <xdr:rowOff>27276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5943"/>
          <a:ext cx="698500" cy="11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27276</xdr:rowOff>
    </xdr:from>
    <xdr:to>
      <xdr:col>18</xdr:col>
      <xdr:colOff>177800</xdr:colOff>
      <xdr:row>20</xdr:row>
      <xdr:rowOff>108364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03901"/>
          <a:ext cx="698500" cy="8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40908</xdr:rowOff>
    </xdr:from>
    <xdr:to>
      <xdr:col>29</xdr:col>
      <xdr:colOff>177800</xdr:colOff>
      <xdr:row>19</xdr:row>
      <xdr:rowOff>142508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46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120935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10309</xdr:rowOff>
    </xdr:from>
    <xdr:to>
      <xdr:col>26</xdr:col>
      <xdr:colOff>101600</xdr:colOff>
      <xdr:row>19</xdr:row>
      <xdr:rowOff>111909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96686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1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29968</xdr:rowOff>
    </xdr:from>
    <xdr:to>
      <xdr:col>22</xdr:col>
      <xdr:colOff>165100</xdr:colOff>
      <xdr:row>19</xdr:row>
      <xdr:rowOff>131568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116345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147926</xdr:rowOff>
    </xdr:from>
    <xdr:to>
      <xdr:col>19</xdr:col>
      <xdr:colOff>38100</xdr:colOff>
      <xdr:row>20</xdr:row>
      <xdr:rowOff>78076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5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62853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3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57564</xdr:rowOff>
    </xdr:from>
    <xdr:to>
      <xdr:col>15</xdr:col>
      <xdr:colOff>101600</xdr:colOff>
      <xdr:row>20</xdr:row>
      <xdr:rowOff>159164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34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143941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2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110579</xdr:rowOff>
    </xdr:from>
    <xdr:to>
      <xdr:col>29</xdr:col>
      <xdr:colOff>127000</xdr:colOff>
      <xdr:row>37</xdr:row>
      <xdr:rowOff>159462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35279"/>
          <a:ext cx="647700" cy="4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49141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0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159462</xdr:rowOff>
    </xdr:from>
    <xdr:to>
      <xdr:col>26</xdr:col>
      <xdr:colOff>50800</xdr:colOff>
      <xdr:row>37</xdr:row>
      <xdr:rowOff>213716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84162"/>
          <a:ext cx="698500" cy="54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46702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9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201600</xdr:rowOff>
    </xdr:from>
    <xdr:to>
      <xdr:col>22</xdr:col>
      <xdr:colOff>114300</xdr:colOff>
      <xdr:row>37</xdr:row>
      <xdr:rowOff>213716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26300"/>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179730</xdr:rowOff>
    </xdr:from>
    <xdr:to>
      <xdr:col>18</xdr:col>
      <xdr:colOff>177800</xdr:colOff>
      <xdr:row>37</xdr:row>
      <xdr:rowOff>201600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04430"/>
          <a:ext cx="698500" cy="2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59779</xdr:rowOff>
    </xdr:from>
    <xdr:to>
      <xdr:col>29</xdr:col>
      <xdr:colOff>177800</xdr:colOff>
      <xdr:row>37</xdr:row>
      <xdr:rowOff>161379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84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31856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5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108662</xdr:rowOff>
    </xdr:from>
    <xdr:to>
      <xdr:col>26</xdr:col>
      <xdr:colOff>101600</xdr:colOff>
      <xdr:row>37</xdr:row>
      <xdr:rowOff>210262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3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195039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19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162916</xdr:rowOff>
    </xdr:from>
    <xdr:to>
      <xdr:col>22</xdr:col>
      <xdr:colOff>165100</xdr:colOff>
      <xdr:row>37</xdr:row>
      <xdr:rowOff>264516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8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249293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7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150800</xdr:rowOff>
    </xdr:from>
    <xdr:to>
      <xdr:col>19</xdr:col>
      <xdr:colOff>38100</xdr:colOff>
      <xdr:row>37</xdr:row>
      <xdr:rowOff>252400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7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237177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128930</xdr:rowOff>
    </xdr:from>
    <xdr:to>
      <xdr:col>15</xdr:col>
      <xdr:colOff>101600</xdr:colOff>
      <xdr:row>37</xdr:row>
      <xdr:rowOff>230530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53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215307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4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250,966
242,066
27.46
102,479,568
94,941,211
5,913,600
46,929,732
70,666,566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80287</xdr:rowOff>
    </xdr:from>
    <xdr:to>
      <xdr:col>24</xdr:col>
      <xdr:colOff>62865</xdr:colOff>
      <xdr:row>37</xdr:row>
      <xdr:rowOff>141872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66687"/>
          <a:ext cx="1270" cy="91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145699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141872</xdr:rowOff>
    </xdr:from>
    <xdr:to>
      <xdr:col>24</xdr:col>
      <xdr:colOff>152400</xdr:colOff>
      <xdr:row>37</xdr:row>
      <xdr:rowOff>141872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8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26964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80287</xdr:rowOff>
    </xdr:from>
    <xdr:to>
      <xdr:col>24</xdr:col>
      <xdr:colOff>152400</xdr:colOff>
      <xdr:row>32</xdr:row>
      <xdr:rowOff>80287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6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141872</xdr:rowOff>
    </xdr:from>
    <xdr:to>
      <xdr:col>24</xdr:col>
      <xdr:colOff>63500</xdr:colOff>
      <xdr:row>37</xdr:row>
      <xdr:rowOff>151633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85522"/>
          <a:ext cx="8382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85396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1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62519</xdr:rowOff>
    </xdr:from>
    <xdr:to>
      <xdr:col>24</xdr:col>
      <xdr:colOff>114300</xdr:colOff>
      <xdr:row>35</xdr:row>
      <xdr:rowOff>164119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6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151633</xdr:rowOff>
    </xdr:from>
    <xdr:to>
      <xdr:col>19</xdr:col>
      <xdr:colOff>177800</xdr:colOff>
      <xdr:row>38</xdr:row>
      <xdr:rowOff>15936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95283"/>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71961</xdr:rowOff>
    </xdr:from>
    <xdr:to>
      <xdr:col>20</xdr:col>
      <xdr:colOff>38100</xdr:colOff>
      <xdr:row>36</xdr:row>
      <xdr:rowOff>2111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18638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15936</xdr:rowOff>
    </xdr:from>
    <xdr:to>
      <xdr:col>15</xdr:col>
      <xdr:colOff>50800</xdr:colOff>
      <xdr:row>39</xdr:row>
      <xdr:rowOff>49563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31036"/>
          <a:ext cx="889000" cy="20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90455</xdr:rowOff>
    </xdr:from>
    <xdr:to>
      <xdr:col>15</xdr:col>
      <xdr:colOff>101600</xdr:colOff>
      <xdr:row>36</xdr:row>
      <xdr:rowOff>20605</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37132</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6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49563</xdr:rowOff>
    </xdr:from>
    <xdr:to>
      <xdr:col>10</xdr:col>
      <xdr:colOff>114300</xdr:colOff>
      <xdr:row>39</xdr:row>
      <xdr:rowOff>76584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736113"/>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43820</xdr:rowOff>
    </xdr:from>
    <xdr:to>
      <xdr:col>10</xdr:col>
      <xdr:colOff>165100</xdr:colOff>
      <xdr:row>36</xdr:row>
      <xdr:rowOff>145420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161947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54953</xdr:rowOff>
    </xdr:from>
    <xdr:to>
      <xdr:col>6</xdr:col>
      <xdr:colOff>38100</xdr:colOff>
      <xdr:row>36</xdr:row>
      <xdr:rowOff>156553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0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91072</xdr:rowOff>
    </xdr:from>
    <xdr:to>
      <xdr:col>24</xdr:col>
      <xdr:colOff>114300</xdr:colOff>
      <xdr:row>38</xdr:row>
      <xdr:rowOff>21222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5999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100833</xdr:rowOff>
    </xdr:from>
    <xdr:to>
      <xdr:col>20</xdr:col>
      <xdr:colOff>38100</xdr:colOff>
      <xdr:row>38</xdr:row>
      <xdr:rowOff>30983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4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22110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136586</xdr:rowOff>
    </xdr:from>
    <xdr:to>
      <xdr:col>15</xdr:col>
      <xdr:colOff>101600</xdr:colOff>
      <xdr:row>38</xdr:row>
      <xdr:rowOff>66735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80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57863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7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170213</xdr:rowOff>
    </xdr:from>
    <xdr:to>
      <xdr:col>10</xdr:col>
      <xdr:colOff>165100</xdr:colOff>
      <xdr:row>39</xdr:row>
      <xdr:rowOff>100363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91490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25784</xdr:rowOff>
    </xdr:from>
    <xdr:to>
      <xdr:col>6</xdr:col>
      <xdr:colOff>38100</xdr:colOff>
      <xdr:row>39</xdr:row>
      <xdr:rowOff>127384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71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118511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80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39984</xdr:rowOff>
    </xdr:from>
    <xdr:to>
      <xdr:col>24</xdr:col>
      <xdr:colOff>63500</xdr:colOff>
      <xdr:row>58</xdr:row>
      <xdr:rowOff>133390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84084"/>
          <a:ext cx="8382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59519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1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133390</xdr:rowOff>
    </xdr:from>
    <xdr:to>
      <xdr:col>19</xdr:col>
      <xdr:colOff>177800</xdr:colOff>
      <xdr:row>58</xdr:row>
      <xdr:rowOff>136134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1007749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102602</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6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136134</xdr:rowOff>
    </xdr:from>
    <xdr:to>
      <xdr:col>15</xdr:col>
      <xdr:colOff>50800</xdr:colOff>
      <xdr:row>58</xdr:row>
      <xdr:rowOff>142763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8023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94510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6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142763</xdr:rowOff>
    </xdr:from>
    <xdr:to>
      <xdr:col>10</xdr:col>
      <xdr:colOff>114300</xdr:colOff>
      <xdr:row>59</xdr:row>
      <xdr:rowOff>42362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86863"/>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6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67581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160634</xdr:rowOff>
    </xdr:from>
    <xdr:to>
      <xdr:col>24</xdr:col>
      <xdr:colOff>114300</xdr:colOff>
      <xdr:row>58</xdr:row>
      <xdr:rowOff>90784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75561</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82590</xdr:rowOff>
    </xdr:from>
    <xdr:to>
      <xdr:col>20</xdr:col>
      <xdr:colOff>38100</xdr:colOff>
      <xdr:row>59</xdr:row>
      <xdr:rowOff>12740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3867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1011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85334</xdr:rowOff>
    </xdr:from>
    <xdr:to>
      <xdr:col>15</xdr:col>
      <xdr:colOff>101600</xdr:colOff>
      <xdr:row>59</xdr:row>
      <xdr:rowOff>15484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6611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91963</xdr:rowOff>
    </xdr:from>
    <xdr:to>
      <xdr:col>10</xdr:col>
      <xdr:colOff>165100</xdr:colOff>
      <xdr:row>59</xdr:row>
      <xdr:rowOff>22113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0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13240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163012</xdr:rowOff>
    </xdr:from>
    <xdr:to>
      <xdr:col>6</xdr:col>
      <xdr:colOff>38100</xdr:colOff>
      <xdr:row>59</xdr:row>
      <xdr:rowOff>93162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1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84289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1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112588</xdr:rowOff>
    </xdr:from>
    <xdr:to>
      <xdr:col>24</xdr:col>
      <xdr:colOff>63500</xdr:colOff>
      <xdr:row>78</xdr:row>
      <xdr:rowOff>122372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85688"/>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112588</xdr:rowOff>
    </xdr:from>
    <xdr:to>
      <xdr:col>19</xdr:col>
      <xdr:colOff>177800</xdr:colOff>
      <xdr:row>78</xdr:row>
      <xdr:rowOff>116063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85688"/>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112588</xdr:rowOff>
    </xdr:from>
    <xdr:to>
      <xdr:col>15</xdr:col>
      <xdr:colOff>50800</xdr:colOff>
      <xdr:row>78</xdr:row>
      <xdr:rowOff>116063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85688"/>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111627</xdr:rowOff>
    </xdr:from>
    <xdr:to>
      <xdr:col>10</xdr:col>
      <xdr:colOff>114300</xdr:colOff>
      <xdr:row>78</xdr:row>
      <xdr:rowOff>112588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8472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71572</xdr:rowOff>
    </xdr:from>
    <xdr:to>
      <xdr:col>24</xdr:col>
      <xdr:colOff>114300</xdr:colOff>
      <xdr:row>79</xdr:row>
      <xdr:rowOff>1722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157949</xdr:rowOff>
    </xdr:from>
    <xdr:ext cx="378565"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59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61788</xdr:rowOff>
    </xdr:from>
    <xdr:to>
      <xdr:col>20</xdr:col>
      <xdr:colOff>38100</xdr:colOff>
      <xdr:row>78</xdr:row>
      <xdr:rowOff>163388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154515</xdr:rowOff>
    </xdr:from>
    <xdr:ext cx="378565"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8017" y="13527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65263</xdr:rowOff>
    </xdr:from>
    <xdr:to>
      <xdr:col>15</xdr:col>
      <xdr:colOff>101600</xdr:colOff>
      <xdr:row>78</xdr:row>
      <xdr:rowOff>166863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157990</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531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61788</xdr:rowOff>
    </xdr:from>
    <xdr:to>
      <xdr:col>10</xdr:col>
      <xdr:colOff>165100</xdr:colOff>
      <xdr:row>78</xdr:row>
      <xdr:rowOff>163388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154515</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527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60827</xdr:rowOff>
    </xdr:from>
    <xdr:to>
      <xdr:col>6</xdr:col>
      <xdr:colOff>38100</xdr:colOff>
      <xdr:row>78</xdr:row>
      <xdr:rowOff>162427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153554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52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1577</xdr:rowOff>
    </xdr:from>
    <xdr:to>
      <xdr:col>24</xdr:col>
      <xdr:colOff>62865</xdr:colOff>
      <xdr:row>97</xdr:row>
      <xdr:rowOff>18166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432077"/>
          <a:ext cx="1270" cy="121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21993</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6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18166</xdr:rowOff>
    </xdr:from>
    <xdr:to>
      <xdr:col>24</xdr:col>
      <xdr:colOff>152400</xdr:colOff>
      <xdr:row>97</xdr:row>
      <xdr:rowOff>18166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64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119704</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0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1577</xdr:rowOff>
    </xdr:from>
    <xdr:to>
      <xdr:col>24</xdr:col>
      <xdr:colOff>152400</xdr:colOff>
      <xdr:row>90</xdr:row>
      <xdr:rowOff>1577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43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46791</xdr:rowOff>
    </xdr:from>
    <xdr:to>
      <xdr:col>24</xdr:col>
      <xdr:colOff>63500</xdr:colOff>
      <xdr:row>97</xdr:row>
      <xdr:rowOff>18166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505991"/>
          <a:ext cx="838200" cy="1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147683</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092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124806</xdr:rowOff>
    </xdr:from>
    <xdr:to>
      <xdr:col>24</xdr:col>
      <xdr:colOff>114300</xdr:colOff>
      <xdr:row>95</xdr:row>
      <xdr:rowOff>54956</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46791</xdr:rowOff>
    </xdr:from>
    <xdr:to>
      <xdr:col>19</xdr:col>
      <xdr:colOff>177800</xdr:colOff>
      <xdr:row>98</xdr:row>
      <xdr:rowOff>51313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05991"/>
          <a:ext cx="889000" cy="3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107564</xdr:rowOff>
    </xdr:from>
    <xdr:to>
      <xdr:col>20</xdr:col>
      <xdr:colOff>38100</xdr:colOff>
      <xdr:row>94</xdr:row>
      <xdr:rowOff>37714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54241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582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51313</xdr:rowOff>
    </xdr:from>
    <xdr:to>
      <xdr:col>15</xdr:col>
      <xdr:colOff>50800</xdr:colOff>
      <xdr:row>98</xdr:row>
      <xdr:rowOff>59494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53413"/>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168551</xdr:rowOff>
    </xdr:from>
    <xdr:to>
      <xdr:col>15</xdr:col>
      <xdr:colOff>101600</xdr:colOff>
      <xdr:row>96</xdr:row>
      <xdr:rowOff>98701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5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115228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59494</xdr:rowOff>
    </xdr:from>
    <xdr:to>
      <xdr:col>10</xdr:col>
      <xdr:colOff>114300</xdr:colOff>
      <xdr:row>98</xdr:row>
      <xdr:rowOff>93294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61594"/>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29611</xdr:rowOff>
    </xdr:from>
    <xdr:to>
      <xdr:col>10</xdr:col>
      <xdr:colOff>165100</xdr:colOff>
      <xdr:row>96</xdr:row>
      <xdr:rowOff>131211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147738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2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71543</xdr:rowOff>
    </xdr:from>
    <xdr:to>
      <xdr:col>6</xdr:col>
      <xdr:colOff>38100</xdr:colOff>
      <xdr:row>97</xdr:row>
      <xdr:rowOff>1693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3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18220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138816</xdr:rowOff>
    </xdr:from>
    <xdr:to>
      <xdr:col>24</xdr:col>
      <xdr:colOff>114300</xdr:colOff>
      <xdr:row>97</xdr:row>
      <xdr:rowOff>68966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53743</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167441</xdr:rowOff>
    </xdr:from>
    <xdr:to>
      <xdr:col>20</xdr:col>
      <xdr:colOff>38100</xdr:colOff>
      <xdr:row>96</xdr:row>
      <xdr:rowOff>97591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88718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5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513</xdr:rowOff>
    </xdr:from>
    <xdr:to>
      <xdr:col>15</xdr:col>
      <xdr:colOff>101600</xdr:colOff>
      <xdr:row>98</xdr:row>
      <xdr:rowOff>102113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93240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8694</xdr:rowOff>
    </xdr:from>
    <xdr:to>
      <xdr:col>10</xdr:col>
      <xdr:colOff>165100</xdr:colOff>
      <xdr:row>98</xdr:row>
      <xdr:rowOff>110294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101421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42494</xdr:rowOff>
    </xdr:from>
    <xdr:to>
      <xdr:col>6</xdr:col>
      <xdr:colOff>38100</xdr:colOff>
      <xdr:row>98</xdr:row>
      <xdr:rowOff>144094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135221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24377</xdr:rowOff>
    </xdr:from>
    <xdr:to>
      <xdr:col>54</xdr:col>
      <xdr:colOff>189865</xdr:colOff>
      <xdr:row>39</xdr:row>
      <xdr:rowOff>99075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6196577"/>
          <a:ext cx="1270" cy="58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102902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99075</xdr:rowOff>
    </xdr:from>
    <xdr:to>
      <xdr:col>55</xdr:col>
      <xdr:colOff>88900</xdr:colOff>
      <xdr:row>39</xdr:row>
      <xdr:rowOff>99075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8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142504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97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24377</xdr:rowOff>
    </xdr:from>
    <xdr:to>
      <xdr:col>55</xdr:col>
      <xdr:colOff>88900</xdr:colOff>
      <xdr:row>36</xdr:row>
      <xdr:rowOff>24377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196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74157</xdr:rowOff>
    </xdr:from>
    <xdr:to>
      <xdr:col>55</xdr:col>
      <xdr:colOff>0</xdr:colOff>
      <xdr:row>36</xdr:row>
      <xdr:rowOff>124003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46357"/>
          <a:ext cx="838200" cy="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57617</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57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79190</xdr:rowOff>
    </xdr:from>
    <xdr:to>
      <xdr:col>55</xdr:col>
      <xdr:colOff>50800</xdr:colOff>
      <xdr:row>39</xdr:row>
      <xdr:rowOff>9340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57894</xdr:rowOff>
    </xdr:from>
    <xdr:to>
      <xdr:col>50</xdr:col>
      <xdr:colOff>114300</xdr:colOff>
      <xdr:row>36</xdr:row>
      <xdr:rowOff>124003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01394"/>
          <a:ext cx="889000" cy="109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136351</xdr:rowOff>
    </xdr:from>
    <xdr:to>
      <xdr:col>50</xdr:col>
      <xdr:colOff>165100</xdr:colOff>
      <xdr:row>39</xdr:row>
      <xdr:rowOff>66501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5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57628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7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57894</xdr:rowOff>
    </xdr:from>
    <xdr:to>
      <xdr:col>45</xdr:col>
      <xdr:colOff>177800</xdr:colOff>
      <xdr:row>37</xdr:row>
      <xdr:rowOff>152088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01394"/>
          <a:ext cx="889000" cy="12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45934</xdr:rowOff>
    </xdr:from>
    <xdr:to>
      <xdr:col>46</xdr:col>
      <xdr:colOff>38100</xdr:colOff>
      <xdr:row>32</xdr:row>
      <xdr:rowOff>147534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138661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2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152088</xdr:rowOff>
    </xdr:from>
    <xdr:to>
      <xdr:col>41</xdr:col>
      <xdr:colOff>50800</xdr:colOff>
      <xdr:row>38</xdr:row>
      <xdr:rowOff>41750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95738"/>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20287</xdr:rowOff>
    </xdr:from>
    <xdr:to>
      <xdr:col>41</xdr:col>
      <xdr:colOff>101600</xdr:colOff>
      <xdr:row>39</xdr:row>
      <xdr:rowOff>121887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113014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25066</xdr:rowOff>
    </xdr:from>
    <xdr:to>
      <xdr:col>36</xdr:col>
      <xdr:colOff>165100</xdr:colOff>
      <xdr:row>39</xdr:row>
      <xdr:rowOff>126666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117793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23357</xdr:rowOff>
    </xdr:from>
    <xdr:to>
      <xdr:col>55</xdr:col>
      <xdr:colOff>50800</xdr:colOff>
      <xdr:row>36</xdr:row>
      <xdr:rowOff>124957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109734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73203</xdr:rowOff>
    </xdr:from>
    <xdr:to>
      <xdr:col>50</xdr:col>
      <xdr:colOff>165100</xdr:colOff>
      <xdr:row>37</xdr:row>
      <xdr:rowOff>3353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19880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0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7094</xdr:rowOff>
    </xdr:from>
    <xdr:to>
      <xdr:col>46</xdr:col>
      <xdr:colOff>38100</xdr:colOff>
      <xdr:row>30</xdr:row>
      <xdr:rowOff>108694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125221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2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101288</xdr:rowOff>
    </xdr:from>
    <xdr:to>
      <xdr:col>41</xdr:col>
      <xdr:colOff>101600</xdr:colOff>
      <xdr:row>38</xdr:row>
      <xdr:rowOff>31438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47965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162400</xdr:rowOff>
    </xdr:from>
    <xdr:to>
      <xdr:col>36</xdr:col>
      <xdr:colOff>165100</xdr:colOff>
      <xdr:row>38</xdr:row>
      <xdr:rowOff>92550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109077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24333</xdr:rowOff>
    </xdr:from>
    <xdr:to>
      <xdr:col>55</xdr:col>
      <xdr:colOff>0</xdr:colOff>
      <xdr:row>57</xdr:row>
      <xdr:rowOff>39516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282633"/>
          <a:ext cx="838200" cy="5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15056</xdr:rowOff>
    </xdr:from>
    <xdr:to>
      <xdr:col>50</xdr:col>
      <xdr:colOff>114300</xdr:colOff>
      <xdr:row>57</xdr:row>
      <xdr:rowOff>39516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87706"/>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15056</xdr:rowOff>
    </xdr:from>
    <xdr:to>
      <xdr:col>45</xdr:col>
      <xdr:colOff>177800</xdr:colOff>
      <xdr:row>58</xdr:row>
      <xdr:rowOff>10579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87706"/>
          <a:ext cx="889000" cy="1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10579</xdr:rowOff>
    </xdr:from>
    <xdr:to>
      <xdr:col>41</xdr:col>
      <xdr:colOff>50800</xdr:colOff>
      <xdr:row>58</xdr:row>
      <xdr:rowOff>169304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54679"/>
          <a:ext cx="889000" cy="15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144983</xdr:rowOff>
    </xdr:from>
    <xdr:to>
      <xdr:col>55</xdr:col>
      <xdr:colOff>50800</xdr:colOff>
      <xdr:row>54</xdr:row>
      <xdr:rowOff>75133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167860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0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160166</xdr:rowOff>
    </xdr:from>
    <xdr:to>
      <xdr:col>50</xdr:col>
      <xdr:colOff>165100</xdr:colOff>
      <xdr:row>57</xdr:row>
      <xdr:rowOff>90316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81443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135706</xdr:rowOff>
    </xdr:from>
    <xdr:to>
      <xdr:col>46</xdr:col>
      <xdr:colOff>38100</xdr:colOff>
      <xdr:row>57</xdr:row>
      <xdr:rowOff>65856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56983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131229</xdr:rowOff>
    </xdr:from>
    <xdr:to>
      <xdr:col>41</xdr:col>
      <xdr:colOff>101600</xdr:colOff>
      <xdr:row>58</xdr:row>
      <xdr:rowOff>61379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52506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118504</xdr:rowOff>
    </xdr:from>
    <xdr:to>
      <xdr:col>36</xdr:col>
      <xdr:colOff>165100</xdr:colOff>
      <xdr:row>59</xdr:row>
      <xdr:rowOff>48654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39781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121379</xdr:rowOff>
    </xdr:from>
    <xdr:to>
      <xdr:col>55</xdr:col>
      <xdr:colOff>0</xdr:colOff>
      <xdr:row>76</xdr:row>
      <xdr:rowOff>141137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151579"/>
          <a:ext cx="8382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74413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141137</xdr:rowOff>
    </xdr:from>
    <xdr:to>
      <xdr:col>50</xdr:col>
      <xdr:colOff>114300</xdr:colOff>
      <xdr:row>77</xdr:row>
      <xdr:rowOff>96462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171337"/>
          <a:ext cx="889000" cy="1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76149</xdr:rowOff>
    </xdr:from>
    <xdr:to>
      <xdr:col>45</xdr:col>
      <xdr:colOff>177800</xdr:colOff>
      <xdr:row>77</xdr:row>
      <xdr:rowOff>96462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77799"/>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76149</xdr:rowOff>
    </xdr:from>
    <xdr:to>
      <xdr:col>41</xdr:col>
      <xdr:colOff>50800</xdr:colOff>
      <xdr:row>77</xdr:row>
      <xdr:rowOff>162691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77799"/>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70579</xdr:rowOff>
    </xdr:from>
    <xdr:to>
      <xdr:col>55</xdr:col>
      <xdr:colOff>50800</xdr:colOff>
      <xdr:row>77</xdr:row>
      <xdr:rowOff>729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93456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90337</xdr:rowOff>
    </xdr:from>
    <xdr:to>
      <xdr:col>50</xdr:col>
      <xdr:colOff>165100</xdr:colOff>
      <xdr:row>77</xdr:row>
      <xdr:rowOff>20487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2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37014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9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45662</xdr:rowOff>
    </xdr:from>
    <xdr:to>
      <xdr:col>46</xdr:col>
      <xdr:colOff>38100</xdr:colOff>
      <xdr:row>77</xdr:row>
      <xdr:rowOff>147262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163789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2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25349</xdr:rowOff>
    </xdr:from>
    <xdr:to>
      <xdr:col>41</xdr:col>
      <xdr:colOff>101600</xdr:colOff>
      <xdr:row>77</xdr:row>
      <xdr:rowOff>126949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118076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3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111891</xdr:rowOff>
    </xdr:from>
    <xdr:to>
      <xdr:col>36</xdr:col>
      <xdr:colOff>165100</xdr:colOff>
      <xdr:row>78</xdr:row>
      <xdr:rowOff>42041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33168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0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26085</xdr:rowOff>
    </xdr:from>
    <xdr:to>
      <xdr:col>55</xdr:col>
      <xdr:colOff>0</xdr:colOff>
      <xdr:row>95</xdr:row>
      <xdr:rowOff>128302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456585"/>
          <a:ext cx="838200" cy="95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97469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13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17921</xdr:rowOff>
    </xdr:from>
    <xdr:to>
      <xdr:col>50</xdr:col>
      <xdr:colOff>114300</xdr:colOff>
      <xdr:row>95</xdr:row>
      <xdr:rowOff>128302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05671"/>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17921</xdr:rowOff>
    </xdr:from>
    <xdr:to>
      <xdr:col>45</xdr:col>
      <xdr:colOff>177800</xdr:colOff>
      <xdr:row>96</xdr:row>
      <xdr:rowOff>78696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05671"/>
          <a:ext cx="889000" cy="2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60763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78696</xdr:rowOff>
    </xdr:from>
    <xdr:to>
      <xdr:col>41</xdr:col>
      <xdr:colOff>50800</xdr:colOff>
      <xdr:row>97</xdr:row>
      <xdr:rowOff>54628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37896"/>
          <a:ext cx="889000" cy="14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146735</xdr:rowOff>
    </xdr:from>
    <xdr:to>
      <xdr:col>55</xdr:col>
      <xdr:colOff>50800</xdr:colOff>
      <xdr:row>90</xdr:row>
      <xdr:rowOff>76885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4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61662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3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77502</xdr:rowOff>
    </xdr:from>
    <xdr:to>
      <xdr:col>50</xdr:col>
      <xdr:colOff>165100</xdr:colOff>
      <xdr:row>96</xdr:row>
      <xdr:rowOff>7652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170229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4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138571</xdr:rowOff>
    </xdr:from>
    <xdr:to>
      <xdr:col>46</xdr:col>
      <xdr:colOff>38100</xdr:colOff>
      <xdr:row>95</xdr:row>
      <xdr:rowOff>68721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85248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27896</xdr:rowOff>
    </xdr:from>
    <xdr:to>
      <xdr:col>41</xdr:col>
      <xdr:colOff>101600</xdr:colOff>
      <xdr:row>96</xdr:row>
      <xdr:rowOff>129496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120623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7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3828</xdr:rowOff>
    </xdr:from>
    <xdr:to>
      <xdr:col>36</xdr:col>
      <xdr:colOff>165100</xdr:colOff>
      <xdr:row>97</xdr:row>
      <xdr:rowOff>105428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96555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168343</xdr:rowOff>
    </xdr:from>
    <xdr:to>
      <xdr:col>85</xdr:col>
      <xdr:colOff>127000</xdr:colOff>
      <xdr:row>78</xdr:row>
      <xdr:rowOff>32303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369993"/>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32303</xdr:rowOff>
    </xdr:from>
    <xdr:to>
      <xdr:col>81</xdr:col>
      <xdr:colOff>50800</xdr:colOff>
      <xdr:row>78</xdr:row>
      <xdr:rowOff>69017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405403"/>
          <a:ext cx="889000" cy="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69017</xdr:rowOff>
    </xdr:from>
    <xdr:to>
      <xdr:col>76</xdr:col>
      <xdr:colOff>114300</xdr:colOff>
      <xdr:row>78</xdr:row>
      <xdr:rowOff>85133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442117"/>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83190</xdr:rowOff>
    </xdr:from>
    <xdr:to>
      <xdr:col>71</xdr:col>
      <xdr:colOff>177800</xdr:colOff>
      <xdr:row>78</xdr:row>
      <xdr:rowOff>85133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45629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117543</xdr:rowOff>
    </xdr:from>
    <xdr:to>
      <xdr:col>85</xdr:col>
      <xdr:colOff>177800</xdr:colOff>
      <xdr:row>78</xdr:row>
      <xdr:rowOff>47693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95970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9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152953</xdr:rowOff>
    </xdr:from>
    <xdr:to>
      <xdr:col>81</xdr:col>
      <xdr:colOff>101600</xdr:colOff>
      <xdr:row>78</xdr:row>
      <xdr:rowOff>83103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74230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18217</xdr:rowOff>
    </xdr:from>
    <xdr:to>
      <xdr:col>76</xdr:col>
      <xdr:colOff>165100</xdr:colOff>
      <xdr:row>78</xdr:row>
      <xdr:rowOff>119817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110944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34333</xdr:rowOff>
    </xdr:from>
    <xdr:to>
      <xdr:col>72</xdr:col>
      <xdr:colOff>38100</xdr:colOff>
      <xdr:row>78</xdr:row>
      <xdr:rowOff>135933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127060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5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32390</xdr:rowOff>
    </xdr:from>
    <xdr:to>
      <xdr:col>67</xdr:col>
      <xdr:colOff>101600</xdr:colOff>
      <xdr:row>78</xdr:row>
      <xdr:rowOff>133990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4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125117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53355</xdr:rowOff>
    </xdr:from>
    <xdr:to>
      <xdr:col>85</xdr:col>
      <xdr:colOff>127000</xdr:colOff>
      <xdr:row>99</xdr:row>
      <xdr:rowOff>68573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684005"/>
          <a:ext cx="838200" cy="35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53355</xdr:rowOff>
    </xdr:from>
    <xdr:to>
      <xdr:col>81</xdr:col>
      <xdr:colOff>50800</xdr:colOff>
      <xdr:row>99</xdr:row>
      <xdr:rowOff>67528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84005"/>
          <a:ext cx="889000" cy="3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66580</xdr:rowOff>
    </xdr:from>
    <xdr:to>
      <xdr:col>76</xdr:col>
      <xdr:colOff>114300</xdr:colOff>
      <xdr:row>99</xdr:row>
      <xdr:rowOff>67528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68680"/>
          <a:ext cx="889000" cy="17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66580</xdr:rowOff>
    </xdr:from>
    <xdr:to>
      <xdr:col>71</xdr:col>
      <xdr:colOff>177800</xdr:colOff>
      <xdr:row>99</xdr:row>
      <xdr:rowOff>28012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68680"/>
          <a:ext cx="889000" cy="1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17773</xdr:rowOff>
    </xdr:from>
    <xdr:to>
      <xdr:col>85</xdr:col>
      <xdr:colOff>177800</xdr:colOff>
      <xdr:row>99</xdr:row>
      <xdr:rowOff>119373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104150</xdr:rowOff>
    </xdr:from>
    <xdr:ext cx="378565"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2555</xdr:rowOff>
    </xdr:from>
    <xdr:to>
      <xdr:col>81</xdr:col>
      <xdr:colOff>101600</xdr:colOff>
      <xdr:row>97</xdr:row>
      <xdr:rowOff>104155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95282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16728</xdr:rowOff>
    </xdr:from>
    <xdr:to>
      <xdr:col>76</xdr:col>
      <xdr:colOff>165100</xdr:colOff>
      <xdr:row>99</xdr:row>
      <xdr:rowOff>118328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109455</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7083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15780</xdr:rowOff>
    </xdr:from>
    <xdr:to>
      <xdr:col>72</xdr:col>
      <xdr:colOff>38100</xdr:colOff>
      <xdr:row>98</xdr:row>
      <xdr:rowOff>117380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108507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148662</xdr:rowOff>
    </xdr:from>
    <xdr:to>
      <xdr:col>67</xdr:col>
      <xdr:colOff>101600</xdr:colOff>
      <xdr:row>99</xdr:row>
      <xdr:rowOff>78812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69939</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132499</xdr:rowOff>
    </xdr:from>
    <xdr:to>
      <xdr:col>116</xdr:col>
      <xdr:colOff>63500</xdr:colOff>
      <xdr:row>57</xdr:row>
      <xdr:rowOff>156959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905149"/>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156959</xdr:rowOff>
    </xdr:from>
    <xdr:to>
      <xdr:col>111</xdr:col>
      <xdr:colOff>177800</xdr:colOff>
      <xdr:row>57</xdr:row>
      <xdr:rowOff>157245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92960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123012</xdr:rowOff>
    </xdr:from>
    <xdr:to>
      <xdr:col>107</xdr:col>
      <xdr:colOff>50800</xdr:colOff>
      <xdr:row>57</xdr:row>
      <xdr:rowOff>157245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895662"/>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112668</xdr:rowOff>
    </xdr:from>
    <xdr:to>
      <xdr:col>102</xdr:col>
      <xdr:colOff>114300</xdr:colOff>
      <xdr:row>57</xdr:row>
      <xdr:rowOff>123012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885318"/>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81699</xdr:rowOff>
    </xdr:from>
    <xdr:to>
      <xdr:col>116</xdr:col>
      <xdr:colOff>114300</xdr:colOff>
      <xdr:row>58</xdr:row>
      <xdr:rowOff>11849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8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168076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6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106159</xdr:rowOff>
    </xdr:from>
    <xdr:to>
      <xdr:col>112</xdr:col>
      <xdr:colOff>38100</xdr:colOff>
      <xdr:row>58</xdr:row>
      <xdr:rowOff>36309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8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27436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9971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106445</xdr:rowOff>
    </xdr:from>
    <xdr:to>
      <xdr:col>107</xdr:col>
      <xdr:colOff>101600</xdr:colOff>
      <xdr:row>58</xdr:row>
      <xdr:rowOff>36595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27722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997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72212</xdr:rowOff>
    </xdr:from>
    <xdr:to>
      <xdr:col>102</xdr:col>
      <xdr:colOff>165100</xdr:colOff>
      <xdr:row>58</xdr:row>
      <xdr:rowOff>2362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164939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9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61868</xdr:rowOff>
    </xdr:from>
    <xdr:to>
      <xdr:col>98</xdr:col>
      <xdr:colOff>38100</xdr:colOff>
      <xdr:row>57</xdr:row>
      <xdr:rowOff>163468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154595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9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158712</xdr:rowOff>
    </xdr:from>
    <xdr:to>
      <xdr:col>116</xdr:col>
      <xdr:colOff>62864</xdr:colOff>
      <xdr:row>77</xdr:row>
      <xdr:rowOff>62776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331662"/>
          <a:ext cx="1269" cy="9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66603</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2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62776</xdr:rowOff>
    </xdr:from>
    <xdr:to>
      <xdr:col>116</xdr:col>
      <xdr:colOff>152400</xdr:colOff>
      <xdr:row>77</xdr:row>
      <xdr:rowOff>62776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264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105389</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1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158712</xdr:rowOff>
    </xdr:from>
    <xdr:to>
      <xdr:col>116</xdr:col>
      <xdr:colOff>152400</xdr:colOff>
      <xdr:row>71</xdr:row>
      <xdr:rowOff>158712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33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62776</xdr:rowOff>
    </xdr:from>
    <xdr:to>
      <xdr:col>116</xdr:col>
      <xdr:colOff>63500</xdr:colOff>
      <xdr:row>77</xdr:row>
      <xdr:rowOff>124537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64426"/>
          <a:ext cx="8382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37672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553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14795</xdr:rowOff>
    </xdr:from>
    <xdr:to>
      <xdr:col>116</xdr:col>
      <xdr:colOff>114300</xdr:colOff>
      <xdr:row>74</xdr:row>
      <xdr:rowOff>116395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70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122289</xdr:rowOff>
    </xdr:from>
    <xdr:to>
      <xdr:col>111</xdr:col>
      <xdr:colOff>177800</xdr:colOff>
      <xdr:row>77</xdr:row>
      <xdr:rowOff>124537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32393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46113</xdr:rowOff>
    </xdr:from>
    <xdr:to>
      <xdr:col>112</xdr:col>
      <xdr:colOff>38100</xdr:colOff>
      <xdr:row>74</xdr:row>
      <xdr:rowOff>147713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164240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133376</xdr:rowOff>
    </xdr:from>
    <xdr:to>
      <xdr:col>107</xdr:col>
      <xdr:colOff>50800</xdr:colOff>
      <xdr:row>77</xdr:row>
      <xdr:rowOff>122289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820676"/>
          <a:ext cx="889000" cy="50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52781</xdr:rowOff>
    </xdr:from>
    <xdr:to>
      <xdr:col>107</xdr:col>
      <xdr:colOff>101600</xdr:colOff>
      <xdr:row>74</xdr:row>
      <xdr:rowOff>154381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4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170908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133376</xdr:rowOff>
    </xdr:from>
    <xdr:to>
      <xdr:col>102</xdr:col>
      <xdr:colOff>114300</xdr:colOff>
      <xdr:row>75</xdr:row>
      <xdr:rowOff>4369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820676"/>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160642</xdr:rowOff>
    </xdr:from>
    <xdr:to>
      <xdr:col>102</xdr:col>
      <xdr:colOff>165100</xdr:colOff>
      <xdr:row>74</xdr:row>
      <xdr:rowOff>90792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67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107319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8395</xdr:rowOff>
    </xdr:from>
    <xdr:to>
      <xdr:col>98</xdr:col>
      <xdr:colOff>38100</xdr:colOff>
      <xdr:row>74</xdr:row>
      <xdr:rowOff>109995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126522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11976</xdr:rowOff>
    </xdr:from>
    <xdr:to>
      <xdr:col>116</xdr:col>
      <xdr:colOff>114300</xdr:colOff>
      <xdr:row>77</xdr:row>
      <xdr:rowOff>113576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98353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2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73737</xdr:rowOff>
    </xdr:from>
    <xdr:to>
      <xdr:col>112</xdr:col>
      <xdr:colOff>38100</xdr:colOff>
      <xdr:row>78</xdr:row>
      <xdr:rowOff>3887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166464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71489</xdr:rowOff>
    </xdr:from>
    <xdr:to>
      <xdr:col>107</xdr:col>
      <xdr:colOff>101600</xdr:colOff>
      <xdr:row>78</xdr:row>
      <xdr:rowOff>1639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164216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82576</xdr:rowOff>
    </xdr:from>
    <xdr:to>
      <xdr:col>102</xdr:col>
      <xdr:colOff>165100</xdr:colOff>
      <xdr:row>75</xdr:row>
      <xdr:rowOff>12726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7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3853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8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125019</xdr:rowOff>
    </xdr:from>
    <xdr:to>
      <xdr:col>98</xdr:col>
      <xdr:colOff>38100</xdr:colOff>
      <xdr:row>75</xdr:row>
      <xdr:rowOff>55169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81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46296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90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近年、補助費等については増額傾向であり、類似団体や全国平均と比較しても高い数値となっている。令和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年度については、新型コロナワクチン関係の補助金の返還金の増などにより、増加となった。</a:t>
          </a:r>
        </a:p>
        <a:p>
          <a:r>
            <a:rPr kumimoji="1" lang="ja-JP" altLang="en-US" sz="1300">
              <a:latin typeface="ＭＳ Ｐゴシック" panose="020B0600070205080204" pitchFamily="50" charset="-128"/>
              <a:ea typeface="ＭＳ Ｐゴシック" panose="020B0600070205080204" pitchFamily="50" charset="-128"/>
            </a:rPr>
            <a:t>一方で、財政調整基金を約</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億円取崩したことなどにより、積立金が減額となった。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250,966
242,066
27.46
102,479,568
94,941,211
5,913,600
46,929,732
70,666,566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1778</xdr:rowOff>
    </xdr:from>
    <xdr:to>
      <xdr:col>24</xdr:col>
      <xdr:colOff>63500</xdr:colOff>
      <xdr:row>39</xdr:row>
      <xdr:rowOff>26162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688328"/>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80535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1778</xdr:rowOff>
    </xdr:from>
    <xdr:to>
      <xdr:col>19</xdr:col>
      <xdr:colOff>177800</xdr:colOff>
      <xdr:row>39</xdr:row>
      <xdr:rowOff>24638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688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7383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33020</xdr:rowOff>
    </xdr:from>
    <xdr:to>
      <xdr:col>15</xdr:col>
      <xdr:colOff>50800</xdr:colOff>
      <xdr:row>39</xdr:row>
      <xdr:rowOff>24638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48120"/>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48531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25400</xdr:rowOff>
    </xdr:from>
    <xdr:to>
      <xdr:col>10</xdr:col>
      <xdr:colOff>114300</xdr:colOff>
      <xdr:row>38</xdr:row>
      <xdr:rowOff>33020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54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146812</xdr:rowOff>
    </xdr:from>
    <xdr:to>
      <xdr:col>24</xdr:col>
      <xdr:colOff>114300</xdr:colOff>
      <xdr:row>39</xdr:row>
      <xdr:rowOff>76962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61739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7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122428</xdr:rowOff>
    </xdr:from>
    <xdr:to>
      <xdr:col>20</xdr:col>
      <xdr:colOff>38100</xdr:colOff>
      <xdr:row>39</xdr:row>
      <xdr:rowOff>52578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6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43705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7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145288</xdr:rowOff>
    </xdr:from>
    <xdr:to>
      <xdr:col>15</xdr:col>
      <xdr:colOff>101600</xdr:colOff>
      <xdr:row>39</xdr:row>
      <xdr:rowOff>75438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66565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75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153670</xdr:rowOff>
    </xdr:from>
    <xdr:to>
      <xdr:col>10</xdr:col>
      <xdr:colOff>165100</xdr:colOff>
      <xdr:row>38</xdr:row>
      <xdr:rowOff>83820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74947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146050</xdr:rowOff>
    </xdr:from>
    <xdr:to>
      <xdr:col>6</xdr:col>
      <xdr:colOff>38100</xdr:colOff>
      <xdr:row>38</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67327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158928</xdr:rowOff>
    </xdr:from>
    <xdr:to>
      <xdr:col>24</xdr:col>
      <xdr:colOff>63500</xdr:colOff>
      <xdr:row>58</xdr:row>
      <xdr:rowOff>52184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60128"/>
          <a:ext cx="838200" cy="2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120311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126847</xdr:rowOff>
    </xdr:from>
    <xdr:to>
      <xdr:col>19</xdr:col>
      <xdr:colOff>177800</xdr:colOff>
      <xdr:row>58</xdr:row>
      <xdr:rowOff>52184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70797"/>
          <a:ext cx="889000" cy="112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126847</xdr:rowOff>
    </xdr:from>
    <xdr:to>
      <xdr:col>15</xdr:col>
      <xdr:colOff>50800</xdr:colOff>
      <xdr:row>58</xdr:row>
      <xdr:rowOff>158077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70797"/>
          <a:ext cx="889000" cy="12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158077</xdr:rowOff>
    </xdr:from>
    <xdr:to>
      <xdr:col>10</xdr:col>
      <xdr:colOff>114300</xdr:colOff>
      <xdr:row>59</xdr:row>
      <xdr:rowOff>59944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02177"/>
          <a:ext cx="889000" cy="7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108128</xdr:rowOff>
    </xdr:from>
    <xdr:to>
      <xdr:col>24</xdr:col>
      <xdr:colOff>114300</xdr:colOff>
      <xdr:row>57</xdr:row>
      <xdr:rowOff>38278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23055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1384</xdr:rowOff>
    </xdr:from>
    <xdr:to>
      <xdr:col>20</xdr:col>
      <xdr:colOff>38100</xdr:colOff>
      <xdr:row>58</xdr:row>
      <xdr:rowOff>102984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94111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76047</xdr:rowOff>
    </xdr:from>
    <xdr:to>
      <xdr:col>15</xdr:col>
      <xdr:colOff>101600</xdr:colOff>
      <xdr:row>52</xdr:row>
      <xdr:rowOff>6197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168774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91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107277</xdr:rowOff>
    </xdr:from>
    <xdr:to>
      <xdr:col>10</xdr:col>
      <xdr:colOff>165100</xdr:colOff>
      <xdr:row>59</xdr:row>
      <xdr:rowOff>37427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28554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9144</xdr:rowOff>
    </xdr:from>
    <xdr:to>
      <xdr:col>6</xdr:col>
      <xdr:colOff>38100</xdr:colOff>
      <xdr:row>59</xdr:row>
      <xdr:rowOff>110744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101871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150430</xdr:rowOff>
    </xdr:from>
    <xdr:to>
      <xdr:col>24</xdr:col>
      <xdr:colOff>62865</xdr:colOff>
      <xdr:row>77</xdr:row>
      <xdr:rowOff>91266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1930"/>
          <a:ext cx="1270" cy="114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95093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9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91266</xdr:rowOff>
    </xdr:from>
    <xdr:to>
      <xdr:col>24</xdr:col>
      <xdr:colOff>152400</xdr:colOff>
      <xdr:row>77</xdr:row>
      <xdr:rowOff>91266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97107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2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150430</xdr:rowOff>
    </xdr:from>
    <xdr:to>
      <xdr:col>24</xdr:col>
      <xdr:colOff>152400</xdr:colOff>
      <xdr:row>70</xdr:row>
      <xdr:rowOff>150430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3555</xdr:rowOff>
    </xdr:from>
    <xdr:to>
      <xdr:col>24</xdr:col>
      <xdr:colOff>63500</xdr:colOff>
      <xdr:row>76</xdr:row>
      <xdr:rowOff>39844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33755"/>
          <a:ext cx="838200" cy="3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133451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110574</xdr:rowOff>
    </xdr:from>
    <xdr:to>
      <xdr:col>24</xdr:col>
      <xdr:colOff>114300</xdr:colOff>
      <xdr:row>76</xdr:row>
      <xdr:rowOff>40723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3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3555</xdr:rowOff>
    </xdr:from>
    <xdr:to>
      <xdr:col>19</xdr:col>
      <xdr:colOff>177800</xdr:colOff>
      <xdr:row>77</xdr:row>
      <xdr:rowOff>125884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33755"/>
          <a:ext cx="889000" cy="29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24806</xdr:rowOff>
    </xdr:from>
    <xdr:to>
      <xdr:col>20</xdr:col>
      <xdr:colOff>38100</xdr:colOff>
      <xdr:row>75</xdr:row>
      <xdr:rowOff>126406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142933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125884</xdr:rowOff>
    </xdr:from>
    <xdr:to>
      <xdr:col>15</xdr:col>
      <xdr:colOff>50800</xdr:colOff>
      <xdr:row>78</xdr:row>
      <xdr:rowOff>19814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27534"/>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23749</xdr:rowOff>
    </xdr:from>
    <xdr:to>
      <xdr:col>15</xdr:col>
      <xdr:colOff>101600</xdr:colOff>
      <xdr:row>77</xdr:row>
      <xdr:rowOff>125349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19814</xdr:rowOff>
    </xdr:from>
    <xdr:to>
      <xdr:col>10</xdr:col>
      <xdr:colOff>114300</xdr:colOff>
      <xdr:row>78</xdr:row>
      <xdr:rowOff>145173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92914"/>
          <a:ext cx="889000" cy="1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81485</xdr:rowOff>
    </xdr:from>
    <xdr:to>
      <xdr:col>10</xdr:col>
      <xdr:colOff>165100</xdr:colOff>
      <xdr:row>78</xdr:row>
      <xdr:rowOff>11635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64152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160494</xdr:rowOff>
    </xdr:from>
    <xdr:to>
      <xdr:col>24</xdr:col>
      <xdr:colOff>114300</xdr:colOff>
      <xdr:row>76</xdr:row>
      <xdr:rowOff>90644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138921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9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124204</xdr:rowOff>
    </xdr:from>
    <xdr:to>
      <xdr:col>20</xdr:col>
      <xdr:colOff>38100</xdr:colOff>
      <xdr:row>76</xdr:row>
      <xdr:rowOff>54353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829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45482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75084</xdr:rowOff>
    </xdr:from>
    <xdr:to>
      <xdr:col>15</xdr:col>
      <xdr:colOff>101600</xdr:colOff>
      <xdr:row>78</xdr:row>
      <xdr:rowOff>5234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167811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140464</xdr:rowOff>
    </xdr:from>
    <xdr:to>
      <xdr:col>10</xdr:col>
      <xdr:colOff>165100</xdr:colOff>
      <xdr:row>78</xdr:row>
      <xdr:rowOff>70614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61741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3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94373</xdr:rowOff>
    </xdr:from>
    <xdr:to>
      <xdr:col>6</xdr:col>
      <xdr:colOff>38100</xdr:colOff>
      <xdr:row>79</xdr:row>
      <xdr:rowOff>24523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15650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6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104000</xdr:rowOff>
    </xdr:from>
    <xdr:to>
      <xdr:col>24</xdr:col>
      <xdr:colOff>62865</xdr:colOff>
      <xdr:row>97</xdr:row>
      <xdr:rowOff>19914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4500"/>
          <a:ext cx="1270" cy="11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23741</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19914</xdr:rowOff>
    </xdr:from>
    <xdr:to>
      <xdr:col>24</xdr:col>
      <xdr:colOff>152400</xdr:colOff>
      <xdr:row>97</xdr:row>
      <xdr:rowOff>19914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50677</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104000</xdr:rowOff>
    </xdr:from>
    <xdr:to>
      <xdr:col>24</xdr:col>
      <xdr:colOff>152400</xdr:colOff>
      <xdr:row>90</xdr:row>
      <xdr:rowOff>104000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68720</xdr:rowOff>
    </xdr:from>
    <xdr:to>
      <xdr:col>24</xdr:col>
      <xdr:colOff>63500</xdr:colOff>
      <xdr:row>96</xdr:row>
      <xdr:rowOff>137452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27920"/>
          <a:ext cx="8382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41558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5986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18681</xdr:rowOff>
    </xdr:from>
    <xdr:to>
      <xdr:col>24</xdr:col>
      <xdr:colOff>114300</xdr:colOff>
      <xdr:row>94</xdr:row>
      <xdr:rowOff>120281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1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68720</xdr:rowOff>
    </xdr:from>
    <xdr:to>
      <xdr:col>19</xdr:col>
      <xdr:colOff>177800</xdr:colOff>
      <xdr:row>97</xdr:row>
      <xdr:rowOff>124650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27920"/>
          <a:ext cx="889000" cy="2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35903</xdr:rowOff>
    </xdr:from>
    <xdr:to>
      <xdr:col>20</xdr:col>
      <xdr:colOff>38100</xdr:colOff>
      <xdr:row>94</xdr:row>
      <xdr:rowOff>137503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154030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59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124650</xdr:rowOff>
    </xdr:from>
    <xdr:to>
      <xdr:col>15</xdr:col>
      <xdr:colOff>50800</xdr:colOff>
      <xdr:row>98</xdr:row>
      <xdr:rowOff>127699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55300"/>
          <a:ext cx="889000" cy="17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134238</xdr:rowOff>
    </xdr:from>
    <xdr:to>
      <xdr:col>15</xdr:col>
      <xdr:colOff>101600</xdr:colOff>
      <xdr:row>96</xdr:row>
      <xdr:rowOff>64388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80915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127699</xdr:rowOff>
    </xdr:from>
    <xdr:to>
      <xdr:col>10</xdr:col>
      <xdr:colOff>114300</xdr:colOff>
      <xdr:row>98</xdr:row>
      <xdr:rowOff>129032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2979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80442</xdr:rowOff>
    </xdr:from>
    <xdr:to>
      <xdr:col>10</xdr:col>
      <xdr:colOff>165100</xdr:colOff>
      <xdr:row>96</xdr:row>
      <xdr:rowOff>10592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37388</xdr:rowOff>
    </xdr:from>
    <xdr:to>
      <xdr:col>6</xdr:col>
      <xdr:colOff>38100</xdr:colOff>
      <xdr:row>96</xdr:row>
      <xdr:rowOff>138988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155515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86652</xdr:rowOff>
    </xdr:from>
    <xdr:to>
      <xdr:col>24</xdr:col>
      <xdr:colOff>114300</xdr:colOff>
      <xdr:row>97</xdr:row>
      <xdr:rowOff>16802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17920</xdr:rowOff>
    </xdr:from>
    <xdr:to>
      <xdr:col>20</xdr:col>
      <xdr:colOff>38100</xdr:colOff>
      <xdr:row>96</xdr:row>
      <xdr:rowOff>119520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110647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73850</xdr:rowOff>
    </xdr:from>
    <xdr:to>
      <xdr:col>15</xdr:col>
      <xdr:colOff>101600</xdr:colOff>
      <xdr:row>98</xdr:row>
      <xdr:rowOff>4000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166577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76899</xdr:rowOff>
    </xdr:from>
    <xdr:to>
      <xdr:col>10</xdr:col>
      <xdr:colOff>165100</xdr:colOff>
      <xdr:row>99</xdr:row>
      <xdr:rowOff>7049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7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78232</xdr:rowOff>
    </xdr:from>
    <xdr:to>
      <xdr:col>6</xdr:col>
      <xdr:colOff>38100</xdr:colOff>
      <xdr:row>99</xdr:row>
      <xdr:rowOff>8382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170959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17780</xdr:rowOff>
    </xdr:from>
    <xdr:to>
      <xdr:col>55</xdr:col>
      <xdr:colOff>0</xdr:colOff>
      <xdr:row>37</xdr:row>
      <xdr:rowOff>54610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6143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166370</xdr:rowOff>
    </xdr:from>
    <xdr:to>
      <xdr:col>50</xdr:col>
      <xdr:colOff>114300</xdr:colOff>
      <xdr:row>37</xdr:row>
      <xdr:rowOff>17780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338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166370</xdr:rowOff>
    </xdr:from>
    <xdr:to>
      <xdr:col>45</xdr:col>
      <xdr:colOff>177800</xdr:colOff>
      <xdr:row>37</xdr:row>
      <xdr:rowOff>2540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338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168910</xdr:rowOff>
    </xdr:from>
    <xdr:to>
      <xdr:col>41</xdr:col>
      <xdr:colOff>50800</xdr:colOff>
      <xdr:row>37</xdr:row>
      <xdr:rowOff>2540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411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3810</xdr:rowOff>
    </xdr:from>
    <xdr:to>
      <xdr:col>55</xdr:col>
      <xdr:colOff>50800</xdr:colOff>
      <xdr:row>37</xdr:row>
      <xdr:rowOff>105410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153687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138430</xdr:rowOff>
    </xdr:from>
    <xdr:to>
      <xdr:col>50</xdr:col>
      <xdr:colOff>165100</xdr:colOff>
      <xdr:row>37</xdr:row>
      <xdr:rowOff>68580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59707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115570</xdr:rowOff>
    </xdr:from>
    <xdr:to>
      <xdr:col>46</xdr:col>
      <xdr:colOff>38100</xdr:colOff>
      <xdr:row>37</xdr:row>
      <xdr:rowOff>45720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36847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38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123190</xdr:rowOff>
    </xdr:from>
    <xdr:to>
      <xdr:col>41</xdr:col>
      <xdr:colOff>101600</xdr:colOff>
      <xdr:row>37</xdr:row>
      <xdr:rowOff>53340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44467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38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118110</xdr:rowOff>
    </xdr:from>
    <xdr:to>
      <xdr:col>36</xdr:col>
      <xdr:colOff>165100</xdr:colOff>
      <xdr:row>37</xdr:row>
      <xdr:rowOff>48260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39387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38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125344</xdr:rowOff>
    </xdr:from>
    <xdr:to>
      <xdr:col>55</xdr:col>
      <xdr:colOff>0</xdr:colOff>
      <xdr:row>58</xdr:row>
      <xdr:rowOff>126395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9444"/>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126395</xdr:rowOff>
    </xdr:from>
    <xdr:to>
      <xdr:col>50</xdr:col>
      <xdr:colOff>114300</xdr:colOff>
      <xdr:row>58</xdr:row>
      <xdr:rowOff>127813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70495"/>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124155</xdr:rowOff>
    </xdr:from>
    <xdr:to>
      <xdr:col>45</xdr:col>
      <xdr:colOff>177800</xdr:colOff>
      <xdr:row>58</xdr:row>
      <xdr:rowOff>127813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6825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124155</xdr:rowOff>
    </xdr:from>
    <xdr:to>
      <xdr:col>41</xdr:col>
      <xdr:colOff>50800</xdr:colOff>
      <xdr:row>58</xdr:row>
      <xdr:rowOff>126898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682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74544</xdr:rowOff>
    </xdr:from>
    <xdr:to>
      <xdr:col>55</xdr:col>
      <xdr:colOff>50800</xdr:colOff>
      <xdr:row>59</xdr:row>
      <xdr:rowOff>4694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160921</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3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75595</xdr:rowOff>
    </xdr:from>
    <xdr:to>
      <xdr:col>50</xdr:col>
      <xdr:colOff>165100</xdr:colOff>
      <xdr:row>59</xdr:row>
      <xdr:rowOff>5745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168322</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1011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77013</xdr:rowOff>
    </xdr:from>
    <xdr:to>
      <xdr:col>46</xdr:col>
      <xdr:colOff>38100</xdr:colOff>
      <xdr:row>59</xdr:row>
      <xdr:rowOff>7163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169740</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1011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73355</xdr:rowOff>
    </xdr:from>
    <xdr:to>
      <xdr:col>41</xdr:col>
      <xdr:colOff>101600</xdr:colOff>
      <xdr:row>59</xdr:row>
      <xdr:rowOff>3505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166082</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17" y="1011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76098</xdr:rowOff>
    </xdr:from>
    <xdr:to>
      <xdr:col>36</xdr:col>
      <xdr:colOff>165100</xdr:colOff>
      <xdr:row>59</xdr:row>
      <xdr:rowOff>6248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168825</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101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9361</xdr:rowOff>
    </xdr:from>
    <xdr:to>
      <xdr:col>55</xdr:col>
      <xdr:colOff>0</xdr:colOff>
      <xdr:row>78</xdr:row>
      <xdr:rowOff>60300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82461"/>
          <a:ext cx="8382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48107</xdr:rowOff>
    </xdr:from>
    <xdr:to>
      <xdr:col>50</xdr:col>
      <xdr:colOff>114300</xdr:colOff>
      <xdr:row>78</xdr:row>
      <xdr:rowOff>60300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21207"/>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48107</xdr:rowOff>
    </xdr:from>
    <xdr:to>
      <xdr:col>45</xdr:col>
      <xdr:colOff>177800</xdr:colOff>
      <xdr:row>78</xdr:row>
      <xdr:rowOff>79654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21207"/>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79654</xdr:rowOff>
    </xdr:from>
    <xdr:to>
      <xdr:col>41</xdr:col>
      <xdr:colOff>50800</xdr:colOff>
      <xdr:row>78</xdr:row>
      <xdr:rowOff>150864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2754"/>
          <a:ext cx="889000" cy="7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130011</xdr:rowOff>
    </xdr:from>
    <xdr:to>
      <xdr:col>55</xdr:col>
      <xdr:colOff>50800</xdr:colOff>
      <xdr:row>78</xdr:row>
      <xdr:rowOff>60161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44938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9500</xdr:rowOff>
    </xdr:from>
    <xdr:to>
      <xdr:col>50</xdr:col>
      <xdr:colOff>165100</xdr:colOff>
      <xdr:row>78</xdr:row>
      <xdr:rowOff>111100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102227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168757</xdr:rowOff>
    </xdr:from>
    <xdr:to>
      <xdr:col>46</xdr:col>
      <xdr:colOff>38100</xdr:colOff>
      <xdr:row>78</xdr:row>
      <xdr:rowOff>98907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90034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6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28854</xdr:rowOff>
    </xdr:from>
    <xdr:to>
      <xdr:col>41</xdr:col>
      <xdr:colOff>101600</xdr:colOff>
      <xdr:row>78</xdr:row>
      <xdr:rowOff>130454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121581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9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100064</xdr:rowOff>
    </xdr:from>
    <xdr:to>
      <xdr:col>36</xdr:col>
      <xdr:colOff>165100</xdr:colOff>
      <xdr:row>79</xdr:row>
      <xdr:rowOff>30214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21341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82817</xdr:rowOff>
    </xdr:from>
    <xdr:to>
      <xdr:col>55</xdr:col>
      <xdr:colOff>0</xdr:colOff>
      <xdr:row>96</xdr:row>
      <xdr:rowOff>127242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42017"/>
          <a:ext cx="8382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81329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4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82817</xdr:rowOff>
    </xdr:from>
    <xdr:to>
      <xdr:col>50</xdr:col>
      <xdr:colOff>114300</xdr:colOff>
      <xdr:row>96</xdr:row>
      <xdr:rowOff>96019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42017"/>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96019</xdr:rowOff>
    </xdr:from>
    <xdr:to>
      <xdr:col>45</xdr:col>
      <xdr:colOff>177800</xdr:colOff>
      <xdr:row>96</xdr:row>
      <xdr:rowOff>120002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55219"/>
          <a:ext cx="8890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23950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120002</xdr:rowOff>
    </xdr:from>
    <xdr:to>
      <xdr:col>41</xdr:col>
      <xdr:colOff>50800</xdr:colOff>
      <xdr:row>97</xdr:row>
      <xdr:rowOff>34620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79202"/>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57897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76442</xdr:rowOff>
    </xdr:from>
    <xdr:to>
      <xdr:col>55</xdr:col>
      <xdr:colOff>50800</xdr:colOff>
      <xdr:row>97</xdr:row>
      <xdr:rowOff>6592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99319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32017</xdr:rowOff>
    </xdr:from>
    <xdr:to>
      <xdr:col>50</xdr:col>
      <xdr:colOff>165100</xdr:colOff>
      <xdr:row>96</xdr:row>
      <xdr:rowOff>133617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150144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2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45219</xdr:rowOff>
    </xdr:from>
    <xdr:to>
      <xdr:col>46</xdr:col>
      <xdr:colOff>38100</xdr:colOff>
      <xdr:row>96</xdr:row>
      <xdr:rowOff>146819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163346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2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69202</xdr:rowOff>
    </xdr:from>
    <xdr:to>
      <xdr:col>41</xdr:col>
      <xdr:colOff>101600</xdr:colOff>
      <xdr:row>96</xdr:row>
      <xdr:rowOff>170802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3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155270</xdr:rowOff>
    </xdr:from>
    <xdr:to>
      <xdr:col>36</xdr:col>
      <xdr:colOff>165100</xdr:colOff>
      <xdr:row>97</xdr:row>
      <xdr:rowOff>85420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76547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30516</xdr:rowOff>
    </xdr:from>
    <xdr:to>
      <xdr:col>85</xdr:col>
      <xdr:colOff>127000</xdr:colOff>
      <xdr:row>38</xdr:row>
      <xdr:rowOff>37592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545616"/>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64589</xdr:rowOff>
    </xdr:from>
    <xdr:to>
      <xdr:col>81</xdr:col>
      <xdr:colOff>50800</xdr:colOff>
      <xdr:row>38</xdr:row>
      <xdr:rowOff>37592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408239"/>
          <a:ext cx="889000" cy="14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64589</xdr:rowOff>
    </xdr:from>
    <xdr:to>
      <xdr:col>76</xdr:col>
      <xdr:colOff>114300</xdr:colOff>
      <xdr:row>38</xdr:row>
      <xdr:rowOff>66439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408239"/>
          <a:ext cx="889000" cy="17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66439</xdr:rowOff>
    </xdr:from>
    <xdr:to>
      <xdr:col>71</xdr:col>
      <xdr:colOff>177800</xdr:colOff>
      <xdr:row>38</xdr:row>
      <xdr:rowOff>120106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581539"/>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151166</xdr:rowOff>
    </xdr:from>
    <xdr:to>
      <xdr:col>85</xdr:col>
      <xdr:colOff>177800</xdr:colOff>
      <xdr:row>38</xdr:row>
      <xdr:rowOff>81316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4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129593</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7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158242</xdr:rowOff>
    </xdr:from>
    <xdr:to>
      <xdr:col>81</xdr:col>
      <xdr:colOff>101600</xdr:colOff>
      <xdr:row>38</xdr:row>
      <xdr:rowOff>88392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79519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59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13789</xdr:rowOff>
    </xdr:from>
    <xdr:to>
      <xdr:col>76</xdr:col>
      <xdr:colOff>165100</xdr:colOff>
      <xdr:row>37</xdr:row>
      <xdr:rowOff>115389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106516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4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15639</xdr:rowOff>
    </xdr:from>
    <xdr:to>
      <xdr:col>72</xdr:col>
      <xdr:colOff>38100</xdr:colOff>
      <xdr:row>38</xdr:row>
      <xdr:rowOff>117239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108366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69306</xdr:rowOff>
    </xdr:from>
    <xdr:to>
      <xdr:col>67</xdr:col>
      <xdr:colOff>101600</xdr:colOff>
      <xdr:row>38</xdr:row>
      <xdr:rowOff>170906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162033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97675</xdr:rowOff>
    </xdr:from>
    <xdr:to>
      <xdr:col>85</xdr:col>
      <xdr:colOff>127000</xdr:colOff>
      <xdr:row>57</xdr:row>
      <xdr:rowOff>167513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70325"/>
          <a:ext cx="8382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72606</xdr:rowOff>
    </xdr:from>
    <xdr:to>
      <xdr:col>81</xdr:col>
      <xdr:colOff>50800</xdr:colOff>
      <xdr:row>57</xdr:row>
      <xdr:rowOff>167513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45256"/>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72606</xdr:rowOff>
    </xdr:from>
    <xdr:to>
      <xdr:col>76</xdr:col>
      <xdr:colOff>114300</xdr:colOff>
      <xdr:row>58</xdr:row>
      <xdr:rowOff>63214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45256"/>
          <a:ext cx="889000" cy="16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63214</xdr:rowOff>
    </xdr:from>
    <xdr:to>
      <xdr:col>71</xdr:col>
      <xdr:colOff>177800</xdr:colOff>
      <xdr:row>58</xdr:row>
      <xdr:rowOff>105563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07314"/>
          <a:ext cx="889000" cy="4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46875</xdr:rowOff>
    </xdr:from>
    <xdr:to>
      <xdr:col>85</xdr:col>
      <xdr:colOff>177800</xdr:colOff>
      <xdr:row>57</xdr:row>
      <xdr:rowOff>148475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133252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116713</xdr:rowOff>
    </xdr:from>
    <xdr:to>
      <xdr:col>81</xdr:col>
      <xdr:colOff>101600</xdr:colOff>
      <xdr:row>58</xdr:row>
      <xdr:rowOff>46863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37990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21806</xdr:rowOff>
    </xdr:from>
    <xdr:to>
      <xdr:col>76</xdr:col>
      <xdr:colOff>165100</xdr:colOff>
      <xdr:row>57</xdr:row>
      <xdr:rowOff>123406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114533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12414</xdr:rowOff>
    </xdr:from>
    <xdr:to>
      <xdr:col>72</xdr:col>
      <xdr:colOff>38100</xdr:colOff>
      <xdr:row>58</xdr:row>
      <xdr:rowOff>114014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105141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54763</xdr:rowOff>
    </xdr:from>
    <xdr:to>
      <xdr:col>67</xdr:col>
      <xdr:colOff>101600</xdr:colOff>
      <xdr:row>58</xdr:row>
      <xdr:rowOff>156363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147490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168343</xdr:rowOff>
    </xdr:from>
    <xdr:to>
      <xdr:col>85</xdr:col>
      <xdr:colOff>127000</xdr:colOff>
      <xdr:row>98</xdr:row>
      <xdr:rowOff>32303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98993"/>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32303</xdr:rowOff>
    </xdr:from>
    <xdr:to>
      <xdr:col>81</xdr:col>
      <xdr:colOff>50800</xdr:colOff>
      <xdr:row>98</xdr:row>
      <xdr:rowOff>69017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834403"/>
          <a:ext cx="889000" cy="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69017</xdr:rowOff>
    </xdr:from>
    <xdr:to>
      <xdr:col>76</xdr:col>
      <xdr:colOff>114300</xdr:colOff>
      <xdr:row>98</xdr:row>
      <xdr:rowOff>85133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871117"/>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83190</xdr:rowOff>
    </xdr:from>
    <xdr:to>
      <xdr:col>71</xdr:col>
      <xdr:colOff>177800</xdr:colOff>
      <xdr:row>98</xdr:row>
      <xdr:rowOff>85133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88529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117543</xdr:rowOff>
    </xdr:from>
    <xdr:to>
      <xdr:col>85</xdr:col>
      <xdr:colOff>177800</xdr:colOff>
      <xdr:row>98</xdr:row>
      <xdr:rowOff>47693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95970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2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152953</xdr:rowOff>
    </xdr:from>
    <xdr:to>
      <xdr:col>81</xdr:col>
      <xdr:colOff>101600</xdr:colOff>
      <xdr:row>98</xdr:row>
      <xdr:rowOff>83103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74230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18217</xdr:rowOff>
    </xdr:from>
    <xdr:to>
      <xdr:col>76</xdr:col>
      <xdr:colOff>165100</xdr:colOff>
      <xdr:row>98</xdr:row>
      <xdr:rowOff>119817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8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110944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9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34333</xdr:rowOff>
    </xdr:from>
    <xdr:to>
      <xdr:col>72</xdr:col>
      <xdr:colOff>38100</xdr:colOff>
      <xdr:row>98</xdr:row>
      <xdr:rowOff>135933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8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127060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92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32390</xdr:rowOff>
    </xdr:from>
    <xdr:to>
      <xdr:col>67</xdr:col>
      <xdr:colOff>101600</xdr:colOff>
      <xdr:row>98</xdr:row>
      <xdr:rowOff>133990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8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125117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9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令和４年度は、総務費が本庁舎建設工事費の増等により増額（前年度比</a:t>
          </a:r>
          <a:r>
            <a:rPr kumimoji="1" lang="en-US" altLang="ja-JP" sz="1300">
              <a:latin typeface="ＭＳ Ｐゴシック" panose="020B0600070205080204" pitchFamily="50" charset="-128"/>
              <a:ea typeface="ＭＳ Ｐゴシック" panose="020B0600070205080204" pitchFamily="50" charset="-128"/>
            </a:rPr>
            <a:t>43,4%</a:t>
          </a:r>
          <a:r>
            <a:rPr kumimoji="1" lang="ja-JP" altLang="en-US" sz="1300">
              <a:latin typeface="ＭＳ Ｐゴシック" panose="020B0600070205080204" pitchFamily="50" charset="-128"/>
              <a:ea typeface="ＭＳ Ｐゴシック" panose="020B0600070205080204" pitchFamily="50" charset="-128"/>
            </a:rPr>
            <a:t>）となった。また、衛生費では、新型コロナワクチン接種関連経費の減等により減額（前年度比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歳出全体としては、</a:t>
          </a:r>
          <a:r>
            <a:rPr kumimoji="1" lang="en-US" altLang="ja-JP" sz="1300">
              <a:latin typeface="ＭＳ Ｐゴシック" panose="020B0600070205080204" pitchFamily="50" charset="-128"/>
              <a:ea typeface="ＭＳ Ｐゴシック" panose="020B0600070205080204" pitchFamily="50" charset="-128"/>
            </a:rPr>
            <a:t>4,697,725</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財政調整基金残高の標準財政規模比について、令和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度は財政調整基金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実質収支額の標準財政規模比については、効率的な行財政運営を進めていることから、継続的に黒字を確保している。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実質単年度収支の標準財政規模比については、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歳入が市税の増収等により前年より増となったが、歳出は本庁舎建設工事費の増などにより、歳入の増額以上の増額となったため、マイナスとなった。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各会計において財政の効率的な運用という観点で運営を行っており、連結実質赤字比率は黒字である。</a:t>
          </a:r>
        </a:p>
        <a:p>
          <a:r>
            <a:rPr kumimoji="1" lang="ja-JP" altLang="en-US" sz="1400">
              <a:latin typeface="ＭＳ ゴシック" pitchFamily="49" charset="-128"/>
              <a:ea typeface="ＭＳ ゴシック" pitchFamily="49" charset="-128"/>
            </a:rPr>
            <a:t>　今後も歳出の抑制を行っていくだけでなく、歳入の動向についても注視しながら財政の健全化を図る。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election activeCell="E52" sqref="E52:DI52"/>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102479568</v>
      </c>
      <c r="BO4" s="449"/>
      <c r="BP4" s="449"/>
      <c r="BQ4" s="449"/>
      <c r="BR4" s="449"/>
      <c r="BS4" s="449"/>
      <c r="BT4" s="449"/>
      <c r="BU4" s="450"/>
      <c r="BV4" s="448">
        <v>99448636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12.6</v>
      </c>
      <c r="CU4" s="589"/>
      <c r="CV4" s="589"/>
      <c r="CW4" s="589"/>
      <c r="CX4" s="589"/>
      <c r="CY4" s="589"/>
      <c r="CZ4" s="589"/>
      <c r="DA4" s="590"/>
      <c r="DB4" s="588">
        <v>12.2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94941211</v>
      </c>
      <c r="BO5" s="420"/>
      <c r="BP5" s="420"/>
      <c r="BQ5" s="420"/>
      <c r="BR5" s="420"/>
      <c r="BS5" s="420"/>
      <c r="BT5" s="420"/>
      <c r="BU5" s="421"/>
      <c r="BV5" s="419">
        <v>90243486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96.3</v>
      </c>
      <c r="CU5" s="417"/>
      <c r="CV5" s="417"/>
      <c r="CW5" s="417"/>
      <c r="CX5" s="417"/>
      <c r="CY5" s="417"/>
      <c r="CZ5" s="417"/>
      <c r="DA5" s="418"/>
      <c r="DB5" s="416">
        <v>87.9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7538357</v>
      </c>
      <c r="BO6" s="420"/>
      <c r="BP6" s="420"/>
      <c r="BQ6" s="420"/>
      <c r="BR6" s="420"/>
      <c r="BS6" s="420"/>
      <c r="BT6" s="420"/>
      <c r="BU6" s="421"/>
      <c r="BV6" s="419">
        <v>9205150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99.1</v>
      </c>
      <c r="CU6" s="563"/>
      <c r="CV6" s="563"/>
      <c r="CW6" s="563"/>
      <c r="CX6" s="563"/>
      <c r="CY6" s="563"/>
      <c r="CZ6" s="563"/>
      <c r="DA6" s="564"/>
      <c r="DB6" s="562">
        <v>95.8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1624757</v>
      </c>
      <c r="BO7" s="420"/>
      <c r="BP7" s="420"/>
      <c r="BQ7" s="420"/>
      <c r="BR7" s="420"/>
      <c r="BS7" s="420"/>
      <c r="BT7" s="420"/>
      <c r="BU7" s="421"/>
      <c r="BV7" s="419">
        <v>3366445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46929732</v>
      </c>
      <c r="CU7" s="420"/>
      <c r="CV7" s="420"/>
      <c r="CW7" s="420"/>
      <c r="CX7" s="420"/>
      <c r="CY7" s="420"/>
      <c r="CZ7" s="420"/>
      <c r="DA7" s="421"/>
      <c r="DB7" s="419">
        <v>47726481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5913600</v>
      </c>
      <c r="BO8" s="420"/>
      <c r="BP8" s="420"/>
      <c r="BQ8" s="420"/>
      <c r="BR8" s="420"/>
      <c r="BS8" s="420"/>
      <c r="BT8" s="420"/>
      <c r="BU8" s="421"/>
      <c r="BV8" s="419">
        <v>5838705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0.9</v>
      </c>
      <c r="CU8" s="523"/>
      <c r="CV8" s="523"/>
      <c r="CW8" s="523"/>
      <c r="CX8" s="523"/>
      <c r="CY8" s="523"/>
      <c r="CZ8" s="523"/>
      <c r="DA8" s="524"/>
      <c r="DB8" s="522">
        <v>0.91</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248304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74895</v>
      </c>
      <c r="BO9" s="420"/>
      <c r="BP9" s="420"/>
      <c r="BQ9" s="420"/>
      <c r="BR9" s="420"/>
      <c r="BS9" s="420"/>
      <c r="BT9" s="420"/>
      <c r="BU9" s="421"/>
      <c r="BV9" s="419">
        <v>2152562</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10.6</v>
      </c>
      <c r="CU9" s="417"/>
      <c r="CV9" s="417"/>
      <c r="CW9" s="417"/>
      <c r="CX9" s="417"/>
      <c r="CY9" s="417"/>
      <c r="CZ9" s="417"/>
      <c r="DA9" s="418"/>
      <c r="DB9" s="416">
        <v>9.8000000000000007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247034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96</v>
      </c>
      <c r="AV10" s="478"/>
      <c r="AW10" s="478"/>
      <c r="AX10" s="478"/>
      <c r="AY10" s="433" t="s">
        <v>121</v>
      </c>
      <c r="AZ10" s="434"/>
      <c r="BA10" s="434"/>
      <c r="BB10" s="434"/>
      <c r="BC10" s="434"/>
      <c r="BD10" s="434"/>
      <c r="BE10" s="434"/>
      <c r="BF10" s="434"/>
      <c r="BG10" s="434"/>
      <c r="BH10" s="434"/>
      <c r="BI10" s="434"/>
      <c r="BJ10" s="434"/>
      <c r="BK10" s="434"/>
      <c r="BL10" s="434"/>
      <c r="BM10" s="435"/>
      <c r="BN10" s="419">
        <v>3</v>
      </c>
      <c r="BO10" s="420"/>
      <c r="BP10" s="420"/>
      <c r="BQ10" s="420"/>
      <c r="BR10" s="420"/>
      <c r="BS10" s="420"/>
      <c r="BT10" s="420"/>
      <c r="BU10" s="421"/>
      <c r="BV10" s="419">
        <v>2895464</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96</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250966</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864631</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242066</v>
      </c>
      <c r="S13" s="507"/>
      <c r="T13" s="507"/>
      <c r="U13" s="507"/>
      <c r="V13" s="508"/>
      <c r="W13" s="509" t="s">
        <v>139</v>
      </c>
      <c r="X13" s="405"/>
      <c r="Y13" s="405"/>
      <c r="Z13" s="405"/>
      <c r="AA13" s="405"/>
      <c r="AB13" s="406"/>
      <c r="AC13" s="372">
        <v>539</v>
      </c>
      <c r="AD13" s="373"/>
      <c r="AE13" s="373"/>
      <c r="AF13" s="373"/>
      <c r="AG13" s="374"/>
      <c r="AH13" s="372">
        <v>652</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-789733</v>
      </c>
      <c r="BO13" s="420"/>
      <c r="BP13" s="420"/>
      <c r="BQ13" s="420"/>
      <c r="BR13" s="420"/>
      <c r="BS13" s="420"/>
      <c r="BT13" s="420"/>
      <c r="BU13" s="421"/>
      <c r="BV13" s="419">
        <v>5048026</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4.3</v>
      </c>
      <c r="CU13" s="417"/>
      <c r="CV13" s="417"/>
      <c r="CW13" s="417"/>
      <c r="CX13" s="417"/>
      <c r="CY13" s="417"/>
      <c r="CZ13" s="417"/>
      <c r="DA13" s="418"/>
      <c r="DB13" s="416">
        <v>3.9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250824</v>
      </c>
      <c r="S14" s="507"/>
      <c r="T14" s="507"/>
      <c r="U14" s="507"/>
      <c r="V14" s="508"/>
      <c r="W14" s="510"/>
      <c r="X14" s="408"/>
      <c r="Y14" s="408"/>
      <c r="Z14" s="408"/>
      <c r="AA14" s="408"/>
      <c r="AB14" s="409"/>
      <c r="AC14" s="499">
        <v>0.5</v>
      </c>
      <c r="AD14" s="500"/>
      <c r="AE14" s="500"/>
      <c r="AF14" s="500"/>
      <c r="AG14" s="501"/>
      <c r="AH14" s="499">
        <v>0.6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26.9</v>
      </c>
      <c r="CU14" s="517"/>
      <c r="CV14" s="517"/>
      <c r="CW14" s="517"/>
      <c r="CX14" s="517"/>
      <c r="CY14" s="517"/>
      <c r="CZ14" s="517"/>
      <c r="DA14" s="518"/>
      <c r="DB14" s="516">
        <v>9.6999999999999993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242767</v>
      </c>
      <c r="S15" s="507"/>
      <c r="T15" s="507"/>
      <c r="U15" s="507"/>
      <c r="V15" s="508"/>
      <c r="W15" s="509" t="s">
        <v>146</v>
      </c>
      <c r="X15" s="405"/>
      <c r="Y15" s="405"/>
      <c r="Z15" s="405"/>
      <c r="AA15" s="405"/>
      <c r="AB15" s="406"/>
      <c r="AC15" s="372">
        <v>25347</v>
      </c>
      <c r="AD15" s="373"/>
      <c r="AE15" s="373"/>
      <c r="AF15" s="373"/>
      <c r="AG15" s="374"/>
      <c r="AH15" s="372">
        <v>28287</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32905761</v>
      </c>
      <c r="BO15" s="449"/>
      <c r="BP15" s="449"/>
      <c r="BQ15" s="449"/>
      <c r="BR15" s="449"/>
      <c r="BS15" s="449"/>
      <c r="BT15" s="449"/>
      <c r="BU15" s="450"/>
      <c r="BV15" s="448">
        <v>30722907</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24</v>
      </c>
      <c r="AD16" s="500"/>
      <c r="AE16" s="500"/>
      <c r="AF16" s="500"/>
      <c r="AG16" s="501"/>
      <c r="AH16" s="499">
        <v>26.4</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36607568</v>
      </c>
      <c r="BO16" s="420"/>
      <c r="BP16" s="420"/>
      <c r="BQ16" s="420"/>
      <c r="BR16" s="420"/>
      <c r="BS16" s="420"/>
      <c r="BT16" s="420"/>
      <c r="BU16" s="421"/>
      <c r="BV16" s="419">
        <v>35134936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79715</v>
      </c>
      <c r="AD17" s="373"/>
      <c r="AE17" s="373"/>
      <c r="AF17" s="373"/>
      <c r="AG17" s="374"/>
      <c r="AH17" s="372">
        <v>78255</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41869555</v>
      </c>
      <c r="BO17" s="420"/>
      <c r="BP17" s="420"/>
      <c r="BQ17" s="420"/>
      <c r="BR17" s="420"/>
      <c r="BS17" s="420"/>
      <c r="BT17" s="420"/>
      <c r="BU17" s="421"/>
      <c r="BV17" s="419">
        <v>39056435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27.46</v>
      </c>
      <c r="M18" s="472"/>
      <c r="N18" s="472"/>
      <c r="O18" s="472"/>
      <c r="P18" s="472"/>
      <c r="Q18" s="472"/>
      <c r="R18" s="473"/>
      <c r="S18" s="473"/>
      <c r="T18" s="473"/>
      <c r="U18" s="473"/>
      <c r="V18" s="474"/>
      <c r="W18" s="490"/>
      <c r="X18" s="491"/>
      <c r="Y18" s="491"/>
      <c r="Z18" s="491"/>
      <c r="AA18" s="491"/>
      <c r="AB18" s="515"/>
      <c r="AC18" s="389">
        <v>75.5</v>
      </c>
      <c r="AD18" s="390"/>
      <c r="AE18" s="390"/>
      <c r="AF18" s="390"/>
      <c r="AG18" s="475"/>
      <c r="AH18" s="389">
        <v>73</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46687561</v>
      </c>
      <c r="BO18" s="420"/>
      <c r="BP18" s="420"/>
      <c r="BQ18" s="420"/>
      <c r="BR18" s="420"/>
      <c r="BS18" s="420"/>
      <c r="BT18" s="420"/>
      <c r="BU18" s="421"/>
      <c r="BV18" s="419">
        <v>44897745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9042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62302360</v>
      </c>
      <c r="BO19" s="420"/>
      <c r="BP19" s="420"/>
      <c r="BQ19" s="420"/>
      <c r="BR19" s="420"/>
      <c r="BS19" s="420"/>
      <c r="BT19" s="420"/>
      <c r="BU19" s="421"/>
      <c r="BV19" s="419">
        <v>62931457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111923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70666566</v>
      </c>
      <c r="BO22" s="449"/>
      <c r="BP22" s="449"/>
      <c r="BQ22" s="449"/>
      <c r="BR22" s="449"/>
      <c r="BS22" s="449"/>
      <c r="BT22" s="449"/>
      <c r="BU22" s="450"/>
      <c r="BV22" s="448">
        <v>66978301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44252676</v>
      </c>
      <c r="BO23" s="420"/>
      <c r="BP23" s="420"/>
      <c r="BQ23" s="420"/>
      <c r="BR23" s="420"/>
      <c r="BS23" s="420"/>
      <c r="BT23" s="420"/>
      <c r="BU23" s="421"/>
      <c r="BV23" s="419">
        <v>46617742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10400</v>
      </c>
      <c r="R24" s="373"/>
      <c r="S24" s="373"/>
      <c r="T24" s="373"/>
      <c r="U24" s="373"/>
      <c r="V24" s="374"/>
      <c r="W24" s="462"/>
      <c r="X24" s="399"/>
      <c r="Y24" s="400"/>
      <c r="Z24" s="375" t="s">
        <v>171</v>
      </c>
      <c r="AA24" s="376"/>
      <c r="AB24" s="376"/>
      <c r="AC24" s="376"/>
      <c r="AD24" s="376"/>
      <c r="AE24" s="376"/>
      <c r="AF24" s="376"/>
      <c r="AG24" s="377"/>
      <c r="AH24" s="372">
        <v>1223</v>
      </c>
      <c r="AI24" s="373"/>
      <c r="AJ24" s="373"/>
      <c r="AK24" s="373"/>
      <c r="AL24" s="374"/>
      <c r="AM24" s="372">
        <v>3605404</v>
      </c>
      <c r="AN24" s="373"/>
      <c r="AO24" s="373"/>
      <c r="AP24" s="373"/>
      <c r="AQ24" s="373"/>
      <c r="AR24" s="374"/>
      <c r="AS24" s="372">
        <v>2948</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36473265</v>
      </c>
      <c r="BO24" s="420"/>
      <c r="BP24" s="420"/>
      <c r="BQ24" s="420"/>
      <c r="BR24" s="420"/>
      <c r="BS24" s="420"/>
      <c r="BT24" s="420"/>
      <c r="BU24" s="421"/>
      <c r="BV24" s="419">
        <v>31089231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2</v>
      </c>
      <c r="M25" s="373"/>
      <c r="N25" s="373"/>
      <c r="O25" s="373"/>
      <c r="P25" s="374"/>
      <c r="Q25" s="372">
        <v>8750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129</v>
      </c>
      <c r="AN25" s="373"/>
      <c r="AO25" s="373"/>
      <c r="AP25" s="373"/>
      <c r="AQ25" s="373"/>
      <c r="AR25" s="374"/>
      <c r="AS25" s="372" t="s">
        <v>175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15477173</v>
      </c>
      <c r="BO25" s="449"/>
      <c r="BP25" s="449"/>
      <c r="BQ25" s="449"/>
      <c r="BR25" s="449"/>
      <c r="BS25" s="449"/>
      <c r="BT25" s="449"/>
      <c r="BU25" s="450"/>
      <c r="BV25" s="448">
        <v>13718893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7500</v>
      </c>
      <c r="R26" s="373"/>
      <c r="S26" s="373"/>
      <c r="T26" s="373"/>
      <c r="U26" s="373"/>
      <c r="V26" s="374"/>
      <c r="W26" s="462"/>
      <c r="X26" s="399"/>
      <c r="Y26" s="400"/>
      <c r="Z26" s="375" t="s">
        <v>178</v>
      </c>
      <c r="AA26" s="430"/>
      <c r="AB26" s="430"/>
      <c r="AC26" s="430"/>
      <c r="AD26" s="430"/>
      <c r="AE26" s="430"/>
      <c r="AF26" s="430"/>
      <c r="AG26" s="431"/>
      <c r="AH26" s="372">
        <v>79</v>
      </c>
      <c r="AI26" s="373"/>
      <c r="AJ26" s="373"/>
      <c r="AK26" s="373"/>
      <c r="AL26" s="374"/>
      <c r="AM26" s="372">
        <v>231707</v>
      </c>
      <c r="AN26" s="373"/>
      <c r="AO26" s="373"/>
      <c r="AP26" s="373"/>
      <c r="AQ26" s="373"/>
      <c r="AR26" s="374"/>
      <c r="AS26" s="372">
        <v>2933</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v>60000</v>
      </c>
      <c r="BO26" s="420"/>
      <c r="BP26" s="420"/>
      <c r="BQ26" s="420"/>
      <c r="BR26" s="420"/>
      <c r="BS26" s="420"/>
      <c r="BT26" s="420"/>
      <c r="BU26" s="421"/>
      <c r="BV26" s="419">
        <v>50000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5400</v>
      </c>
      <c r="R27" s="373"/>
      <c r="S27" s="373"/>
      <c r="T27" s="373"/>
      <c r="U27" s="373"/>
      <c r="V27" s="374"/>
      <c r="W27" s="462"/>
      <c r="X27" s="399"/>
      <c r="Y27" s="400"/>
      <c r="Z27" s="375" t="s">
        <v>181</v>
      </c>
      <c r="AA27" s="376"/>
      <c r="AB27" s="376"/>
      <c r="AC27" s="376"/>
      <c r="AD27" s="376"/>
      <c r="AE27" s="376"/>
      <c r="AF27" s="376"/>
      <c r="AG27" s="377"/>
      <c r="AH27" s="372">
        <v>25</v>
      </c>
      <c r="AI27" s="373"/>
      <c r="AJ27" s="373"/>
      <c r="AK27" s="373"/>
      <c r="AL27" s="374"/>
      <c r="AM27" s="372">
        <v>98775</v>
      </c>
      <c r="AN27" s="373"/>
      <c r="AO27" s="373"/>
      <c r="AP27" s="373"/>
      <c r="AQ27" s="373"/>
      <c r="AR27" s="374"/>
      <c r="AS27" s="372">
        <v>3951</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175</v>
      </c>
      <c r="BO27" s="454"/>
      <c r="BP27" s="454"/>
      <c r="BQ27" s="454"/>
      <c r="BR27" s="454"/>
      <c r="BS27" s="454"/>
      <c r="BT27" s="454"/>
      <c r="BU27" s="455"/>
      <c r="BV27" s="453" t="s">
        <v>129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5050</v>
      </c>
      <c r="R28" s="373"/>
      <c r="S28" s="373"/>
      <c r="T28" s="373"/>
      <c r="U28" s="373"/>
      <c r="V28" s="374"/>
      <c r="W28" s="462"/>
      <c r="X28" s="399"/>
      <c r="Y28" s="400"/>
      <c r="Z28" s="375" t="s">
        <v>184</v>
      </c>
      <c r="AA28" s="376"/>
      <c r="AB28" s="376"/>
      <c r="AC28" s="376"/>
      <c r="AD28" s="376"/>
      <c r="AE28" s="376"/>
      <c r="AF28" s="376"/>
      <c r="AG28" s="377"/>
      <c r="AH28" s="372" t="s">
        <v>175</v>
      </c>
      <c r="AI28" s="373"/>
      <c r="AJ28" s="373"/>
      <c r="AK28" s="373"/>
      <c r="AL28" s="374"/>
      <c r="AM28" s="372" t="s">
        <v>129</v>
      </c>
      <c r="AN28" s="373"/>
      <c r="AO28" s="373"/>
      <c r="AP28" s="373"/>
      <c r="AQ28" s="373"/>
      <c r="AR28" s="374"/>
      <c r="AS28" s="372" t="s">
        <v>175</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7416038</v>
      </c>
      <c r="BO28" s="449"/>
      <c r="BP28" s="449"/>
      <c r="BQ28" s="449"/>
      <c r="BR28" s="449"/>
      <c r="BS28" s="449"/>
      <c r="BT28" s="449"/>
      <c r="BU28" s="450"/>
      <c r="BV28" s="448">
        <v>8280666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26</v>
      </c>
      <c r="M29" s="373"/>
      <c r="N29" s="373"/>
      <c r="O29" s="373"/>
      <c r="P29" s="374"/>
      <c r="Q29" s="372">
        <v>4700</v>
      </c>
      <c r="R29" s="373"/>
      <c r="S29" s="373"/>
      <c r="T29" s="373"/>
      <c r="U29" s="373"/>
      <c r="V29" s="374"/>
      <c r="W29" s="463"/>
      <c r="X29" s="464"/>
      <c r="Y29" s="465"/>
      <c r="Z29" s="375" t="s">
        <v>187</v>
      </c>
      <c r="AA29" s="376"/>
      <c r="AB29" s="376"/>
      <c r="AC29" s="376"/>
      <c r="AD29" s="376"/>
      <c r="AE29" s="376"/>
      <c r="AF29" s="376"/>
      <c r="AG29" s="377"/>
      <c r="AH29" s="372">
        <v>1248</v>
      </c>
      <c r="AI29" s="373"/>
      <c r="AJ29" s="373"/>
      <c r="AK29" s="373"/>
      <c r="AL29" s="374"/>
      <c r="AM29" s="372">
        <v>3704179</v>
      </c>
      <c r="AN29" s="373"/>
      <c r="AO29" s="373"/>
      <c r="AP29" s="373"/>
      <c r="AQ29" s="373"/>
      <c r="AR29" s="374"/>
      <c r="AS29" s="372">
        <v>2968</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t="s">
        <v>175</v>
      </c>
      <c r="BO29" s="420"/>
      <c r="BP29" s="420"/>
      <c r="BQ29" s="420"/>
      <c r="BR29" s="420"/>
      <c r="BS29" s="420"/>
      <c r="BT29" s="420"/>
      <c r="BU29" s="421"/>
      <c r="BV29" s="419" t="s">
        <v>175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100.7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2295868</v>
      </c>
      <c r="BO30" s="454"/>
      <c r="BP30" s="454"/>
      <c r="BQ30" s="454"/>
      <c r="BR30" s="454"/>
      <c r="BS30" s="454"/>
      <c r="BT30" s="454"/>
      <c r="BU30" s="455"/>
      <c r="BV30" s="453">
        <v>4513430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IF('各会計、関係団体の財政状況及び健全化判断比率'!B33="","",'各会計、関係団体の財政状況及び健全化判断比率'!B33)</f>
        <v>草加市水道事業会計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IF('各会計、関係団体の財政状況及び健全化判断比率'!B36="","",'各会計、関係団体の財政状況及び健全化判断比率'!B36)</f>
        <v>草加都市計画新田西部土地区画整理事業特別会計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埼玉県後期高齢者医療広域連合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アコス株式会社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草加都市計画新田西部土地区画整理事業特別会計（一般会計等）</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IF('各会計、関係団体の財政状況及び健全化判断比率'!B34="","",'各会計、関係団体の財政状況及び健全化判断比率'!B34)</f>
        <v>草加市立病院事業会計</v>
      </c>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IF('各会計、関係団体の財政状況及び健全化判断比率'!B37="","",'各会計、関係団体の財政状況及び健全化判断比率'!B37)</f>
        <v>草加都市計画事業新田駅西口土地区画整理事業特別会計</v>
      </c>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埼玉県後期高齢者医療広域連合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公益財団法人草加市スポーツ協会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草加都市計画新田駅西口土地区画整理事業特別会計（一般会計等）</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IF('各会計、関係団体の財政状況及び健全化判断比率'!B35="","",'各会計、関係団体の財政状況及び健全化判断比率'!B35)</f>
        <v>草加市公共下水道事業会計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埼玉県市町村総合事務組合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草加市土地開発公社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介護サービス事業会計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埼玉県市町村総合事務組合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公益財団法人草加市文化協会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8</v>
      </c>
      <c r="V38" s="367"/>
      <c r="W38" s="368" t="str">
        <f>IF('各会計、関係団体の財政状況及び健全化判断比率'!B32="","",'各会計、関係団体の財政状況及び健全化判断比率'!B32)</f>
        <v>駐車場事業特別会計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18</v>
      </c>
      <c r="BX38" s="367"/>
      <c r="BY38" s="368" t="str">
        <f>IF('各会計、関係団体の財政状況及び健全化判断比率'!B72="","",'各会計、関係団体の財政状況及び健全化判断比率'!B72)</f>
        <v>彩の国さいたま人づくり広域連合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19</v>
      </c>
      <c r="BX39" s="367"/>
      <c r="BY39" s="368" t="str">
        <f>IF('各会計、関係団体の財政状況及び健全化判断比率'!B73="","",'各会計、関係団体の財政状況及び健全化判断比率'!B73)</f>
        <v>埼玉県都市ボートレース企業団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20</v>
      </c>
      <c r="BX40" s="367"/>
      <c r="BY40" s="368" t="str">
        <f>IF('各会計、関係団体の財政状況及び健全化判断比率'!B74="","",'各会計、関係団体の財政状況及び健全化判断比率'!B74)</f>
        <v>東埼玉資源環境組合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21</v>
      </c>
      <c r="BX41" s="367"/>
      <c r="BY41" s="368" t="str">
        <f>IF('各会計、関係団体の財政状況及び健全化判断比率'!B75="","",'各会計、関係団体の財政状況及び健全化判断比率'!B75)</f>
        <v>草加八潮消防組合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r4Jnpw4GBoTzR9/VUQdVbk9V1iFImXxQSEIk2yrhf9XOXo0Cdrhao07waICqCZF7JkOtCzt+X35711nTb3UkgQ==" saltValue="HednIVfpeyvWlMbMEN54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51" t="s">
        <v>577</v>
      </c>
      <c r="D34" s="1151"/>
      <c r="E34" s="1152"/>
      <c r="F34" s="32">
        <v>9.3699999999999992</v>
      </c>
      <c r="G34" s="33">
        <v>7.32</v>
      </c>
      <c r="H34" s="33">
        <v>7.76</v>
      </c>
      <c r="I34" s="33">
        <v>11.79</v>
      </c>
      <c r="J34" s="34">
        <v>12.26</v>
      </c>
      <c r="K34" s="22"/>
      <c r="L34" s="22"/>
      <c r="M34" s="22"/>
      <c r="N34" s="22"/>
      <c r="O34" s="22"/>
      <c r="P34" s="22"/>
    </row>
    <row r="35" spans="1:16" ht="39" customHeight="1" x14ac:dyDescent="0.2">
      <c r="A35" s="22"/>
      <c r="B35" s="35"/>
      <c r="C35" s="1145" t="s">
        <v>578</v>
      </c>
      <c r="D35" s="1146"/>
      <c r="E35" s="1147"/>
      <c r="F35" s="36">
        <v>12.27</v>
      </c>
      <c r="G35" s="37">
        <v>10.29</v>
      </c>
      <c r="H35" s="37">
        <v>10.4</v>
      </c>
      <c r="I35" s="37">
        <v>9.5399999999999991</v>
      </c>
      <c r="J35" s="38">
        <v>10.57</v>
      </c>
      <c r="K35" s="22"/>
      <c r="L35" s="22"/>
      <c r="M35" s="22"/>
      <c r="N35" s="22"/>
      <c r="O35" s="22"/>
      <c r="P35" s="22"/>
    </row>
    <row r="36" spans="1:16" ht="39" customHeight="1" x14ac:dyDescent="0.2">
      <c r="A36" s="22"/>
      <c r="B36" s="35"/>
      <c r="C36" s="1145" t="s">
        <v>579</v>
      </c>
      <c r="D36" s="1146"/>
      <c r="E36" s="1147"/>
      <c r="F36" s="36">
        <v>1.47</v>
      </c>
      <c r="G36" s="37">
        <v>0.95</v>
      </c>
      <c r="H36" s="37">
        <v>4.32</v>
      </c>
      <c r="I36" s="37">
        <v>7.06</v>
      </c>
      <c r="J36" s="38">
        <v>7.74</v>
      </c>
      <c r="K36" s="22"/>
      <c r="L36" s="22"/>
      <c r="M36" s="22"/>
      <c r="N36" s="22"/>
      <c r="O36" s="22"/>
      <c r="P36" s="22"/>
    </row>
    <row r="37" spans="1:16" ht="39" customHeight="1" x14ac:dyDescent="0.2">
      <c r="A37" s="22"/>
      <c r="B37" s="35"/>
      <c r="C37" s="1145" t="s">
        <v>580</v>
      </c>
      <c r="D37" s="1146"/>
      <c r="E37" s="1147"/>
      <c r="F37" s="36">
        <v>0.56999999999999995</v>
      </c>
      <c r="G37" s="37">
        <v>0.36</v>
      </c>
      <c r="H37" s="37">
        <v>0.67</v>
      </c>
      <c r="I37" s="37">
        <v>1.63</v>
      </c>
      <c r="J37" s="38">
        <v>2.8</v>
      </c>
      <c r="K37" s="22"/>
      <c r="L37" s="22"/>
      <c r="M37" s="22"/>
      <c r="N37" s="22"/>
      <c r="O37" s="22"/>
      <c r="P37" s="22"/>
    </row>
    <row r="38" spans="1:16" ht="39" customHeight="1" x14ac:dyDescent="0.2">
      <c r="A38" s="22"/>
      <c r="B38" s="35"/>
      <c r="C38" s="1145" t="s">
        <v>581</v>
      </c>
      <c r="D38" s="1146"/>
      <c r="E38" s="1147"/>
      <c r="F38" s="36">
        <v>0.38</v>
      </c>
      <c r="G38" s="37">
        <v>0.2</v>
      </c>
      <c r="H38" s="37">
        <v>0.8</v>
      </c>
      <c r="I38" s="37">
        <v>1.21</v>
      </c>
      <c r="J38" s="38">
        <v>0.77</v>
      </c>
      <c r="K38" s="22"/>
      <c r="L38" s="22"/>
      <c r="M38" s="22"/>
      <c r="N38" s="22"/>
      <c r="O38" s="22"/>
      <c r="P38" s="22"/>
    </row>
    <row r="39" spans="1:16" ht="39" customHeight="1" x14ac:dyDescent="0.2">
      <c r="A39" s="22"/>
      <c r="B39" s="35"/>
      <c r="C39" s="1145" t="s">
        <v>582</v>
      </c>
      <c r="D39" s="1146"/>
      <c r="E39" s="1147"/>
      <c r="F39" s="36">
        <v>7.0000000000000007E-2</v>
      </c>
      <c r="G39" s="37">
        <v>0.08</v>
      </c>
      <c r="H39" s="37">
        <v>0.3</v>
      </c>
      <c r="I39" s="37">
        <v>0.41</v>
      </c>
      <c r="J39" s="38">
        <v>0.3</v>
      </c>
      <c r="K39" s="22"/>
      <c r="L39" s="22"/>
      <c r="M39" s="22"/>
      <c r="N39" s="22"/>
      <c r="O39" s="22"/>
      <c r="P39" s="22"/>
    </row>
    <row r="40" spans="1:16" ht="39" customHeight="1" x14ac:dyDescent="0.2">
      <c r="A40" s="22"/>
      <c r="B40" s="35"/>
      <c r="C40" s="1145" t="s">
        <v>583</v>
      </c>
      <c r="D40" s="1146"/>
      <c r="E40" s="1147"/>
      <c r="F40" s="36">
        <v>0.04</v>
      </c>
      <c r="G40" s="37">
        <v>0.04</v>
      </c>
      <c r="H40" s="37">
        <v>0.03</v>
      </c>
      <c r="I40" s="37">
        <v>0.03</v>
      </c>
      <c r="J40" s="38">
        <v>0.05</v>
      </c>
      <c r="K40" s="22"/>
      <c r="L40" s="22"/>
      <c r="M40" s="22"/>
      <c r="N40" s="22"/>
      <c r="O40" s="22"/>
      <c r="P40" s="22"/>
    </row>
    <row r="41" spans="1:16" ht="39" customHeight="1" x14ac:dyDescent="0.2">
      <c r="A41" s="22"/>
      <c r="B41" s="35"/>
      <c r="C41" s="1145" t="s">
        <v>584</v>
      </c>
      <c r="D41" s="1146"/>
      <c r="E41" s="1147"/>
      <c r="F41" s="36">
        <v>0.02</v>
      </c>
      <c r="G41" s="37">
        <v>7.0000000000000007E-2</v>
      </c>
      <c r="H41" s="37">
        <v>0.11</v>
      </c>
      <c r="I41" s="37">
        <v>0.06</v>
      </c>
      <c r="J41" s="38">
        <v>0.05</v>
      </c>
      <c r="K41" s="22"/>
      <c r="L41" s="22"/>
      <c r="M41" s="22"/>
      <c r="N41" s="22"/>
      <c r="O41" s="22"/>
      <c r="P41" s="22"/>
    </row>
    <row r="42" spans="1:16" ht="39" customHeight="1" x14ac:dyDescent="0.2">
      <c r="A42" s="22"/>
      <c r="B42" s="39"/>
      <c r="C42" s="1145" t="s">
        <v>585</v>
      </c>
      <c r="D42" s="1146"/>
      <c r="E42" s="1147"/>
      <c r="F42" s="36" t="s">
        <v>528</v>
      </c>
      <c r="G42" s="37" t="s">
        <v>528</v>
      </c>
      <c r="H42" s="37" t="s">
        <v>528</v>
      </c>
      <c r="I42" s="37" t="s">
        <v>528</v>
      </c>
      <c r="J42" s="38" t="s">
        <v>528</v>
      </c>
      <c r="K42" s="22"/>
      <c r="L42" s="22"/>
      <c r="M42" s="22"/>
      <c r="N42" s="22"/>
      <c r="O42" s="22"/>
      <c r="P42" s="22"/>
    </row>
    <row r="43" spans="1:16" ht="39" customHeight="1" thickBot="1" x14ac:dyDescent="0.25">
      <c r="A43" s="22"/>
      <c r="B43" s="40"/>
      <c r="C43" s="1148" t="s">
        <v>586</v>
      </c>
      <c r="D43" s="1149"/>
      <c r="E43" s="1150"/>
      <c r="F43" s="41">
        <v>1.9</v>
      </c>
      <c r="G43" s="42">
        <v>1.74</v>
      </c>
      <c r="H43" s="42">
        <v>1.86</v>
      </c>
      <c r="I43" s="42">
        <v>0.27</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cLs4utU0wCOMf6T+oc57qW0Ic3GJJWDv+y4xy3jje50nnh6a9Gxhqo6V9bfBk6B308tdrqYY6kVXqa4+orbSUw==" saltValue="8NdAKCy1QwnLntq88ymT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M47" sqref="M47"/>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569</v>
      </c>
      <c r="J40" s="103" t="s">
        <v>570</v>
      </c>
      <c r="K40" s="103" t="s">
        <v>571</v>
      </c>
      <c r="L40" s="103" t="s">
        <v>572</v>
      </c>
      <c r="M40" s="104" t="s">
        <v>573</v>
      </c>
    </row>
    <row r="41" spans="2:13" ht="27.75" customHeight="1" x14ac:dyDescent="0.2">
      <c r="B41" s="1196" t="s">
        <v>32</v>
      </c>
      <c r="C41" s="1197"/>
      <c r="D41" s="105"/>
      <c r="E41" s="1198" t="s">
        <v>33</v>
      </c>
      <c r="F41" s="1198"/>
      <c r="G41" s="1198"/>
      <c r="H41" s="1199"/>
      <c r="I41" s="355">
        <v>58402</v>
      </c>
      <c r="J41" s="356">
        <v>59969</v>
      </c>
      <c r="K41" s="356">
        <v>63218</v>
      </c>
      <c r="L41" s="356">
        <v>66978</v>
      </c>
      <c r="M41" s="357">
        <v>70667</v>
      </c>
    </row>
    <row r="42" spans="2:13" ht="27.75" customHeight="1" x14ac:dyDescent="0.2">
      <c r="B42" s="1186"/>
      <c r="C42" s="1187"/>
      <c r="D42" s="106"/>
      <c r="E42" s="1190" t="s">
        <v>34</v>
      </c>
      <c r="F42" s="1190"/>
      <c r="G42" s="1190"/>
      <c r="H42" s="1191"/>
      <c r="I42" s="358">
        <v>2632</v>
      </c>
      <c r="J42" s="359">
        <v>2455</v>
      </c>
      <c r="K42" s="359">
        <v>2197</v>
      </c>
      <c r="L42" s="359">
        <v>2625</v>
      </c>
      <c r="M42" s="360">
        <v>3112</v>
      </c>
    </row>
    <row r="43" spans="2:13" ht="27.75" customHeight="1" x14ac:dyDescent="0.2">
      <c r="B43" s="1186"/>
      <c r="C43" s="1187"/>
      <c r="D43" s="106"/>
      <c r="E43" s="1190" t="s">
        <v>35</v>
      </c>
      <c r="F43" s="1190"/>
      <c r="G43" s="1190"/>
      <c r="H43" s="1191"/>
      <c r="I43" s="358">
        <v>29532</v>
      </c>
      <c r="J43" s="359">
        <v>27115</v>
      </c>
      <c r="K43" s="359">
        <v>22504</v>
      </c>
      <c r="L43" s="359">
        <v>18300</v>
      </c>
      <c r="M43" s="360">
        <v>14817</v>
      </c>
    </row>
    <row r="44" spans="2:13" ht="27.75" customHeight="1" x14ac:dyDescent="0.2">
      <c r="B44" s="1186"/>
      <c r="C44" s="1187"/>
      <c r="D44" s="106"/>
      <c r="E44" s="1190" t="s">
        <v>36</v>
      </c>
      <c r="F44" s="1190"/>
      <c r="G44" s="1190"/>
      <c r="H44" s="1191"/>
      <c r="I44" s="358">
        <v>1823</v>
      </c>
      <c r="J44" s="359">
        <v>1761</v>
      </c>
      <c r="K44" s="359">
        <v>1963</v>
      </c>
      <c r="L44" s="359">
        <v>2130</v>
      </c>
      <c r="M44" s="360">
        <v>2073</v>
      </c>
    </row>
    <row r="45" spans="2:13" ht="27.75" customHeight="1" x14ac:dyDescent="0.2">
      <c r="B45" s="1186"/>
      <c r="C45" s="1187"/>
      <c r="D45" s="106"/>
      <c r="E45" s="1190" t="s">
        <v>37</v>
      </c>
      <c r="F45" s="1190"/>
      <c r="G45" s="1190"/>
      <c r="H45" s="1191"/>
      <c r="I45" s="358">
        <v>4893</v>
      </c>
      <c r="J45" s="359">
        <v>4727</v>
      </c>
      <c r="K45" s="359">
        <v>4219</v>
      </c>
      <c r="L45" s="359">
        <v>3664</v>
      </c>
      <c r="M45" s="360">
        <v>3455</v>
      </c>
    </row>
    <row r="46" spans="2:13" ht="27.75" customHeight="1" x14ac:dyDescent="0.2">
      <c r="B46" s="1186"/>
      <c r="C46" s="1187"/>
      <c r="D46" s="107"/>
      <c r="E46" s="1190" t="s">
        <v>38</v>
      </c>
      <c r="F46" s="1190"/>
      <c r="G46" s="1190"/>
      <c r="H46" s="1191"/>
      <c r="I46" s="358" t="s">
        <v>528</v>
      </c>
      <c r="J46" s="359">
        <v>1</v>
      </c>
      <c r="K46" s="359">
        <v>0</v>
      </c>
      <c r="L46" s="359" t="s">
        <v>528</v>
      </c>
      <c r="M46" s="360" t="s">
        <v>528</v>
      </c>
    </row>
    <row r="47" spans="2:13" ht="27.75" customHeight="1" x14ac:dyDescent="0.2">
      <c r="B47" s="1186"/>
      <c r="C47" s="1187"/>
      <c r="D47" s="108"/>
      <c r="E47" s="1200" t="s">
        <v>39</v>
      </c>
      <c r="F47" s="1201"/>
      <c r="G47" s="1201"/>
      <c r="H47" s="1202"/>
      <c r="I47" s="358" t="s">
        <v>528</v>
      </c>
      <c r="J47" s="359" t="s">
        <v>528</v>
      </c>
      <c r="K47" s="359" t="s">
        <v>528</v>
      </c>
      <c r="L47" s="359" t="s">
        <v>528</v>
      </c>
      <c r="M47" s="360" t="s">
        <v>528</v>
      </c>
    </row>
    <row r="48" spans="2:13" ht="27.75" customHeight="1" x14ac:dyDescent="0.2">
      <c r="B48" s="1186"/>
      <c r="C48" s="1187"/>
      <c r="D48" s="106"/>
      <c r="E48" s="1190" t="s">
        <v>40</v>
      </c>
      <c r="F48" s="1190"/>
      <c r="G48" s="1190"/>
      <c r="H48" s="1191"/>
      <c r="I48" s="358" t="s">
        <v>528</v>
      </c>
      <c r="J48" s="359" t="s">
        <v>528</v>
      </c>
      <c r="K48" s="359" t="s">
        <v>528</v>
      </c>
      <c r="L48" s="359" t="s">
        <v>528</v>
      </c>
      <c r="M48" s="360" t="s">
        <v>528</v>
      </c>
    </row>
    <row r="49" spans="2:13" ht="27.75" customHeight="1" x14ac:dyDescent="0.2">
      <c r="B49" s="1188"/>
      <c r="C49" s="1189"/>
      <c r="D49" s="106"/>
      <c r="E49" s="1190" t="s">
        <v>41</v>
      </c>
      <c r="F49" s="1190"/>
      <c r="G49" s="1190"/>
      <c r="H49" s="1191"/>
      <c r="I49" s="358" t="s">
        <v>528</v>
      </c>
      <c r="J49" s="359" t="s">
        <v>528</v>
      </c>
      <c r="K49" s="359" t="s">
        <v>528</v>
      </c>
      <c r="L49" s="359" t="s">
        <v>528</v>
      </c>
      <c r="M49" s="360" t="s">
        <v>528</v>
      </c>
    </row>
    <row r="50" spans="2:13" ht="27.75" customHeight="1" x14ac:dyDescent="0.2">
      <c r="B50" s="1184" t="s">
        <v>42</v>
      </c>
      <c r="C50" s="1185"/>
      <c r="D50" s="109"/>
      <c r="E50" s="1190" t="s">
        <v>43</v>
      </c>
      <c r="F50" s="1190"/>
      <c r="G50" s="1190"/>
      <c r="H50" s="1191"/>
      <c r="I50" s="358">
        <v>16316</v>
      </c>
      <c r="J50" s="359">
        <v>16918</v>
      </c>
      <c r="K50" s="359">
        <v>14946</v>
      </c>
      <c r="L50" s="359">
        <v>16501</v>
      </c>
      <c r="M50" s="360">
        <v>13216</v>
      </c>
    </row>
    <row r="51" spans="2:13" ht="27.75" customHeight="1" x14ac:dyDescent="0.2">
      <c r="B51" s="1186"/>
      <c r="C51" s="1187"/>
      <c r="D51" s="106"/>
      <c r="E51" s="1190" t="s">
        <v>44</v>
      </c>
      <c r="F51" s="1190"/>
      <c r="G51" s="1190"/>
      <c r="H51" s="1191"/>
      <c r="I51" s="358">
        <v>14481</v>
      </c>
      <c r="J51" s="359">
        <v>14095</v>
      </c>
      <c r="K51" s="359">
        <v>12294</v>
      </c>
      <c r="L51" s="359">
        <v>11008</v>
      </c>
      <c r="M51" s="360">
        <v>9705</v>
      </c>
    </row>
    <row r="52" spans="2:13" ht="27.75" customHeight="1" x14ac:dyDescent="0.2">
      <c r="B52" s="1188"/>
      <c r="C52" s="1189"/>
      <c r="D52" s="106"/>
      <c r="E52" s="1190" t="s">
        <v>45</v>
      </c>
      <c r="F52" s="1190"/>
      <c r="G52" s="1190"/>
      <c r="H52" s="1191"/>
      <c r="I52" s="358">
        <v>64133</v>
      </c>
      <c r="J52" s="359">
        <v>62906</v>
      </c>
      <c r="K52" s="359">
        <v>61849</v>
      </c>
      <c r="L52" s="359">
        <v>62097</v>
      </c>
      <c r="M52" s="360">
        <v>60085</v>
      </c>
    </row>
    <row r="53" spans="2:13" ht="27.75" customHeight="1" thickBot="1" x14ac:dyDescent="0.25">
      <c r="B53" s="1192" t="s">
        <v>46</v>
      </c>
      <c r="C53" s="1193"/>
      <c r="D53" s="110"/>
      <c r="E53" s="1194" t="s">
        <v>47</v>
      </c>
      <c r="F53" s="1194"/>
      <c r="G53" s="1194"/>
      <c r="H53" s="1195"/>
      <c r="I53" s="361">
        <v>2351</v>
      </c>
      <c r="J53" s="362">
        <v>2109</v>
      </c>
      <c r="K53" s="362">
        <v>5012</v>
      </c>
      <c r="L53" s="362">
        <v>4091</v>
      </c>
      <c r="M53" s="363">
        <v>11118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Iu/8SCucfE8VnOk7gBmAApqxNeCtuPL++dH/m8Jl0mikiFX079PAC80KO9PXPCbFwn9q19rBIjkkoQZoEZj8QQ==" saltValue="sgTAz34cXOUi7c3227/l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5584</v>
      </c>
      <c r="L45" s="60">
        <v>5589</v>
      </c>
      <c r="M45" s="60">
        <v>5778</v>
      </c>
      <c r="N45" s="60">
        <v>6195</v>
      </c>
      <c r="O45" s="61">
        <v>6587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528</v>
      </c>
      <c r="L46" s="64" t="s">
        <v>528</v>
      </c>
      <c r="M46" s="64" t="s">
        <v>528</v>
      </c>
      <c r="N46" s="64" t="s">
        <v>528</v>
      </c>
      <c r="O46" s="65" t="s">
        <v>528</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528</v>
      </c>
      <c r="L47" s="64" t="s">
        <v>528</v>
      </c>
      <c r="M47" s="64" t="s">
        <v>528</v>
      </c>
      <c r="N47" s="64" t="s">
        <v>528</v>
      </c>
      <c r="O47" s="65" t="s">
        <v>528</v>
      </c>
      <c r="P47" s="48"/>
      <c r="Q47" s="48"/>
      <c r="R47" s="48"/>
      <c r="S47" s="48"/>
      <c r="T47" s="48"/>
      <c r="U47" s="48"/>
    </row>
    <row r="48" spans="1:21" ht="30.75" customHeight="1" x14ac:dyDescent="0.2">
      <c r="A48" s="48"/>
      <c r="B48" s="1178"/>
      <c r="C48" s="1179"/>
      <c r="D48" s="62"/>
      <c r="E48" s="1155" t="s">
        <v>15</v>
      </c>
      <c r="F48" s="1155"/>
      <c r="G48" s="1155"/>
      <c r="H48" s="1155"/>
      <c r="I48" s="1155"/>
      <c r="J48" s="1156"/>
      <c r="K48" s="63">
        <v>3361</v>
      </c>
      <c r="L48" s="64">
        <v>3087</v>
      </c>
      <c r="M48" s="64">
        <v>2162</v>
      </c>
      <c r="N48" s="64">
        <v>2088</v>
      </c>
      <c r="O48" s="65">
        <v>1924</v>
      </c>
      <c r="P48" s="48"/>
      <c r="Q48" s="48"/>
      <c r="R48" s="48"/>
      <c r="S48" s="48"/>
      <c r="T48" s="48"/>
      <c r="U48" s="48"/>
    </row>
    <row r="49" spans="1:21" ht="30.75" customHeight="1" x14ac:dyDescent="0.2">
      <c r="A49" s="48"/>
      <c r="B49" s="1178"/>
      <c r="C49" s="1179"/>
      <c r="D49" s="62"/>
      <c r="E49" s="1155" t="s">
        <v>16</v>
      </c>
      <c r="F49" s="1155"/>
      <c r="G49" s="1155"/>
      <c r="H49" s="1155"/>
      <c r="I49" s="1155"/>
      <c r="J49" s="1156"/>
      <c r="K49" s="63">
        <v>133</v>
      </c>
      <c r="L49" s="64">
        <v>175</v>
      </c>
      <c r="M49" s="64">
        <v>255</v>
      </c>
      <c r="N49" s="64">
        <v>308</v>
      </c>
      <c r="O49" s="65">
        <v>327</v>
      </c>
      <c r="P49" s="48"/>
      <c r="Q49" s="48"/>
      <c r="R49" s="48"/>
      <c r="S49" s="48"/>
      <c r="T49" s="48"/>
      <c r="U49" s="48"/>
    </row>
    <row r="50" spans="1:21" ht="30.75" customHeight="1" x14ac:dyDescent="0.2">
      <c r="A50" s="48"/>
      <c r="B50" s="1178"/>
      <c r="C50" s="1179"/>
      <c r="D50" s="62"/>
      <c r="E50" s="1155" t="s">
        <v>17</v>
      </c>
      <c r="F50" s="1155"/>
      <c r="G50" s="1155"/>
      <c r="H50" s="1155"/>
      <c r="I50" s="1155"/>
      <c r="J50" s="1156"/>
      <c r="K50" s="63">
        <v>116</v>
      </c>
      <c r="L50" s="64">
        <v>71</v>
      </c>
      <c r="M50" s="64">
        <v>30</v>
      </c>
      <c r="N50" s="64">
        <v>60</v>
      </c>
      <c r="O50" s="65">
        <v>57</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528</v>
      </c>
      <c r="L51" s="64" t="s">
        <v>528</v>
      </c>
      <c r="M51" s="64" t="s">
        <v>528</v>
      </c>
      <c r="N51" s="64" t="s">
        <v>528</v>
      </c>
      <c r="O51" s="65" t="s">
        <v>528</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7550</v>
      </c>
      <c r="L52" s="64">
        <v>7414</v>
      </c>
      <c r="M52" s="64">
        <v>6794</v>
      </c>
      <c r="N52" s="64">
        <v>6858</v>
      </c>
      <c r="O52" s="65">
        <v>6779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1644</v>
      </c>
      <c r="L53" s="69">
        <v>1508</v>
      </c>
      <c r="M53" s="69">
        <v>1431</v>
      </c>
      <c r="N53" s="69">
        <v>1793</v>
      </c>
      <c r="O53" s="70">
        <v>2116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3">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gW2T8at170xR7pHZXJowcV3CSjceYWt5hKamri7O5xHTVrqFIG54uq595p+GkktHzwav7cNGdrhBZtLcWLxA==" saltValue="95VDxRWlN0rlL4n9Hwgan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58" sqref="G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571</v>
      </c>
      <c r="G54" s="119" t="s">
        <v>572</v>
      </c>
      <c r="H54" s="120" t="s">
        <v>573</v>
      </c>
    </row>
    <row r="55" spans="2:8" ht="52.5" customHeight="1" x14ac:dyDescent="0.2">
      <c r="B55" s="121"/>
      <c r="C55" s="1211" t="s">
        <v>50</v>
      </c>
      <c r="D55" s="1211"/>
      <c r="E55" s="1212"/>
      <c r="F55" s="122">
        <v>5385</v>
      </c>
      <c r="G55" s="122">
        <v>8281</v>
      </c>
      <c r="H55" s="123">
        <v>7416</v>
      </c>
    </row>
    <row r="56" spans="2:8" ht="52.5" customHeight="1" x14ac:dyDescent="0.2">
      <c r="B56" s="124"/>
      <c r="C56" s="1213" t="s">
        <v>51</v>
      </c>
      <c r="D56" s="1213"/>
      <c r="E56" s="1214"/>
      <c r="F56" s="125" t="s">
        <v>528</v>
      </c>
      <c r="G56" s="125" t="s">
        <v>528</v>
      </c>
      <c r="H56" s="126" t="s">
        <v>528</v>
      </c>
    </row>
    <row r="57" spans="2:8" ht="53.25" customHeight="1" x14ac:dyDescent="0.2">
      <c r="B57" s="124"/>
      <c r="C57" s="1215" t="s">
        <v>52</v>
      </c>
      <c r="D57" s="1215"/>
      <c r="E57" s="1216"/>
      <c r="F57" s="127">
        <v>6256</v>
      </c>
      <c r="G57" s="127">
        <v>4513</v>
      </c>
      <c r="H57" s="128">
        <v>2296</v>
      </c>
    </row>
    <row r="58" spans="2:8" ht="45.75" customHeight="1" x14ac:dyDescent="0.2">
      <c r="B58" s="129"/>
      <c r="C58" s="1203" t="s">
        <v>611</v>
      </c>
      <c r="D58" s="1204"/>
      <c r="E58" s="1205"/>
      <c r="F58" s="130">
        <v>2032</v>
      </c>
      <c r="G58" s="130">
        <v>1610</v>
      </c>
      <c r="H58" s="131">
        <v>1224</v>
      </c>
    </row>
    <row r="59" spans="2:8" ht="45.75" customHeight="1" x14ac:dyDescent="0.2">
      <c r="B59" s="129"/>
      <c r="C59" s="1203" t="s">
        <v>612</v>
      </c>
      <c r="D59" s="1204"/>
      <c r="E59" s="1205"/>
      <c r="F59" s="130">
        <v>294</v>
      </c>
      <c r="G59" s="130">
        <v>291</v>
      </c>
      <c r="H59" s="131">
        <v>271</v>
      </c>
    </row>
    <row r="60" spans="2:8" ht="45.75" customHeight="1" x14ac:dyDescent="0.2">
      <c r="B60" s="129"/>
      <c r="C60" s="1203" t="s">
        <v>614</v>
      </c>
      <c r="D60" s="1204"/>
      <c r="E60" s="1205"/>
      <c r="F60" s="130">
        <v>19</v>
      </c>
      <c r="G60" s="130">
        <v>57</v>
      </c>
      <c r="H60" s="131">
        <v>212</v>
      </c>
    </row>
    <row r="61" spans="2:8" ht="45.75" customHeight="1" x14ac:dyDescent="0.2">
      <c r="B61" s="129"/>
      <c r="C61" s="1203" t="s">
        <v>613</v>
      </c>
      <c r="D61" s="1204"/>
      <c r="E61" s="1205"/>
      <c r="F61" s="130">
        <v>3360</v>
      </c>
      <c r="G61" s="130">
        <v>2095</v>
      </c>
      <c r="H61" s="131">
        <v>177</v>
      </c>
    </row>
    <row r="62" spans="2:8" ht="45.75" customHeight="1" thickBot="1" x14ac:dyDescent="0.25">
      <c r="B62" s="132"/>
      <c r="C62" s="1206" t="s">
        <v>615</v>
      </c>
      <c r="D62" s="1207"/>
      <c r="E62" s="1208"/>
      <c r="F62" s="133">
        <v>144</v>
      </c>
      <c r="G62" s="133">
        <v>142</v>
      </c>
      <c r="H62" s="134">
        <v>142</v>
      </c>
    </row>
    <row r="63" spans="2:8" ht="52.5" customHeight="1" thickBot="1" x14ac:dyDescent="0.25">
      <c r="B63" s="135"/>
      <c r="C63" s="1209" t="s">
        <v>53</v>
      </c>
      <c r="D63" s="1209"/>
      <c r="E63" s="1210"/>
      <c r="F63" s="136">
        <v>11641</v>
      </c>
      <c r="G63" s="136">
        <v>12794</v>
      </c>
      <c r="H63" s="137">
        <v>9712</v>
      </c>
    </row>
    <row r="64" spans="2:8" ht="13" x14ac:dyDescent="0.2"/>
  </sheetData>
  <sheetProtection algorithmName="SHA-512" hashValue="JwtiOOyjiSmALNgi5QzlNJIjHoAtmAB21qoB5Q13sd1k3Lp0heZj2bThFXT1lkESWxgmxRV0vmN3ZnQ5Ex1ZaA==" saltValue="e3OUXJlDLtfqgaMxqYNB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566</v>
      </c>
      <c r="G2" s="151"/>
      <c r="H2" s="152"/>
    </row>
    <row r="3" spans="1:8" x14ac:dyDescent="0.2">
      <c r="A3" s="148" t="s">
        <v>559</v>
      </c>
      <c r="B3" s="153"/>
      <c r="C3" s="154"/>
      <c r="D3" s="155">
        <v>22446</v>
      </c>
      <c r="E3" s="156"/>
      <c r="F3" s="157">
        <v>45022</v>
      </c>
      <c r="G3" s="158"/>
      <c r="H3" s="159"/>
    </row>
    <row r="4" spans="1:8" x14ac:dyDescent="0.2">
      <c r="A4" s="160"/>
      <c r="B4" s="161"/>
      <c r="C4" s="162"/>
      <c r="D4" s="163">
        <v>14929</v>
      </c>
      <c r="E4" s="164"/>
      <c r="F4" s="165">
        <v>25247</v>
      </c>
      <c r="G4" s="166"/>
      <c r="H4" s="167"/>
    </row>
    <row r="5" spans="1:8" x14ac:dyDescent="0.2">
      <c r="A5" s="148" t="s">
        <v>561</v>
      </c>
      <c r="B5" s="153"/>
      <c r="C5" s="154"/>
      <c r="D5" s="155">
        <v>30778</v>
      </c>
      <c r="E5" s="156"/>
      <c r="F5" s="157">
        <v>46035</v>
      </c>
      <c r="G5" s="158"/>
      <c r="H5" s="159"/>
    </row>
    <row r="6" spans="1:8" x14ac:dyDescent="0.2">
      <c r="A6" s="160"/>
      <c r="B6" s="161"/>
      <c r="C6" s="162"/>
      <c r="D6" s="163">
        <v>23485</v>
      </c>
      <c r="E6" s="164"/>
      <c r="F6" s="165">
        <v>25158</v>
      </c>
      <c r="G6" s="166"/>
      <c r="H6" s="167"/>
    </row>
    <row r="7" spans="1:8" x14ac:dyDescent="0.2">
      <c r="A7" s="148" t="s">
        <v>562</v>
      </c>
      <c r="B7" s="153"/>
      <c r="C7" s="154"/>
      <c r="D7" s="155">
        <v>39543</v>
      </c>
      <c r="E7" s="156"/>
      <c r="F7" s="157">
        <v>43261</v>
      </c>
      <c r="G7" s="158"/>
      <c r="H7" s="159"/>
    </row>
    <row r="8" spans="1:8" x14ac:dyDescent="0.2">
      <c r="A8" s="160"/>
      <c r="B8" s="161"/>
      <c r="C8" s="162"/>
      <c r="D8" s="163">
        <v>29898</v>
      </c>
      <c r="E8" s="164"/>
      <c r="F8" s="165">
        <v>24721</v>
      </c>
      <c r="G8" s="166"/>
      <c r="H8" s="167"/>
    </row>
    <row r="9" spans="1:8" x14ac:dyDescent="0.2">
      <c r="A9" s="148" t="s">
        <v>563</v>
      </c>
      <c r="B9" s="153"/>
      <c r="C9" s="154"/>
      <c r="D9" s="155">
        <v>38259</v>
      </c>
      <c r="E9" s="156"/>
      <c r="F9" s="157">
        <v>40626</v>
      </c>
      <c r="G9" s="158"/>
      <c r="H9" s="159"/>
    </row>
    <row r="10" spans="1:8" x14ac:dyDescent="0.2">
      <c r="A10" s="160"/>
      <c r="B10" s="161"/>
      <c r="C10" s="162"/>
      <c r="D10" s="163">
        <v>28787</v>
      </c>
      <c r="E10" s="164"/>
      <c r="F10" s="165">
        <v>24279</v>
      </c>
      <c r="G10" s="166"/>
      <c r="H10" s="167"/>
    </row>
    <row r="11" spans="1:8" x14ac:dyDescent="0.2">
      <c r="A11" s="148" t="s">
        <v>564</v>
      </c>
      <c r="B11" s="153"/>
      <c r="C11" s="154"/>
      <c r="D11" s="155">
        <v>66056</v>
      </c>
      <c r="E11" s="156"/>
      <c r="F11" s="157">
        <v>46133</v>
      </c>
      <c r="G11" s="158"/>
      <c r="H11" s="159"/>
    </row>
    <row r="12" spans="1:8" x14ac:dyDescent="0.2">
      <c r="A12" s="160"/>
      <c r="B12" s="161"/>
      <c r="C12" s="168"/>
      <c r="D12" s="163">
        <v>48615</v>
      </c>
      <c r="E12" s="164"/>
      <c r="F12" s="165">
        <v>27280</v>
      </c>
      <c r="G12" s="166"/>
      <c r="H12" s="167"/>
    </row>
    <row r="13" spans="1:8" x14ac:dyDescent="0.2">
      <c r="A13" s="148"/>
      <c r="B13" s="153"/>
      <c r="C13" s="169"/>
      <c r="D13" s="170">
        <v>39416</v>
      </c>
      <c r="E13" s="171"/>
      <c r="F13" s="172">
        <v>44215</v>
      </c>
      <c r="G13" s="173"/>
      <c r="H13" s="159"/>
    </row>
    <row r="14" spans="1:8" x14ac:dyDescent="0.2">
      <c r="A14" s="160"/>
      <c r="B14" s="161"/>
      <c r="C14" s="162"/>
      <c r="D14" s="163">
        <v>29143</v>
      </c>
      <c r="E14" s="164"/>
      <c r="F14" s="165">
        <v>25337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9.4499999999999993</v>
      </c>
      <c r="C19" s="174">
        <f>ROUND(VALUE(SUBSTITUTE(実質収支比率等に係る経年分析!G$48,"▲","-")),2)</f>
        <v>7.44</v>
      </c>
      <c r="D19" s="174">
        <f>ROUND(VALUE(SUBSTITUTE(実質収支比率等に係る経年分析!H$48,"▲","-")),2)</f>
        <v>8.1199999999999992</v>
      </c>
      <c r="E19" s="174">
        <f>ROUND(VALUE(SUBSTITUTE(実質収支比率等に係る経年分析!I$48,"▲","-")),2)</f>
        <v>12.23</v>
      </c>
      <c r="F19" s="174">
        <f>ROUND(VALUE(SUBSTITUTE(実質収支比率等に係る経年分析!J$48,"▲","-")),2)</f>
        <v>12.6</v>
      </c>
    </row>
    <row r="20" spans="1:11" x14ac:dyDescent="0.2">
      <c r="A20" s="174" t="s">
        <v>57</v>
      </c>
      <c r="B20" s="174">
        <f>ROUND(VALUE(SUBSTITUTE(実質収支比率等に係る経年分析!F$47,"▲","-")),2)</f>
        <v>11.63</v>
      </c>
      <c r="C20" s="174">
        <f>ROUND(VALUE(SUBSTITUTE(実質収支比率等に係る経年分析!G$47,"▲","-")),2)</f>
        <v>13.46</v>
      </c>
      <c r="D20" s="174">
        <f>ROUND(VALUE(SUBSTITUTE(実質収支比率等に係る経年分析!H$47,"▲","-")),2)</f>
        <v>11.87</v>
      </c>
      <c r="E20" s="174">
        <f>ROUND(VALUE(SUBSTITUTE(実質収支比率等に係る経年分析!I$47,"▲","-")),2)</f>
        <v>17.350000000000001</v>
      </c>
      <c r="F20" s="174">
        <f>ROUND(VALUE(SUBSTITUTE(実質収支比率等に係る経年分析!J$47,"▲","-")),2)</f>
        <v>15.8</v>
      </c>
    </row>
    <row r="21" spans="1:11" x14ac:dyDescent="0.2">
      <c r="A21" s="174" t="s">
        <v>58</v>
      </c>
      <c r="B21" s="174">
        <f>IF(ISNUMBER(VALUE(SUBSTITUTE(実質収支比率等に係る経年分析!F$49,"▲","-"))),ROUND(VALUE(SUBSTITUTE(実質収支比率等に係る経年分析!F$49,"▲","-")),2),NA())</f>
        <v>0.34</v>
      </c>
      <c r="C21" s="174">
        <f>IF(ISNUMBER(VALUE(SUBSTITUTE(実質収支比率等に係る経年分析!G$49,"▲","-"))),ROUND(VALUE(SUBSTITUTE(実質収支比率等に係る経年分析!G$49,"▲","-")),2),NA())</f>
        <v>-0.13</v>
      </c>
      <c r="D21" s="174">
        <f>IF(ISNUMBER(VALUE(SUBSTITUTE(実質収支比率等に係る経年分析!H$49,"▲","-"))),ROUND(VALUE(SUBSTITUTE(実質収支比率等に係る経年分析!H$49,"▲","-")),2),NA())</f>
        <v>-0.32</v>
      </c>
      <c r="E21" s="174">
        <f>IF(ISNUMBER(VALUE(SUBSTITUTE(実質収支比率等に係る経年分析!I$49,"▲","-"))),ROUND(VALUE(SUBSTITUTE(実質収支比率等に係る経年分析!I$49,"▲","-")),2),NA())</f>
        <v>10.58</v>
      </c>
      <c r="F21" s="174">
        <f>IF(ISNUMBER(VALUE(SUBSTITUTE(実質収支比率等に係る経年分析!J$49,"▲","-"))),ROUND(VALUE(SUBSTITUTE(実質収支比率等に係る経年分析!J$49,"▲","-")),2),NA())</f>
        <v>-1.68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1.74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1.86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0.27</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0.06</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2">
      <c r="A31" s="175" t="str">
        <f>IF(連結実質赤字比率に係る赤字・黒字の構成分析!C$39="",NA(),連結実質赤字比率に係る赤字・黒字の構成分析!C$39)</f>
        <v>草加都市計画新田駅西口土地区画整理事業特別会計（一般会計等）</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0.77</v>
      </c>
    </row>
    <row r="33" spans="1:16" x14ac:dyDescent="0.2">
      <c r="A33" s="175" t="str">
        <f>IF(連結実質赤字比率に係る赤字・黒字の構成分析!C$37="",NA(),連結実質赤字比率に係る赤字・黒字の構成分析!C$37)</f>
        <v>草加市公共下水道事業会計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0.56999999999999995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v>
      </c>
    </row>
    <row r="34" spans="1:16" x14ac:dyDescent="0.2">
      <c r="A34" s="175" t="str">
        <f>IF(連結実質赤字比率に係る赤字・黒字の構成分析!C$36="",NA(),連結実質赤字比率に係る赤字・黒字の構成分析!C$36)</f>
        <v>草加市立病院事業会計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7.74</v>
      </c>
    </row>
    <row r="35" spans="1:16" x14ac:dyDescent="0.2">
      <c r="A35" s="175" t="str">
        <f>IF(連結実質赤字比率に係る赤字・黒字の構成分析!C$35="",NA(),連結実質赤字比率に係る赤字・黒字の構成分析!C$35)</f>
        <v>草加市水道事業会計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10.29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9.5399999999999991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10.57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9.3699999999999992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7.76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11.79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7550</v>
      </c>
      <c r="E42" s="176"/>
      <c r="F42" s="176"/>
      <c r="G42" s="176">
        <f>'実質公債費比率（分子）の構造'!L$52</f>
        <v>7414</v>
      </c>
      <c r="H42" s="176"/>
      <c r="I42" s="176"/>
      <c r="J42" s="176">
        <f>'実質公債費比率（分子）の構造'!M$52</f>
        <v>6794</v>
      </c>
      <c r="K42" s="176"/>
      <c r="L42" s="176"/>
      <c r="M42" s="176">
        <f>'実質公債費比率（分子）の構造'!N$52</f>
        <v>6858</v>
      </c>
      <c r="N42" s="176"/>
      <c r="O42" s="176"/>
      <c r="P42" s="176">
        <f>'実質公債費比率（分子）の構造'!O$52</f>
        <v>6779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116</v>
      </c>
      <c r="C44" s="176"/>
      <c r="D44" s="176"/>
      <c r="E44" s="176">
        <f>'実質公債費比率（分子）の構造'!L$50</f>
        <v>71</v>
      </c>
      <c r="F44" s="176"/>
      <c r="G44" s="176"/>
      <c r="H44" s="176">
        <f>'実質公債費比率（分子）の構造'!M$50</f>
        <v>30</v>
      </c>
      <c r="I44" s="176"/>
      <c r="J44" s="176"/>
      <c r="K44" s="176">
        <f>'実質公債費比率（分子）の構造'!N$50</f>
        <v>60</v>
      </c>
      <c r="L44" s="176"/>
      <c r="M44" s="176"/>
      <c r="N44" s="176">
        <f>'実質公債費比率（分子）の構造'!O$50</f>
        <v>57</v>
      </c>
      <c r="O44" s="176"/>
      <c r="P44" s="176"/>
    </row>
    <row r="45" spans="1:16" x14ac:dyDescent="0.2">
      <c r="A45" s="176" t="s">
        <v>68</v>
      </c>
      <c r="B45" s="176">
        <f>'実質公債費比率（分子）の構造'!K$49</f>
        <v>133</v>
      </c>
      <c r="C45" s="176"/>
      <c r="D45" s="176"/>
      <c r="E45" s="176">
        <f>'実質公債費比率（分子）の構造'!L$49</f>
        <v>175</v>
      </c>
      <c r="F45" s="176"/>
      <c r="G45" s="176"/>
      <c r="H45" s="176">
        <f>'実質公債費比率（分子）の構造'!M$49</f>
        <v>255</v>
      </c>
      <c r="I45" s="176"/>
      <c r="J45" s="176"/>
      <c r="K45" s="176">
        <f>'実質公債費比率（分子）の構造'!N$49</f>
        <v>308</v>
      </c>
      <c r="L45" s="176"/>
      <c r="M45" s="176"/>
      <c r="N45" s="176">
        <f>'実質公債費比率（分子）の構造'!O$49</f>
        <v>327</v>
      </c>
      <c r="O45" s="176"/>
      <c r="P45" s="176"/>
    </row>
    <row r="46" spans="1:16" x14ac:dyDescent="0.2">
      <c r="A46" s="176" t="s">
        <v>69</v>
      </c>
      <c r="B46" s="176">
        <f>'実質公債費比率（分子）の構造'!K$48</f>
        <v>3361</v>
      </c>
      <c r="C46" s="176"/>
      <c r="D46" s="176"/>
      <c r="E46" s="176">
        <f>'実質公債費比率（分子）の構造'!L$48</f>
        <v>3087</v>
      </c>
      <c r="F46" s="176"/>
      <c r="G46" s="176"/>
      <c r="H46" s="176">
        <f>'実質公債費比率（分子）の構造'!M$48</f>
        <v>2162</v>
      </c>
      <c r="I46" s="176"/>
      <c r="J46" s="176"/>
      <c r="K46" s="176">
        <f>'実質公債費比率（分子）の構造'!N$48</f>
        <v>2088</v>
      </c>
      <c r="L46" s="176"/>
      <c r="M46" s="176"/>
      <c r="N46" s="176">
        <f>'実質公債費比率（分子）の構造'!O$48</f>
        <v>1924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5584</v>
      </c>
      <c r="C49" s="176"/>
      <c r="D49" s="176"/>
      <c r="E49" s="176">
        <f>'実質公債費比率（分子）の構造'!L$45</f>
        <v>5589</v>
      </c>
      <c r="F49" s="176"/>
      <c r="G49" s="176"/>
      <c r="H49" s="176">
        <f>'実質公債費比率（分子）の構造'!M$45</f>
        <v>5778</v>
      </c>
      <c r="I49" s="176"/>
      <c r="J49" s="176"/>
      <c r="K49" s="176">
        <f>'実質公債費比率（分子）の構造'!N$45</f>
        <v>6195</v>
      </c>
      <c r="L49" s="176"/>
      <c r="M49" s="176"/>
      <c r="N49" s="176">
        <f>'実質公債費比率（分子）の構造'!O$45</f>
        <v>6587</v>
      </c>
      <c r="O49" s="176"/>
      <c r="P49" s="176"/>
    </row>
    <row r="50" spans="1:16" x14ac:dyDescent="0.2">
      <c r="A50" s="176" t="s">
        <v>73</v>
      </c>
      <c r="B50" s="176" t="e">
        <f>NA()</f>
        <v>#N/A</v>
      </c>
      <c r="C50" s="176">
        <f>IF(ISNUMBER('実質公債費比率（分子）の構造'!K$53),'実質公債費比率（分子）の構造'!K$53,NA())</f>
        <v>1644</v>
      </c>
      <c r="D50" s="176" t="e">
        <f>NA()</f>
        <v>#N/A</v>
      </c>
      <c r="E50" s="176" t="e">
        <f>NA()</f>
        <v>#N/A</v>
      </c>
      <c r="F50" s="176">
        <f>IF(ISNUMBER('実質公債費比率（分子）の構造'!L$53),'実質公債費比率（分子）の構造'!L$53,NA())</f>
        <v>1508</v>
      </c>
      <c r="G50" s="176" t="e">
        <f>NA()</f>
        <v>#N/A</v>
      </c>
      <c r="H50" s="176" t="e">
        <f>NA()</f>
        <v>#N/A</v>
      </c>
      <c r="I50" s="176">
        <f>IF(ISNUMBER('実質公債費比率（分子）の構造'!M$53),'実質公債費比率（分子）の構造'!M$53,NA())</f>
        <v>1431</v>
      </c>
      <c r="J50" s="176" t="e">
        <f>NA()</f>
        <v>#N/A</v>
      </c>
      <c r="K50" s="176" t="e">
        <f>NA()</f>
        <v>#N/A</v>
      </c>
      <c r="L50" s="176">
        <f>IF(ISNUMBER('実質公債費比率（分子）の構造'!N$53),'実質公債費比率（分子）の構造'!N$53,NA())</f>
        <v>1793</v>
      </c>
      <c r="M50" s="176" t="e">
        <f>NA()</f>
        <v>#N/A</v>
      </c>
      <c r="N50" s="176" t="e">
        <f>NA()</f>
        <v>#N/A</v>
      </c>
      <c r="O50" s="176">
        <f>IF(ISNUMBER('実質公債費比率（分子）の構造'!O$53),'実質公債費比率（分子）の構造'!O$53,NA())</f>
        <v>2116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64133</v>
      </c>
      <c r="E56" s="175"/>
      <c r="F56" s="175"/>
      <c r="G56" s="175">
        <f>'将来負担比率（分子）の構造'!J$52</f>
        <v>62906</v>
      </c>
      <c r="H56" s="175"/>
      <c r="I56" s="175"/>
      <c r="J56" s="175">
        <f>'将来負担比率（分子）の構造'!K$52</f>
        <v>61849</v>
      </c>
      <c r="K56" s="175"/>
      <c r="L56" s="175"/>
      <c r="M56" s="175">
        <f>'将来負担比率（分子）の構造'!L$52</f>
        <v>62097</v>
      </c>
      <c r="N56" s="175"/>
      <c r="O56" s="175"/>
      <c r="P56" s="175">
        <f>'将来負担比率（分子）の構造'!M$52</f>
        <v>60085</v>
      </c>
    </row>
    <row r="57" spans="1:16" x14ac:dyDescent="0.2">
      <c r="A57" s="175" t="s">
        <v>44</v>
      </c>
      <c r="B57" s="175"/>
      <c r="C57" s="175"/>
      <c r="D57" s="175">
        <f>'将来負担比率（分子）の構造'!I$51</f>
        <v>14481</v>
      </c>
      <c r="E57" s="175"/>
      <c r="F57" s="175"/>
      <c r="G57" s="175">
        <f>'将来負担比率（分子）の構造'!J$51</f>
        <v>14095</v>
      </c>
      <c r="H57" s="175"/>
      <c r="I57" s="175"/>
      <c r="J57" s="175">
        <f>'将来負担比率（分子）の構造'!K$51</f>
        <v>12294</v>
      </c>
      <c r="K57" s="175"/>
      <c r="L57" s="175"/>
      <c r="M57" s="175">
        <f>'将来負担比率（分子）の構造'!L$51</f>
        <v>11008</v>
      </c>
      <c r="N57" s="175"/>
      <c r="O57" s="175"/>
      <c r="P57" s="175">
        <f>'将来負担比率（分子）の構造'!M$51</f>
        <v>9705</v>
      </c>
    </row>
    <row r="58" spans="1:16" x14ac:dyDescent="0.2">
      <c r="A58" s="175" t="s">
        <v>43</v>
      </c>
      <c r="B58" s="175"/>
      <c r="C58" s="175"/>
      <c r="D58" s="175">
        <f>'将来負担比率（分子）の構造'!I$50</f>
        <v>16316</v>
      </c>
      <c r="E58" s="175"/>
      <c r="F58" s="175"/>
      <c r="G58" s="175">
        <f>'将来負担比率（分子）の構造'!J$50</f>
        <v>16918</v>
      </c>
      <c r="H58" s="175"/>
      <c r="I58" s="175"/>
      <c r="J58" s="175">
        <f>'将来負担比率（分子）の構造'!K$50</f>
        <v>14946</v>
      </c>
      <c r="K58" s="175"/>
      <c r="L58" s="175"/>
      <c r="M58" s="175">
        <f>'将来負担比率（分子）の構造'!L$50</f>
        <v>16501</v>
      </c>
      <c r="N58" s="175"/>
      <c r="O58" s="175"/>
      <c r="P58" s="175">
        <f>'将来負担比率（分子）の構造'!M$50</f>
        <v>13216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f>'将来負担比率（分子）の構造'!J$46</f>
        <v>1</v>
      </c>
      <c r="F61" s="175"/>
      <c r="G61" s="175"/>
      <c r="H61" s="175">
        <f>'将来負担比率（分子）の構造'!K$46</f>
        <v>0</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4893</v>
      </c>
      <c r="C62" s="175"/>
      <c r="D62" s="175"/>
      <c r="E62" s="175">
        <f>'将来負担比率（分子）の構造'!J$45</f>
        <v>4727</v>
      </c>
      <c r="F62" s="175"/>
      <c r="G62" s="175"/>
      <c r="H62" s="175">
        <f>'将来負担比率（分子）の構造'!K$45</f>
        <v>4219</v>
      </c>
      <c r="I62" s="175"/>
      <c r="J62" s="175"/>
      <c r="K62" s="175">
        <f>'将来負担比率（分子）の構造'!L$45</f>
        <v>3664</v>
      </c>
      <c r="L62" s="175"/>
      <c r="M62" s="175"/>
      <c r="N62" s="175">
        <f>'将来負担比率（分子）の構造'!M$45</f>
        <v>3455</v>
      </c>
      <c r="O62" s="175"/>
      <c r="P62" s="175"/>
    </row>
    <row r="63" spans="1:16" x14ac:dyDescent="0.2">
      <c r="A63" s="175" t="s">
        <v>36</v>
      </c>
      <c r="B63" s="175">
        <f>'将来負担比率（分子）の構造'!I$44</f>
        <v>1823</v>
      </c>
      <c r="C63" s="175"/>
      <c r="D63" s="175"/>
      <c r="E63" s="175">
        <f>'将来負担比率（分子）の構造'!J$44</f>
        <v>1761</v>
      </c>
      <c r="F63" s="175"/>
      <c r="G63" s="175"/>
      <c r="H63" s="175">
        <f>'将来負担比率（分子）の構造'!K$44</f>
        <v>1963</v>
      </c>
      <c r="I63" s="175"/>
      <c r="J63" s="175"/>
      <c r="K63" s="175">
        <f>'将来負担比率（分子）の構造'!L$44</f>
        <v>2130</v>
      </c>
      <c r="L63" s="175"/>
      <c r="M63" s="175"/>
      <c r="N63" s="175">
        <f>'将来負担比率（分子）の構造'!M$44</f>
        <v>2073</v>
      </c>
      <c r="O63" s="175"/>
      <c r="P63" s="175"/>
    </row>
    <row r="64" spans="1:16" x14ac:dyDescent="0.2">
      <c r="A64" s="175" t="s">
        <v>35</v>
      </c>
      <c r="B64" s="175">
        <f>'将来負担比率（分子）の構造'!I$43</f>
        <v>29532</v>
      </c>
      <c r="C64" s="175"/>
      <c r="D64" s="175"/>
      <c r="E64" s="175">
        <f>'将来負担比率（分子）の構造'!J$43</f>
        <v>27115</v>
      </c>
      <c r="F64" s="175"/>
      <c r="G64" s="175"/>
      <c r="H64" s="175">
        <f>'将来負担比率（分子）の構造'!K$43</f>
        <v>22504</v>
      </c>
      <c r="I64" s="175"/>
      <c r="J64" s="175"/>
      <c r="K64" s="175">
        <f>'将来負担比率（分子）の構造'!L$43</f>
        <v>18300</v>
      </c>
      <c r="L64" s="175"/>
      <c r="M64" s="175"/>
      <c r="N64" s="175">
        <f>'将来負担比率（分子）の構造'!M$43</f>
        <v>14817</v>
      </c>
      <c r="O64" s="175"/>
      <c r="P64" s="175"/>
    </row>
    <row r="65" spans="1:16" x14ac:dyDescent="0.2">
      <c r="A65" s="175" t="s">
        <v>34</v>
      </c>
      <c r="B65" s="175">
        <f>'将来負担比率（分子）の構造'!I$42</f>
        <v>2632</v>
      </c>
      <c r="C65" s="175"/>
      <c r="D65" s="175"/>
      <c r="E65" s="175">
        <f>'将来負担比率（分子）の構造'!J$42</f>
        <v>2455</v>
      </c>
      <c r="F65" s="175"/>
      <c r="G65" s="175"/>
      <c r="H65" s="175">
        <f>'将来負担比率（分子）の構造'!K$42</f>
        <v>2197</v>
      </c>
      <c r="I65" s="175"/>
      <c r="J65" s="175"/>
      <c r="K65" s="175">
        <f>'将来負担比率（分子）の構造'!L$42</f>
        <v>2625</v>
      </c>
      <c r="L65" s="175"/>
      <c r="M65" s="175"/>
      <c r="N65" s="175">
        <f>'将来負担比率（分子）の構造'!M$42</f>
        <v>3112</v>
      </c>
      <c r="O65" s="175"/>
      <c r="P65" s="175"/>
    </row>
    <row r="66" spans="1:16" x14ac:dyDescent="0.2">
      <c r="A66" s="175" t="s">
        <v>33</v>
      </c>
      <c r="B66" s="175">
        <f>'将来負担比率（分子）の構造'!I$41</f>
        <v>58402</v>
      </c>
      <c r="C66" s="175"/>
      <c r="D66" s="175"/>
      <c r="E66" s="175">
        <f>'将来負担比率（分子）の構造'!J$41</f>
        <v>59969</v>
      </c>
      <c r="F66" s="175"/>
      <c r="G66" s="175"/>
      <c r="H66" s="175">
        <f>'将来負担比率（分子）の構造'!K$41</f>
        <v>63218</v>
      </c>
      <c r="I66" s="175"/>
      <c r="J66" s="175"/>
      <c r="K66" s="175">
        <f>'将来負担比率（分子）の構造'!L$41</f>
        <v>66978</v>
      </c>
      <c r="L66" s="175"/>
      <c r="M66" s="175"/>
      <c r="N66" s="175">
        <f>'将来負担比率（分子）の構造'!M$41</f>
        <v>70667</v>
      </c>
      <c r="O66" s="175"/>
      <c r="P66" s="175"/>
    </row>
    <row r="67" spans="1:16" x14ac:dyDescent="0.2">
      <c r="A67" s="175" t="s">
        <v>77</v>
      </c>
      <c r="B67" s="175" t="e">
        <f>NA()</f>
        <v>#N/A</v>
      </c>
      <c r="C67" s="175">
        <f>IF(ISNUMBER('将来負担比率（分子）の構造'!I$53), IF('将来負担比率（分子）の構造'!I$53 &lt; 0, 0, '将来負担比率（分子）の構造'!I$53), NA())</f>
        <v>2351</v>
      </c>
      <c r="D67" s="175" t="e">
        <f>NA()</f>
        <v>#N/A</v>
      </c>
      <c r="E67" s="175" t="e">
        <f>NA()</f>
        <v>#N/A</v>
      </c>
      <c r="F67" s="175">
        <f>IF(ISNUMBER('将来負担比率（分子）の構造'!J$53), IF('将来負担比率（分子）の構造'!J$53 &lt; 0, 0, '将来負担比率（分子）の構造'!J$53), NA())</f>
        <v>2109</v>
      </c>
      <c r="G67" s="175" t="e">
        <f>NA()</f>
        <v>#N/A</v>
      </c>
      <c r="H67" s="175" t="e">
        <f>NA()</f>
        <v>#N/A</v>
      </c>
      <c r="I67" s="175">
        <f>IF(ISNUMBER('将来負担比率（分子）の構造'!K$53), IF('将来負担比率（分子）の構造'!K$53 &lt; 0, 0, '将来負担比率（分子）の構造'!K$53), NA())</f>
        <v>5012</v>
      </c>
      <c r="J67" s="175" t="e">
        <f>NA()</f>
        <v>#N/A</v>
      </c>
      <c r="K67" s="175" t="e">
        <f>NA()</f>
        <v>#N/A</v>
      </c>
      <c r="L67" s="175">
        <f>IF(ISNUMBER('将来負担比率（分子）の構造'!L$53), IF('将来負担比率（分子）の構造'!L$53 &lt; 0, 0, '将来負担比率（分子）の構造'!L$53), NA())</f>
        <v>4091</v>
      </c>
      <c r="M67" s="175" t="e">
        <f>NA()</f>
        <v>#N/A</v>
      </c>
      <c r="N67" s="175" t="e">
        <f>NA()</f>
        <v>#N/A</v>
      </c>
      <c r="O67" s="175">
        <f>IF(ISNUMBER('将来負担比率（分子）の構造'!M$53), IF('将来負担比率（分子）の構造'!M$53 &lt; 0, 0, '将来負担比率（分子）の構造'!M$53), NA())</f>
        <v>11118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5385</v>
      </c>
      <c r="C72" s="179">
        <f>基金残高に係る経年分析!G55</f>
        <v>8281</v>
      </c>
      <c r="D72" s="179">
        <f>基金残高に係る経年分析!H55</f>
        <v>7416</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6256</v>
      </c>
      <c r="C74" s="179">
        <f>基金残高に係る経年分析!G57</f>
        <v>4513</v>
      </c>
      <c r="D74" s="179">
        <f>基金残高に係る経年分析!H57</f>
        <v>2296</v>
      </c>
    </row>
  </sheetData>
  <sheetProtection algorithmName="SHA-512" hashValue="bZw9Og1SEPppWxQ+xqtyEM4ALbXVWsVShVogFxdzPtEe+5oyNPcgrWW2NBVmm5HevynNQOW8J+WXgN8tGxoyTA==" saltValue="sWUle2ChwLnFPHaW+wC3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38680476</v>
      </c>
      <c r="S5" s="677"/>
      <c r="T5" s="677"/>
      <c r="U5" s="677"/>
      <c r="V5" s="677"/>
      <c r="W5" s="677"/>
      <c r="X5" s="677"/>
      <c r="Y5" s="702"/>
      <c r="Z5" s="715">
        <v>37.700000000000003</v>
      </c>
      <c r="AA5" s="715"/>
      <c r="AB5" s="715"/>
      <c r="AC5" s="715"/>
      <c r="AD5" s="716">
        <v>35966306</v>
      </c>
      <c r="AE5" s="716"/>
      <c r="AF5" s="716"/>
      <c r="AG5" s="716"/>
      <c r="AH5" s="716"/>
      <c r="AI5" s="716"/>
      <c r="AJ5" s="716"/>
      <c r="AK5" s="716"/>
      <c r="AL5" s="703">
        <v>76.3</v>
      </c>
      <c r="AM5" s="685"/>
      <c r="AN5" s="685"/>
      <c r="AO5" s="704"/>
      <c r="AP5" s="679" t="s">
        <v>229</v>
      </c>
      <c r="AQ5" s="680"/>
      <c r="AR5" s="680"/>
      <c r="AS5" s="680"/>
      <c r="AT5" s="680"/>
      <c r="AU5" s="680"/>
      <c r="AV5" s="680"/>
      <c r="AW5" s="680"/>
      <c r="AX5" s="680"/>
      <c r="AY5" s="680"/>
      <c r="AZ5" s="680"/>
      <c r="BA5" s="680"/>
      <c r="BB5" s="680"/>
      <c r="BC5" s="680"/>
      <c r="BD5" s="680"/>
      <c r="BE5" s="680"/>
      <c r="BF5" s="681"/>
      <c r="BG5" s="621">
        <v>35966306</v>
      </c>
      <c r="BH5" s="622"/>
      <c r="BI5" s="622"/>
      <c r="BJ5" s="622"/>
      <c r="BK5" s="622"/>
      <c r="BL5" s="622"/>
      <c r="BM5" s="622"/>
      <c r="BN5" s="623"/>
      <c r="BO5" s="659">
        <v>93</v>
      </c>
      <c r="BP5" s="659"/>
      <c r="BQ5" s="659"/>
      <c r="BR5" s="659"/>
      <c r="BS5" s="660">
        <v>541534</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435545</v>
      </c>
      <c r="S6" s="622"/>
      <c r="T6" s="622"/>
      <c r="U6" s="622"/>
      <c r="V6" s="622"/>
      <c r="W6" s="622"/>
      <c r="X6" s="622"/>
      <c r="Y6" s="623"/>
      <c r="Z6" s="659">
        <v>0.4</v>
      </c>
      <c r="AA6" s="659"/>
      <c r="AB6" s="659"/>
      <c r="AC6" s="659"/>
      <c r="AD6" s="660">
        <v>435545</v>
      </c>
      <c r="AE6" s="660"/>
      <c r="AF6" s="660"/>
      <c r="AG6" s="660"/>
      <c r="AH6" s="660"/>
      <c r="AI6" s="660"/>
      <c r="AJ6" s="660"/>
      <c r="AK6" s="660"/>
      <c r="AL6" s="624">
        <v>0.9</v>
      </c>
      <c r="AM6" s="625"/>
      <c r="AN6" s="625"/>
      <c r="AO6" s="661"/>
      <c r="AP6" s="618" t="s">
        <v>234</v>
      </c>
      <c r="AQ6" s="619"/>
      <c r="AR6" s="619"/>
      <c r="AS6" s="619"/>
      <c r="AT6" s="619"/>
      <c r="AU6" s="619"/>
      <c r="AV6" s="619"/>
      <c r="AW6" s="619"/>
      <c r="AX6" s="619"/>
      <c r="AY6" s="619"/>
      <c r="AZ6" s="619"/>
      <c r="BA6" s="619"/>
      <c r="BB6" s="619"/>
      <c r="BC6" s="619"/>
      <c r="BD6" s="619"/>
      <c r="BE6" s="619"/>
      <c r="BF6" s="620"/>
      <c r="BG6" s="621">
        <v>35966306</v>
      </c>
      <c r="BH6" s="622"/>
      <c r="BI6" s="622"/>
      <c r="BJ6" s="622"/>
      <c r="BK6" s="622"/>
      <c r="BL6" s="622"/>
      <c r="BM6" s="622"/>
      <c r="BN6" s="623"/>
      <c r="BO6" s="659">
        <v>93</v>
      </c>
      <c r="BP6" s="659"/>
      <c r="BQ6" s="659"/>
      <c r="BR6" s="659"/>
      <c r="BS6" s="660">
        <v>541534</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367011</v>
      </c>
      <c r="CS6" s="622"/>
      <c r="CT6" s="622"/>
      <c r="CU6" s="622"/>
      <c r="CV6" s="622"/>
      <c r="CW6" s="622"/>
      <c r="CX6" s="622"/>
      <c r="CY6" s="623"/>
      <c r="CZ6" s="703">
        <v>0.4</v>
      </c>
      <c r="DA6" s="685"/>
      <c r="DB6" s="685"/>
      <c r="DC6" s="705"/>
      <c r="DD6" s="627" t="s">
        <v>175</v>
      </c>
      <c r="DE6" s="622"/>
      <c r="DF6" s="622"/>
      <c r="DG6" s="622"/>
      <c r="DH6" s="622"/>
      <c r="DI6" s="622"/>
      <c r="DJ6" s="622"/>
      <c r="DK6" s="622"/>
      <c r="DL6" s="622"/>
      <c r="DM6" s="622"/>
      <c r="DN6" s="622"/>
      <c r="DO6" s="622"/>
      <c r="DP6" s="623"/>
      <c r="DQ6" s="627">
        <v>367011</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15230</v>
      </c>
      <c r="S7" s="622"/>
      <c r="T7" s="622"/>
      <c r="U7" s="622"/>
      <c r="V7" s="622"/>
      <c r="W7" s="622"/>
      <c r="X7" s="622"/>
      <c r="Y7" s="623"/>
      <c r="Z7" s="659">
        <v>0</v>
      </c>
      <c r="AA7" s="659"/>
      <c r="AB7" s="659"/>
      <c r="AC7" s="659"/>
      <c r="AD7" s="660">
        <v>15230</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19096607</v>
      </c>
      <c r="BH7" s="622"/>
      <c r="BI7" s="622"/>
      <c r="BJ7" s="622"/>
      <c r="BK7" s="622"/>
      <c r="BL7" s="622"/>
      <c r="BM7" s="622"/>
      <c r="BN7" s="623"/>
      <c r="BO7" s="659">
        <v>49.4</v>
      </c>
      <c r="BP7" s="659"/>
      <c r="BQ7" s="659"/>
      <c r="BR7" s="659"/>
      <c r="BS7" s="660">
        <v>541534</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15430884</v>
      </c>
      <c r="CS7" s="622"/>
      <c r="CT7" s="622"/>
      <c r="CU7" s="622"/>
      <c r="CV7" s="622"/>
      <c r="CW7" s="622"/>
      <c r="CX7" s="622"/>
      <c r="CY7" s="623"/>
      <c r="CZ7" s="659">
        <v>16.3</v>
      </c>
      <c r="DA7" s="659"/>
      <c r="DB7" s="659"/>
      <c r="DC7" s="659"/>
      <c r="DD7" s="627">
        <v>8008332</v>
      </c>
      <c r="DE7" s="622"/>
      <c r="DF7" s="622"/>
      <c r="DG7" s="622"/>
      <c r="DH7" s="622"/>
      <c r="DI7" s="622"/>
      <c r="DJ7" s="622"/>
      <c r="DK7" s="622"/>
      <c r="DL7" s="622"/>
      <c r="DM7" s="622"/>
      <c r="DN7" s="622"/>
      <c r="DO7" s="622"/>
      <c r="DP7" s="623"/>
      <c r="DQ7" s="627">
        <v>6456841</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220566</v>
      </c>
      <c r="S8" s="622"/>
      <c r="T8" s="622"/>
      <c r="U8" s="622"/>
      <c r="V8" s="622"/>
      <c r="W8" s="622"/>
      <c r="X8" s="622"/>
      <c r="Y8" s="623"/>
      <c r="Z8" s="659">
        <v>0.2</v>
      </c>
      <c r="AA8" s="659"/>
      <c r="AB8" s="659"/>
      <c r="AC8" s="659"/>
      <c r="AD8" s="660">
        <v>220566</v>
      </c>
      <c r="AE8" s="660"/>
      <c r="AF8" s="660"/>
      <c r="AG8" s="660"/>
      <c r="AH8" s="660"/>
      <c r="AI8" s="660"/>
      <c r="AJ8" s="660"/>
      <c r="AK8" s="660"/>
      <c r="AL8" s="624">
        <v>0.5</v>
      </c>
      <c r="AM8" s="625"/>
      <c r="AN8" s="625"/>
      <c r="AO8" s="661"/>
      <c r="AP8" s="618" t="s">
        <v>240</v>
      </c>
      <c r="AQ8" s="619"/>
      <c r="AR8" s="619"/>
      <c r="AS8" s="619"/>
      <c r="AT8" s="619"/>
      <c r="AU8" s="619"/>
      <c r="AV8" s="619"/>
      <c r="AW8" s="619"/>
      <c r="AX8" s="619"/>
      <c r="AY8" s="619"/>
      <c r="AZ8" s="619"/>
      <c r="BA8" s="619"/>
      <c r="BB8" s="619"/>
      <c r="BC8" s="619"/>
      <c r="BD8" s="619"/>
      <c r="BE8" s="619"/>
      <c r="BF8" s="620"/>
      <c r="BG8" s="621">
        <v>476138</v>
      </c>
      <c r="BH8" s="622"/>
      <c r="BI8" s="622"/>
      <c r="BJ8" s="622"/>
      <c r="BK8" s="622"/>
      <c r="BL8" s="622"/>
      <c r="BM8" s="622"/>
      <c r="BN8" s="623"/>
      <c r="BO8" s="659">
        <v>1.2</v>
      </c>
      <c r="BP8" s="659"/>
      <c r="BQ8" s="659"/>
      <c r="BR8" s="659"/>
      <c r="BS8" s="660" t="s">
        <v>241</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40904772</v>
      </c>
      <c r="CS8" s="622"/>
      <c r="CT8" s="622"/>
      <c r="CU8" s="622"/>
      <c r="CV8" s="622"/>
      <c r="CW8" s="622"/>
      <c r="CX8" s="622"/>
      <c r="CY8" s="623"/>
      <c r="CZ8" s="659">
        <v>43.1</v>
      </c>
      <c r="DA8" s="659"/>
      <c r="DB8" s="659"/>
      <c r="DC8" s="659"/>
      <c r="DD8" s="627">
        <v>1123489</v>
      </c>
      <c r="DE8" s="622"/>
      <c r="DF8" s="622"/>
      <c r="DG8" s="622"/>
      <c r="DH8" s="622"/>
      <c r="DI8" s="622"/>
      <c r="DJ8" s="622"/>
      <c r="DK8" s="622"/>
      <c r="DL8" s="622"/>
      <c r="DM8" s="622"/>
      <c r="DN8" s="622"/>
      <c r="DO8" s="622"/>
      <c r="DP8" s="623"/>
      <c r="DQ8" s="627">
        <v>18635251</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172203</v>
      </c>
      <c r="S9" s="622"/>
      <c r="T9" s="622"/>
      <c r="U9" s="622"/>
      <c r="V9" s="622"/>
      <c r="W9" s="622"/>
      <c r="X9" s="622"/>
      <c r="Y9" s="623"/>
      <c r="Z9" s="659">
        <v>0.2</v>
      </c>
      <c r="AA9" s="659"/>
      <c r="AB9" s="659"/>
      <c r="AC9" s="659"/>
      <c r="AD9" s="660">
        <v>172203</v>
      </c>
      <c r="AE9" s="660"/>
      <c r="AF9" s="660"/>
      <c r="AG9" s="660"/>
      <c r="AH9" s="660"/>
      <c r="AI9" s="660"/>
      <c r="AJ9" s="660"/>
      <c r="AK9" s="660"/>
      <c r="AL9" s="624">
        <v>0.4</v>
      </c>
      <c r="AM9" s="625"/>
      <c r="AN9" s="625"/>
      <c r="AO9" s="661"/>
      <c r="AP9" s="618" t="s">
        <v>244</v>
      </c>
      <c r="AQ9" s="619"/>
      <c r="AR9" s="619"/>
      <c r="AS9" s="619"/>
      <c r="AT9" s="619"/>
      <c r="AU9" s="619"/>
      <c r="AV9" s="619"/>
      <c r="AW9" s="619"/>
      <c r="AX9" s="619"/>
      <c r="AY9" s="619"/>
      <c r="AZ9" s="619"/>
      <c r="BA9" s="619"/>
      <c r="BB9" s="619"/>
      <c r="BC9" s="619"/>
      <c r="BD9" s="619"/>
      <c r="BE9" s="619"/>
      <c r="BF9" s="620"/>
      <c r="BG9" s="621">
        <v>15961962</v>
      </c>
      <c r="BH9" s="622"/>
      <c r="BI9" s="622"/>
      <c r="BJ9" s="622"/>
      <c r="BK9" s="622"/>
      <c r="BL9" s="622"/>
      <c r="BM9" s="622"/>
      <c r="BN9" s="623"/>
      <c r="BO9" s="659">
        <v>41.3</v>
      </c>
      <c r="BP9" s="659"/>
      <c r="BQ9" s="659"/>
      <c r="BR9" s="659"/>
      <c r="BS9" s="660" t="s">
        <v>175</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7794699</v>
      </c>
      <c r="CS9" s="622"/>
      <c r="CT9" s="622"/>
      <c r="CU9" s="622"/>
      <c r="CV9" s="622"/>
      <c r="CW9" s="622"/>
      <c r="CX9" s="622"/>
      <c r="CY9" s="623"/>
      <c r="CZ9" s="659">
        <v>8.1999999999999993</v>
      </c>
      <c r="DA9" s="659"/>
      <c r="DB9" s="659"/>
      <c r="DC9" s="659"/>
      <c r="DD9" s="627">
        <v>113866</v>
      </c>
      <c r="DE9" s="622"/>
      <c r="DF9" s="622"/>
      <c r="DG9" s="622"/>
      <c r="DH9" s="622"/>
      <c r="DI9" s="622"/>
      <c r="DJ9" s="622"/>
      <c r="DK9" s="622"/>
      <c r="DL9" s="622"/>
      <c r="DM9" s="622"/>
      <c r="DN9" s="622"/>
      <c r="DO9" s="622"/>
      <c r="DP9" s="623"/>
      <c r="DQ9" s="627">
        <v>6056215</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175</v>
      </c>
      <c r="AA10" s="659"/>
      <c r="AB10" s="659"/>
      <c r="AC10" s="659"/>
      <c r="AD10" s="660" t="s">
        <v>129</v>
      </c>
      <c r="AE10" s="660"/>
      <c r="AF10" s="660"/>
      <c r="AG10" s="660"/>
      <c r="AH10" s="660"/>
      <c r="AI10" s="660"/>
      <c r="AJ10" s="660"/>
      <c r="AK10" s="660"/>
      <c r="AL10" s="624" t="s">
        <v>241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633212</v>
      </c>
      <c r="BH10" s="622"/>
      <c r="BI10" s="622"/>
      <c r="BJ10" s="622"/>
      <c r="BK10" s="622"/>
      <c r="BL10" s="622"/>
      <c r="BM10" s="622"/>
      <c r="BN10" s="623"/>
      <c r="BO10" s="659">
        <v>1.6</v>
      </c>
      <c r="BP10" s="659"/>
      <c r="BQ10" s="659"/>
      <c r="BR10" s="659"/>
      <c r="BS10" s="660" t="s">
        <v>129</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65717</v>
      </c>
      <c r="CS10" s="622"/>
      <c r="CT10" s="622"/>
      <c r="CU10" s="622"/>
      <c r="CV10" s="622"/>
      <c r="CW10" s="622"/>
      <c r="CX10" s="622"/>
      <c r="CY10" s="623"/>
      <c r="CZ10" s="659">
        <v>0.1</v>
      </c>
      <c r="DA10" s="659"/>
      <c r="DB10" s="659"/>
      <c r="DC10" s="659"/>
      <c r="DD10" s="627">
        <v>12653</v>
      </c>
      <c r="DE10" s="622"/>
      <c r="DF10" s="622"/>
      <c r="DG10" s="622"/>
      <c r="DH10" s="622"/>
      <c r="DI10" s="622"/>
      <c r="DJ10" s="622"/>
      <c r="DK10" s="622"/>
      <c r="DL10" s="622"/>
      <c r="DM10" s="622"/>
      <c r="DN10" s="622"/>
      <c r="DO10" s="622"/>
      <c r="DP10" s="623"/>
      <c r="DQ10" s="627">
        <v>29545</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5542428</v>
      </c>
      <c r="S11" s="622"/>
      <c r="T11" s="622"/>
      <c r="U11" s="622"/>
      <c r="V11" s="622"/>
      <c r="W11" s="622"/>
      <c r="X11" s="622"/>
      <c r="Y11" s="623"/>
      <c r="Z11" s="624">
        <v>5.4</v>
      </c>
      <c r="AA11" s="625"/>
      <c r="AB11" s="625"/>
      <c r="AC11" s="626"/>
      <c r="AD11" s="627">
        <v>5542428</v>
      </c>
      <c r="AE11" s="622"/>
      <c r="AF11" s="622"/>
      <c r="AG11" s="622"/>
      <c r="AH11" s="622"/>
      <c r="AI11" s="622"/>
      <c r="AJ11" s="622"/>
      <c r="AK11" s="623"/>
      <c r="AL11" s="624">
        <v>11.8</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2025295</v>
      </c>
      <c r="BH11" s="622"/>
      <c r="BI11" s="622"/>
      <c r="BJ11" s="622"/>
      <c r="BK11" s="622"/>
      <c r="BL11" s="622"/>
      <c r="BM11" s="622"/>
      <c r="BN11" s="623"/>
      <c r="BO11" s="659">
        <v>5.2</v>
      </c>
      <c r="BP11" s="659"/>
      <c r="BQ11" s="659"/>
      <c r="BR11" s="659"/>
      <c r="BS11" s="660">
        <v>541534</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78732</v>
      </c>
      <c r="CS11" s="622"/>
      <c r="CT11" s="622"/>
      <c r="CU11" s="622"/>
      <c r="CV11" s="622"/>
      <c r="CW11" s="622"/>
      <c r="CX11" s="622"/>
      <c r="CY11" s="623"/>
      <c r="CZ11" s="659">
        <v>0.1</v>
      </c>
      <c r="DA11" s="659"/>
      <c r="DB11" s="659"/>
      <c r="DC11" s="659"/>
      <c r="DD11" s="627" t="s">
        <v>175</v>
      </c>
      <c r="DE11" s="622"/>
      <c r="DF11" s="622"/>
      <c r="DG11" s="622"/>
      <c r="DH11" s="622"/>
      <c r="DI11" s="622"/>
      <c r="DJ11" s="622"/>
      <c r="DK11" s="622"/>
      <c r="DL11" s="622"/>
      <c r="DM11" s="622"/>
      <c r="DN11" s="622"/>
      <c r="DO11" s="622"/>
      <c r="DP11" s="623"/>
      <c r="DQ11" s="627">
        <v>75209</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241</v>
      </c>
      <c r="S12" s="622"/>
      <c r="T12" s="622"/>
      <c r="U12" s="622"/>
      <c r="V12" s="622"/>
      <c r="W12" s="622"/>
      <c r="X12" s="622"/>
      <c r="Y12" s="623"/>
      <c r="Z12" s="659" t="s">
        <v>129</v>
      </c>
      <c r="AA12" s="659"/>
      <c r="AB12" s="659"/>
      <c r="AC12" s="659"/>
      <c r="AD12" s="660" t="s">
        <v>129</v>
      </c>
      <c r="AE12" s="660"/>
      <c r="AF12" s="660"/>
      <c r="AG12" s="660"/>
      <c r="AH12" s="660"/>
      <c r="AI12" s="660"/>
      <c r="AJ12" s="660"/>
      <c r="AK12" s="660"/>
      <c r="AL12" s="624" t="s">
        <v>175</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14620404</v>
      </c>
      <c r="BH12" s="622"/>
      <c r="BI12" s="622"/>
      <c r="BJ12" s="622"/>
      <c r="BK12" s="622"/>
      <c r="BL12" s="622"/>
      <c r="BM12" s="622"/>
      <c r="BN12" s="623"/>
      <c r="BO12" s="659">
        <v>37.799999999999997</v>
      </c>
      <c r="BP12" s="659"/>
      <c r="BQ12" s="659"/>
      <c r="BR12" s="659"/>
      <c r="BS12" s="660" t="s">
        <v>129</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1360543</v>
      </c>
      <c r="CS12" s="622"/>
      <c r="CT12" s="622"/>
      <c r="CU12" s="622"/>
      <c r="CV12" s="622"/>
      <c r="CW12" s="622"/>
      <c r="CX12" s="622"/>
      <c r="CY12" s="623"/>
      <c r="CZ12" s="659">
        <v>1.4</v>
      </c>
      <c r="DA12" s="659"/>
      <c r="DB12" s="659"/>
      <c r="DC12" s="659"/>
      <c r="DD12" s="627">
        <v>2069</v>
      </c>
      <c r="DE12" s="622"/>
      <c r="DF12" s="622"/>
      <c r="DG12" s="622"/>
      <c r="DH12" s="622"/>
      <c r="DI12" s="622"/>
      <c r="DJ12" s="622"/>
      <c r="DK12" s="622"/>
      <c r="DL12" s="622"/>
      <c r="DM12" s="622"/>
      <c r="DN12" s="622"/>
      <c r="DO12" s="622"/>
      <c r="DP12" s="623"/>
      <c r="DQ12" s="627">
        <v>1165949</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175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14593043</v>
      </c>
      <c r="BH13" s="622"/>
      <c r="BI13" s="622"/>
      <c r="BJ13" s="622"/>
      <c r="BK13" s="622"/>
      <c r="BL13" s="622"/>
      <c r="BM13" s="622"/>
      <c r="BN13" s="623"/>
      <c r="BO13" s="659">
        <v>37.700000000000003</v>
      </c>
      <c r="BP13" s="659"/>
      <c r="BQ13" s="659"/>
      <c r="BR13" s="659"/>
      <c r="BS13" s="660" t="s">
        <v>241</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10704828</v>
      </c>
      <c r="CS13" s="622"/>
      <c r="CT13" s="622"/>
      <c r="CU13" s="622"/>
      <c r="CV13" s="622"/>
      <c r="CW13" s="622"/>
      <c r="CX13" s="622"/>
      <c r="CY13" s="623"/>
      <c r="CZ13" s="659">
        <v>11.3</v>
      </c>
      <c r="DA13" s="659"/>
      <c r="DB13" s="659"/>
      <c r="DC13" s="659"/>
      <c r="DD13" s="627">
        <v>4835333</v>
      </c>
      <c r="DE13" s="622"/>
      <c r="DF13" s="622"/>
      <c r="DG13" s="622"/>
      <c r="DH13" s="622"/>
      <c r="DI13" s="622"/>
      <c r="DJ13" s="622"/>
      <c r="DK13" s="622"/>
      <c r="DL13" s="622"/>
      <c r="DM13" s="622"/>
      <c r="DN13" s="622"/>
      <c r="DO13" s="622"/>
      <c r="DP13" s="623"/>
      <c r="DQ13" s="627">
        <v>7128802</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1094</v>
      </c>
      <c r="S14" s="622"/>
      <c r="T14" s="622"/>
      <c r="U14" s="622"/>
      <c r="V14" s="622"/>
      <c r="W14" s="622"/>
      <c r="X14" s="622"/>
      <c r="Y14" s="623"/>
      <c r="Z14" s="659">
        <v>0</v>
      </c>
      <c r="AA14" s="659"/>
      <c r="AB14" s="659"/>
      <c r="AC14" s="659"/>
      <c r="AD14" s="660">
        <v>1094</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313706</v>
      </c>
      <c r="BH14" s="622"/>
      <c r="BI14" s="622"/>
      <c r="BJ14" s="622"/>
      <c r="BK14" s="622"/>
      <c r="BL14" s="622"/>
      <c r="BM14" s="622"/>
      <c r="BN14" s="623"/>
      <c r="BO14" s="659">
        <v>0.8</v>
      </c>
      <c r="BP14" s="659"/>
      <c r="BQ14" s="659"/>
      <c r="BR14" s="659"/>
      <c r="BS14" s="660" t="s">
        <v>175</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2811492</v>
      </c>
      <c r="CS14" s="622"/>
      <c r="CT14" s="622"/>
      <c r="CU14" s="622"/>
      <c r="CV14" s="622"/>
      <c r="CW14" s="622"/>
      <c r="CX14" s="622"/>
      <c r="CY14" s="623"/>
      <c r="CZ14" s="659">
        <v>3</v>
      </c>
      <c r="DA14" s="659"/>
      <c r="DB14" s="659"/>
      <c r="DC14" s="659"/>
      <c r="DD14" s="627">
        <v>51144</v>
      </c>
      <c r="DE14" s="622"/>
      <c r="DF14" s="622"/>
      <c r="DG14" s="622"/>
      <c r="DH14" s="622"/>
      <c r="DI14" s="622"/>
      <c r="DJ14" s="622"/>
      <c r="DK14" s="622"/>
      <c r="DL14" s="622"/>
      <c r="DM14" s="622"/>
      <c r="DN14" s="622"/>
      <c r="DO14" s="622"/>
      <c r="DP14" s="623"/>
      <c r="DQ14" s="627">
        <v>2759808</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175</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129</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1935589</v>
      </c>
      <c r="BH15" s="622"/>
      <c r="BI15" s="622"/>
      <c r="BJ15" s="622"/>
      <c r="BK15" s="622"/>
      <c r="BL15" s="622"/>
      <c r="BM15" s="622"/>
      <c r="BN15" s="623"/>
      <c r="BO15" s="659">
        <v>5</v>
      </c>
      <c r="BP15" s="659"/>
      <c r="BQ15" s="659"/>
      <c r="BR15" s="659"/>
      <c r="BS15" s="660" t="s">
        <v>241</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8835499</v>
      </c>
      <c r="CS15" s="622"/>
      <c r="CT15" s="622"/>
      <c r="CU15" s="622"/>
      <c r="CV15" s="622"/>
      <c r="CW15" s="622"/>
      <c r="CX15" s="622"/>
      <c r="CY15" s="623"/>
      <c r="CZ15" s="659">
        <v>9.3000000000000007</v>
      </c>
      <c r="DA15" s="659"/>
      <c r="DB15" s="659"/>
      <c r="DC15" s="659"/>
      <c r="DD15" s="627">
        <v>2430805</v>
      </c>
      <c r="DE15" s="622"/>
      <c r="DF15" s="622"/>
      <c r="DG15" s="622"/>
      <c r="DH15" s="622"/>
      <c r="DI15" s="622"/>
      <c r="DJ15" s="622"/>
      <c r="DK15" s="622"/>
      <c r="DL15" s="622"/>
      <c r="DM15" s="622"/>
      <c r="DN15" s="622"/>
      <c r="DO15" s="622"/>
      <c r="DP15" s="623"/>
      <c r="DQ15" s="627">
        <v>5502338</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72299</v>
      </c>
      <c r="S16" s="622"/>
      <c r="T16" s="622"/>
      <c r="U16" s="622"/>
      <c r="V16" s="622"/>
      <c r="W16" s="622"/>
      <c r="X16" s="622"/>
      <c r="Y16" s="623"/>
      <c r="Z16" s="659">
        <v>0.1</v>
      </c>
      <c r="AA16" s="659"/>
      <c r="AB16" s="659"/>
      <c r="AC16" s="659"/>
      <c r="AD16" s="660">
        <v>72299</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175</v>
      </c>
      <c r="BH16" s="622"/>
      <c r="BI16" s="622"/>
      <c r="BJ16" s="622"/>
      <c r="BK16" s="622"/>
      <c r="BL16" s="622"/>
      <c r="BM16" s="622"/>
      <c r="BN16" s="623"/>
      <c r="BO16" s="659" t="s">
        <v>129</v>
      </c>
      <c r="BP16" s="659"/>
      <c r="BQ16" s="659"/>
      <c r="BR16" s="659"/>
      <c r="BS16" s="660" t="s">
        <v>175</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59" t="s">
        <v>175</v>
      </c>
      <c r="DA16" s="659"/>
      <c r="DB16" s="659"/>
      <c r="DC16" s="659"/>
      <c r="DD16" s="627" t="s">
        <v>241</v>
      </c>
      <c r="DE16" s="622"/>
      <c r="DF16" s="622"/>
      <c r="DG16" s="622"/>
      <c r="DH16" s="622"/>
      <c r="DI16" s="622"/>
      <c r="DJ16" s="622"/>
      <c r="DK16" s="622"/>
      <c r="DL16" s="622"/>
      <c r="DM16" s="622"/>
      <c r="DN16" s="622"/>
      <c r="DO16" s="622"/>
      <c r="DP16" s="623"/>
      <c r="DQ16" s="627" t="s">
        <v>175</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395469</v>
      </c>
      <c r="S17" s="622"/>
      <c r="T17" s="622"/>
      <c r="U17" s="622"/>
      <c r="V17" s="622"/>
      <c r="W17" s="622"/>
      <c r="X17" s="622"/>
      <c r="Y17" s="623"/>
      <c r="Z17" s="659">
        <v>0.4</v>
      </c>
      <c r="AA17" s="659"/>
      <c r="AB17" s="659"/>
      <c r="AC17" s="659"/>
      <c r="AD17" s="660">
        <v>395469</v>
      </c>
      <c r="AE17" s="660"/>
      <c r="AF17" s="660"/>
      <c r="AG17" s="660"/>
      <c r="AH17" s="660"/>
      <c r="AI17" s="660"/>
      <c r="AJ17" s="660"/>
      <c r="AK17" s="660"/>
      <c r="AL17" s="624">
        <v>0.8</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175</v>
      </c>
      <c r="BH17" s="622"/>
      <c r="BI17" s="622"/>
      <c r="BJ17" s="622"/>
      <c r="BK17" s="622"/>
      <c r="BL17" s="622"/>
      <c r="BM17" s="622"/>
      <c r="BN17" s="623"/>
      <c r="BO17" s="659" t="s">
        <v>241</v>
      </c>
      <c r="BP17" s="659"/>
      <c r="BQ17" s="659"/>
      <c r="BR17" s="659"/>
      <c r="BS17" s="660" t="s">
        <v>129</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6587034</v>
      </c>
      <c r="CS17" s="622"/>
      <c r="CT17" s="622"/>
      <c r="CU17" s="622"/>
      <c r="CV17" s="622"/>
      <c r="CW17" s="622"/>
      <c r="CX17" s="622"/>
      <c r="CY17" s="623"/>
      <c r="CZ17" s="659">
        <v>6.9</v>
      </c>
      <c r="DA17" s="659"/>
      <c r="DB17" s="659"/>
      <c r="DC17" s="659"/>
      <c r="DD17" s="627" t="s">
        <v>175</v>
      </c>
      <c r="DE17" s="622"/>
      <c r="DF17" s="622"/>
      <c r="DG17" s="622"/>
      <c r="DH17" s="622"/>
      <c r="DI17" s="622"/>
      <c r="DJ17" s="622"/>
      <c r="DK17" s="622"/>
      <c r="DL17" s="622"/>
      <c r="DM17" s="622"/>
      <c r="DN17" s="622"/>
      <c r="DO17" s="622"/>
      <c r="DP17" s="623"/>
      <c r="DQ17" s="627">
        <v>6587034</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323744</v>
      </c>
      <c r="S18" s="622"/>
      <c r="T18" s="622"/>
      <c r="U18" s="622"/>
      <c r="V18" s="622"/>
      <c r="W18" s="622"/>
      <c r="X18" s="622"/>
      <c r="Y18" s="623"/>
      <c r="Z18" s="659">
        <v>0.3</v>
      </c>
      <c r="AA18" s="659"/>
      <c r="AB18" s="659"/>
      <c r="AC18" s="659"/>
      <c r="AD18" s="660">
        <v>323744</v>
      </c>
      <c r="AE18" s="660"/>
      <c r="AF18" s="660"/>
      <c r="AG18" s="660"/>
      <c r="AH18" s="660"/>
      <c r="AI18" s="660"/>
      <c r="AJ18" s="660"/>
      <c r="AK18" s="660"/>
      <c r="AL18" s="624">
        <v>0.7</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175</v>
      </c>
      <c r="BP18" s="659"/>
      <c r="BQ18" s="659"/>
      <c r="BR18" s="659"/>
      <c r="BS18" s="660" t="s">
        <v>129</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175</v>
      </c>
      <c r="CS18" s="622"/>
      <c r="CT18" s="622"/>
      <c r="CU18" s="622"/>
      <c r="CV18" s="622"/>
      <c r="CW18" s="622"/>
      <c r="CX18" s="622"/>
      <c r="CY18" s="623"/>
      <c r="CZ18" s="659" t="s">
        <v>175</v>
      </c>
      <c r="DA18" s="659"/>
      <c r="DB18" s="659"/>
      <c r="DC18" s="659"/>
      <c r="DD18" s="627" t="s">
        <v>175</v>
      </c>
      <c r="DE18" s="622"/>
      <c r="DF18" s="622"/>
      <c r="DG18" s="622"/>
      <c r="DH18" s="622"/>
      <c r="DI18" s="622"/>
      <c r="DJ18" s="622"/>
      <c r="DK18" s="622"/>
      <c r="DL18" s="622"/>
      <c r="DM18" s="622"/>
      <c r="DN18" s="622"/>
      <c r="DO18" s="622"/>
      <c r="DP18" s="623"/>
      <c r="DQ18" s="627" t="s">
        <v>175</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320589</v>
      </c>
      <c r="S19" s="622"/>
      <c r="T19" s="622"/>
      <c r="U19" s="622"/>
      <c r="V19" s="622"/>
      <c r="W19" s="622"/>
      <c r="X19" s="622"/>
      <c r="Y19" s="623"/>
      <c r="Z19" s="659">
        <v>0.3</v>
      </c>
      <c r="AA19" s="659"/>
      <c r="AB19" s="659"/>
      <c r="AC19" s="659"/>
      <c r="AD19" s="660">
        <v>320589</v>
      </c>
      <c r="AE19" s="660"/>
      <c r="AF19" s="660"/>
      <c r="AG19" s="660"/>
      <c r="AH19" s="660"/>
      <c r="AI19" s="660"/>
      <c r="AJ19" s="660"/>
      <c r="AK19" s="660"/>
      <c r="AL19" s="624">
        <v>0.7</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2714170</v>
      </c>
      <c r="BH19" s="622"/>
      <c r="BI19" s="622"/>
      <c r="BJ19" s="622"/>
      <c r="BK19" s="622"/>
      <c r="BL19" s="622"/>
      <c r="BM19" s="622"/>
      <c r="BN19" s="623"/>
      <c r="BO19" s="659">
        <v>7</v>
      </c>
      <c r="BP19" s="659"/>
      <c r="BQ19" s="659"/>
      <c r="BR19" s="659"/>
      <c r="BS19" s="660" t="s">
        <v>129</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175</v>
      </c>
      <c r="DA19" s="659"/>
      <c r="DB19" s="659"/>
      <c r="DC19" s="659"/>
      <c r="DD19" s="627" t="s">
        <v>241</v>
      </c>
      <c r="DE19" s="622"/>
      <c r="DF19" s="622"/>
      <c r="DG19" s="622"/>
      <c r="DH19" s="622"/>
      <c r="DI19" s="622"/>
      <c r="DJ19" s="622"/>
      <c r="DK19" s="622"/>
      <c r="DL19" s="622"/>
      <c r="DM19" s="622"/>
      <c r="DN19" s="622"/>
      <c r="DO19" s="622"/>
      <c r="DP19" s="623"/>
      <c r="DQ19" s="627" t="s">
        <v>175</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3155</v>
      </c>
      <c r="S20" s="622"/>
      <c r="T20" s="622"/>
      <c r="U20" s="622"/>
      <c r="V20" s="622"/>
      <c r="W20" s="622"/>
      <c r="X20" s="622"/>
      <c r="Y20" s="623"/>
      <c r="Z20" s="659">
        <v>0</v>
      </c>
      <c r="AA20" s="659"/>
      <c r="AB20" s="659"/>
      <c r="AC20" s="659"/>
      <c r="AD20" s="660">
        <v>3155</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2714170</v>
      </c>
      <c r="BH20" s="622"/>
      <c r="BI20" s="622"/>
      <c r="BJ20" s="622"/>
      <c r="BK20" s="622"/>
      <c r="BL20" s="622"/>
      <c r="BM20" s="622"/>
      <c r="BN20" s="623"/>
      <c r="BO20" s="659">
        <v>7</v>
      </c>
      <c r="BP20" s="659"/>
      <c r="BQ20" s="659"/>
      <c r="BR20" s="659"/>
      <c r="BS20" s="660" t="s">
        <v>241</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94941211</v>
      </c>
      <c r="CS20" s="622"/>
      <c r="CT20" s="622"/>
      <c r="CU20" s="622"/>
      <c r="CV20" s="622"/>
      <c r="CW20" s="622"/>
      <c r="CX20" s="622"/>
      <c r="CY20" s="623"/>
      <c r="CZ20" s="659">
        <v>100</v>
      </c>
      <c r="DA20" s="659"/>
      <c r="DB20" s="659"/>
      <c r="DC20" s="659"/>
      <c r="DD20" s="627">
        <v>16577691</v>
      </c>
      <c r="DE20" s="622"/>
      <c r="DF20" s="622"/>
      <c r="DG20" s="622"/>
      <c r="DH20" s="622"/>
      <c r="DI20" s="622"/>
      <c r="DJ20" s="622"/>
      <c r="DK20" s="622"/>
      <c r="DL20" s="622"/>
      <c r="DM20" s="622"/>
      <c r="DN20" s="622"/>
      <c r="DO20" s="622"/>
      <c r="DP20" s="623"/>
      <c r="DQ20" s="627">
        <v>54764003</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4154503</v>
      </c>
      <c r="S21" s="622"/>
      <c r="T21" s="622"/>
      <c r="U21" s="622"/>
      <c r="V21" s="622"/>
      <c r="W21" s="622"/>
      <c r="X21" s="622"/>
      <c r="Y21" s="623"/>
      <c r="Z21" s="659">
        <v>4.0999999999999996</v>
      </c>
      <c r="AA21" s="659"/>
      <c r="AB21" s="659"/>
      <c r="AC21" s="659"/>
      <c r="AD21" s="660">
        <v>3701807</v>
      </c>
      <c r="AE21" s="660"/>
      <c r="AF21" s="660"/>
      <c r="AG21" s="660"/>
      <c r="AH21" s="660"/>
      <c r="AI21" s="660"/>
      <c r="AJ21" s="660"/>
      <c r="AK21" s="660"/>
      <c r="AL21" s="624">
        <v>7.9</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241</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3701807</v>
      </c>
      <c r="S22" s="622"/>
      <c r="T22" s="622"/>
      <c r="U22" s="622"/>
      <c r="V22" s="622"/>
      <c r="W22" s="622"/>
      <c r="X22" s="622"/>
      <c r="Y22" s="623"/>
      <c r="Z22" s="659">
        <v>3.6</v>
      </c>
      <c r="AA22" s="659"/>
      <c r="AB22" s="659"/>
      <c r="AC22" s="659"/>
      <c r="AD22" s="660">
        <v>3701807</v>
      </c>
      <c r="AE22" s="660"/>
      <c r="AF22" s="660"/>
      <c r="AG22" s="660"/>
      <c r="AH22" s="660"/>
      <c r="AI22" s="660"/>
      <c r="AJ22" s="660"/>
      <c r="AK22" s="660"/>
      <c r="AL22" s="624">
        <v>7.9</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175</v>
      </c>
      <c r="BH22" s="622"/>
      <c r="BI22" s="622"/>
      <c r="BJ22" s="622"/>
      <c r="BK22" s="622"/>
      <c r="BL22" s="622"/>
      <c r="BM22" s="622"/>
      <c r="BN22" s="623"/>
      <c r="BO22" s="659" t="s">
        <v>129</v>
      </c>
      <c r="BP22" s="659"/>
      <c r="BQ22" s="659"/>
      <c r="BR22" s="659"/>
      <c r="BS22" s="660" t="s">
        <v>175</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452547</v>
      </c>
      <c r="S23" s="622"/>
      <c r="T23" s="622"/>
      <c r="U23" s="622"/>
      <c r="V23" s="622"/>
      <c r="W23" s="622"/>
      <c r="X23" s="622"/>
      <c r="Y23" s="623"/>
      <c r="Z23" s="659">
        <v>0.4</v>
      </c>
      <c r="AA23" s="659"/>
      <c r="AB23" s="659"/>
      <c r="AC23" s="659"/>
      <c r="AD23" s="660" t="s">
        <v>175</v>
      </c>
      <c r="AE23" s="660"/>
      <c r="AF23" s="660"/>
      <c r="AG23" s="660"/>
      <c r="AH23" s="660"/>
      <c r="AI23" s="660"/>
      <c r="AJ23" s="660"/>
      <c r="AK23" s="660"/>
      <c r="AL23" s="624" t="s">
        <v>129</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2714170</v>
      </c>
      <c r="BH23" s="622"/>
      <c r="BI23" s="622"/>
      <c r="BJ23" s="622"/>
      <c r="BK23" s="622"/>
      <c r="BL23" s="622"/>
      <c r="BM23" s="622"/>
      <c r="BN23" s="623"/>
      <c r="BO23" s="659">
        <v>7</v>
      </c>
      <c r="BP23" s="659"/>
      <c r="BQ23" s="659"/>
      <c r="BR23" s="659"/>
      <c r="BS23" s="660" t="s">
        <v>175</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v>149</v>
      </c>
      <c r="S24" s="622"/>
      <c r="T24" s="622"/>
      <c r="U24" s="622"/>
      <c r="V24" s="622"/>
      <c r="W24" s="622"/>
      <c r="X24" s="622"/>
      <c r="Y24" s="623"/>
      <c r="Z24" s="659">
        <v>0</v>
      </c>
      <c r="AA24" s="659"/>
      <c r="AB24" s="659"/>
      <c r="AC24" s="659"/>
      <c r="AD24" s="660" t="s">
        <v>129</v>
      </c>
      <c r="AE24" s="660"/>
      <c r="AF24" s="660"/>
      <c r="AG24" s="660"/>
      <c r="AH24" s="660"/>
      <c r="AI24" s="660"/>
      <c r="AJ24" s="660"/>
      <c r="AK24" s="660"/>
      <c r="AL24" s="624" t="s">
        <v>175</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175</v>
      </c>
      <c r="BP24" s="659"/>
      <c r="BQ24" s="659"/>
      <c r="BR24" s="659"/>
      <c r="BS24" s="660" t="s">
        <v>175</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40052819</v>
      </c>
      <c r="CS24" s="677"/>
      <c r="CT24" s="677"/>
      <c r="CU24" s="677"/>
      <c r="CV24" s="677"/>
      <c r="CW24" s="677"/>
      <c r="CX24" s="677"/>
      <c r="CY24" s="702"/>
      <c r="CZ24" s="703">
        <v>42.2</v>
      </c>
      <c r="DA24" s="685"/>
      <c r="DB24" s="685"/>
      <c r="DC24" s="705"/>
      <c r="DD24" s="701">
        <v>23673986</v>
      </c>
      <c r="DE24" s="677"/>
      <c r="DF24" s="677"/>
      <c r="DG24" s="677"/>
      <c r="DH24" s="677"/>
      <c r="DI24" s="677"/>
      <c r="DJ24" s="677"/>
      <c r="DK24" s="702"/>
      <c r="DL24" s="701">
        <v>23079664</v>
      </c>
      <c r="DM24" s="677"/>
      <c r="DN24" s="677"/>
      <c r="DO24" s="677"/>
      <c r="DP24" s="677"/>
      <c r="DQ24" s="677"/>
      <c r="DR24" s="677"/>
      <c r="DS24" s="677"/>
      <c r="DT24" s="677"/>
      <c r="DU24" s="677"/>
      <c r="DV24" s="702"/>
      <c r="DW24" s="703">
        <v>47.6</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50013557</v>
      </c>
      <c r="S25" s="622"/>
      <c r="T25" s="622"/>
      <c r="U25" s="622"/>
      <c r="V25" s="622"/>
      <c r="W25" s="622"/>
      <c r="X25" s="622"/>
      <c r="Y25" s="623"/>
      <c r="Z25" s="659">
        <v>48.8</v>
      </c>
      <c r="AA25" s="659"/>
      <c r="AB25" s="659"/>
      <c r="AC25" s="659"/>
      <c r="AD25" s="660">
        <v>46846691</v>
      </c>
      <c r="AE25" s="660"/>
      <c r="AF25" s="660"/>
      <c r="AG25" s="660"/>
      <c r="AH25" s="660"/>
      <c r="AI25" s="660"/>
      <c r="AJ25" s="660"/>
      <c r="AK25" s="660"/>
      <c r="AL25" s="624">
        <v>99.4</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175</v>
      </c>
      <c r="BH25" s="622"/>
      <c r="BI25" s="622"/>
      <c r="BJ25" s="622"/>
      <c r="BK25" s="622"/>
      <c r="BL25" s="622"/>
      <c r="BM25" s="622"/>
      <c r="BN25" s="623"/>
      <c r="BO25" s="659" t="s">
        <v>129</v>
      </c>
      <c r="BP25" s="659"/>
      <c r="BQ25" s="659"/>
      <c r="BR25" s="659"/>
      <c r="BS25" s="660" t="s">
        <v>241</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11897013</v>
      </c>
      <c r="CS25" s="634"/>
      <c r="CT25" s="634"/>
      <c r="CU25" s="634"/>
      <c r="CV25" s="634"/>
      <c r="CW25" s="634"/>
      <c r="CX25" s="634"/>
      <c r="CY25" s="635"/>
      <c r="CZ25" s="624">
        <v>12.5</v>
      </c>
      <c r="DA25" s="636"/>
      <c r="DB25" s="636"/>
      <c r="DC25" s="637"/>
      <c r="DD25" s="627">
        <v>10725442</v>
      </c>
      <c r="DE25" s="634"/>
      <c r="DF25" s="634"/>
      <c r="DG25" s="634"/>
      <c r="DH25" s="634"/>
      <c r="DI25" s="634"/>
      <c r="DJ25" s="634"/>
      <c r="DK25" s="635"/>
      <c r="DL25" s="627">
        <v>10702600</v>
      </c>
      <c r="DM25" s="634"/>
      <c r="DN25" s="634"/>
      <c r="DO25" s="634"/>
      <c r="DP25" s="634"/>
      <c r="DQ25" s="634"/>
      <c r="DR25" s="634"/>
      <c r="DS25" s="634"/>
      <c r="DT25" s="634"/>
      <c r="DU25" s="634"/>
      <c r="DV25" s="635"/>
      <c r="DW25" s="624">
        <v>22.1</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25487</v>
      </c>
      <c r="S26" s="622"/>
      <c r="T26" s="622"/>
      <c r="U26" s="622"/>
      <c r="V26" s="622"/>
      <c r="W26" s="622"/>
      <c r="X26" s="622"/>
      <c r="Y26" s="623"/>
      <c r="Z26" s="659">
        <v>0</v>
      </c>
      <c r="AA26" s="659"/>
      <c r="AB26" s="659"/>
      <c r="AC26" s="659"/>
      <c r="AD26" s="660">
        <v>25487</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175</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8131825</v>
      </c>
      <c r="CS26" s="622"/>
      <c r="CT26" s="622"/>
      <c r="CU26" s="622"/>
      <c r="CV26" s="622"/>
      <c r="CW26" s="622"/>
      <c r="CX26" s="622"/>
      <c r="CY26" s="623"/>
      <c r="CZ26" s="624">
        <v>8.6</v>
      </c>
      <c r="DA26" s="636"/>
      <c r="DB26" s="636"/>
      <c r="DC26" s="637"/>
      <c r="DD26" s="627">
        <v>7086106</v>
      </c>
      <c r="DE26" s="622"/>
      <c r="DF26" s="622"/>
      <c r="DG26" s="622"/>
      <c r="DH26" s="622"/>
      <c r="DI26" s="622"/>
      <c r="DJ26" s="622"/>
      <c r="DK26" s="623"/>
      <c r="DL26" s="627" t="s">
        <v>129</v>
      </c>
      <c r="DM26" s="622"/>
      <c r="DN26" s="622"/>
      <c r="DO26" s="622"/>
      <c r="DP26" s="622"/>
      <c r="DQ26" s="622"/>
      <c r="DR26" s="622"/>
      <c r="DS26" s="622"/>
      <c r="DT26" s="622"/>
      <c r="DU26" s="622"/>
      <c r="DV26" s="623"/>
      <c r="DW26" s="624" t="s">
        <v>175</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115472</v>
      </c>
      <c r="S27" s="622"/>
      <c r="T27" s="622"/>
      <c r="U27" s="622"/>
      <c r="V27" s="622"/>
      <c r="W27" s="622"/>
      <c r="X27" s="622"/>
      <c r="Y27" s="623"/>
      <c r="Z27" s="659">
        <v>0.1</v>
      </c>
      <c r="AA27" s="659"/>
      <c r="AB27" s="659"/>
      <c r="AC27" s="659"/>
      <c r="AD27" s="660" t="s">
        <v>241</v>
      </c>
      <c r="AE27" s="660"/>
      <c r="AF27" s="660"/>
      <c r="AG27" s="660"/>
      <c r="AH27" s="660"/>
      <c r="AI27" s="660"/>
      <c r="AJ27" s="660"/>
      <c r="AK27" s="660"/>
      <c r="AL27" s="624" t="s">
        <v>175</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38680476</v>
      </c>
      <c r="BH27" s="622"/>
      <c r="BI27" s="622"/>
      <c r="BJ27" s="622"/>
      <c r="BK27" s="622"/>
      <c r="BL27" s="622"/>
      <c r="BM27" s="622"/>
      <c r="BN27" s="623"/>
      <c r="BO27" s="659">
        <v>100</v>
      </c>
      <c r="BP27" s="659"/>
      <c r="BQ27" s="659"/>
      <c r="BR27" s="659"/>
      <c r="BS27" s="660">
        <v>541534</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21568772</v>
      </c>
      <c r="CS27" s="634"/>
      <c r="CT27" s="634"/>
      <c r="CU27" s="634"/>
      <c r="CV27" s="634"/>
      <c r="CW27" s="634"/>
      <c r="CX27" s="634"/>
      <c r="CY27" s="635"/>
      <c r="CZ27" s="624">
        <v>22.7</v>
      </c>
      <c r="DA27" s="636"/>
      <c r="DB27" s="636"/>
      <c r="DC27" s="637"/>
      <c r="DD27" s="627">
        <v>6361510</v>
      </c>
      <c r="DE27" s="634"/>
      <c r="DF27" s="634"/>
      <c r="DG27" s="634"/>
      <c r="DH27" s="634"/>
      <c r="DI27" s="634"/>
      <c r="DJ27" s="634"/>
      <c r="DK27" s="635"/>
      <c r="DL27" s="627">
        <v>5790030</v>
      </c>
      <c r="DM27" s="634"/>
      <c r="DN27" s="634"/>
      <c r="DO27" s="634"/>
      <c r="DP27" s="634"/>
      <c r="DQ27" s="634"/>
      <c r="DR27" s="634"/>
      <c r="DS27" s="634"/>
      <c r="DT27" s="634"/>
      <c r="DU27" s="634"/>
      <c r="DV27" s="635"/>
      <c r="DW27" s="624">
        <v>11.9</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1322522</v>
      </c>
      <c r="S28" s="622"/>
      <c r="T28" s="622"/>
      <c r="U28" s="622"/>
      <c r="V28" s="622"/>
      <c r="W28" s="622"/>
      <c r="X28" s="622"/>
      <c r="Y28" s="623"/>
      <c r="Z28" s="659">
        <v>1.3</v>
      </c>
      <c r="AA28" s="659"/>
      <c r="AB28" s="659"/>
      <c r="AC28" s="659"/>
      <c r="AD28" s="660">
        <v>162600</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6587034</v>
      </c>
      <c r="CS28" s="622"/>
      <c r="CT28" s="622"/>
      <c r="CU28" s="622"/>
      <c r="CV28" s="622"/>
      <c r="CW28" s="622"/>
      <c r="CX28" s="622"/>
      <c r="CY28" s="623"/>
      <c r="CZ28" s="624">
        <v>6.9</v>
      </c>
      <c r="DA28" s="636"/>
      <c r="DB28" s="636"/>
      <c r="DC28" s="637"/>
      <c r="DD28" s="627">
        <v>6587034</v>
      </c>
      <c r="DE28" s="622"/>
      <c r="DF28" s="622"/>
      <c r="DG28" s="622"/>
      <c r="DH28" s="622"/>
      <c r="DI28" s="622"/>
      <c r="DJ28" s="622"/>
      <c r="DK28" s="623"/>
      <c r="DL28" s="627">
        <v>6587034</v>
      </c>
      <c r="DM28" s="622"/>
      <c r="DN28" s="622"/>
      <c r="DO28" s="622"/>
      <c r="DP28" s="622"/>
      <c r="DQ28" s="622"/>
      <c r="DR28" s="622"/>
      <c r="DS28" s="622"/>
      <c r="DT28" s="622"/>
      <c r="DU28" s="622"/>
      <c r="DV28" s="623"/>
      <c r="DW28" s="624">
        <v>13.6</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120501</v>
      </c>
      <c r="S29" s="622"/>
      <c r="T29" s="622"/>
      <c r="U29" s="622"/>
      <c r="V29" s="622"/>
      <c r="W29" s="622"/>
      <c r="X29" s="622"/>
      <c r="Y29" s="623"/>
      <c r="Z29" s="659">
        <v>0.1</v>
      </c>
      <c r="AA29" s="659"/>
      <c r="AB29" s="659"/>
      <c r="AC29" s="659"/>
      <c r="AD29" s="660" t="s">
        <v>129</v>
      </c>
      <c r="AE29" s="660"/>
      <c r="AF29" s="660"/>
      <c r="AG29" s="660"/>
      <c r="AH29" s="660"/>
      <c r="AI29" s="660"/>
      <c r="AJ29" s="660"/>
      <c r="AK29" s="660"/>
      <c r="AL29" s="624" t="s">
        <v>175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72</v>
      </c>
      <c r="CG29" s="619"/>
      <c r="CH29" s="619"/>
      <c r="CI29" s="619"/>
      <c r="CJ29" s="619"/>
      <c r="CK29" s="619"/>
      <c r="CL29" s="619"/>
      <c r="CM29" s="619"/>
      <c r="CN29" s="619"/>
      <c r="CO29" s="619"/>
      <c r="CP29" s="619"/>
      <c r="CQ29" s="620"/>
      <c r="CR29" s="621">
        <v>6587034</v>
      </c>
      <c r="CS29" s="634"/>
      <c r="CT29" s="634"/>
      <c r="CU29" s="634"/>
      <c r="CV29" s="634"/>
      <c r="CW29" s="634"/>
      <c r="CX29" s="634"/>
      <c r="CY29" s="635"/>
      <c r="CZ29" s="624">
        <v>6.9</v>
      </c>
      <c r="DA29" s="636"/>
      <c r="DB29" s="636"/>
      <c r="DC29" s="637"/>
      <c r="DD29" s="627">
        <v>6587034</v>
      </c>
      <c r="DE29" s="634"/>
      <c r="DF29" s="634"/>
      <c r="DG29" s="634"/>
      <c r="DH29" s="634"/>
      <c r="DI29" s="634"/>
      <c r="DJ29" s="634"/>
      <c r="DK29" s="635"/>
      <c r="DL29" s="627">
        <v>6587034</v>
      </c>
      <c r="DM29" s="634"/>
      <c r="DN29" s="634"/>
      <c r="DO29" s="634"/>
      <c r="DP29" s="634"/>
      <c r="DQ29" s="634"/>
      <c r="DR29" s="634"/>
      <c r="DS29" s="634"/>
      <c r="DT29" s="634"/>
      <c r="DU29" s="634"/>
      <c r="DV29" s="635"/>
      <c r="DW29" s="624">
        <v>13.6</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21152955</v>
      </c>
      <c r="S30" s="622"/>
      <c r="T30" s="622"/>
      <c r="U30" s="622"/>
      <c r="V30" s="622"/>
      <c r="W30" s="622"/>
      <c r="X30" s="622"/>
      <c r="Y30" s="623"/>
      <c r="Z30" s="659">
        <v>20.6</v>
      </c>
      <c r="AA30" s="659"/>
      <c r="AB30" s="659"/>
      <c r="AC30" s="659"/>
      <c r="AD30" s="660" t="s">
        <v>129</v>
      </c>
      <c r="AE30" s="660"/>
      <c r="AF30" s="660"/>
      <c r="AG30" s="660"/>
      <c r="AH30" s="660"/>
      <c r="AI30" s="660"/>
      <c r="AJ30" s="660"/>
      <c r="AK30" s="660"/>
      <c r="AL30" s="624" t="s">
        <v>129</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6371135</v>
      </c>
      <c r="CS30" s="622"/>
      <c r="CT30" s="622"/>
      <c r="CU30" s="622"/>
      <c r="CV30" s="622"/>
      <c r="CW30" s="622"/>
      <c r="CX30" s="622"/>
      <c r="CY30" s="623"/>
      <c r="CZ30" s="624">
        <v>6.7</v>
      </c>
      <c r="DA30" s="636"/>
      <c r="DB30" s="636"/>
      <c r="DC30" s="637"/>
      <c r="DD30" s="627">
        <v>6371135</v>
      </c>
      <c r="DE30" s="622"/>
      <c r="DF30" s="622"/>
      <c r="DG30" s="622"/>
      <c r="DH30" s="622"/>
      <c r="DI30" s="622"/>
      <c r="DJ30" s="622"/>
      <c r="DK30" s="623"/>
      <c r="DL30" s="627">
        <v>6371135</v>
      </c>
      <c r="DM30" s="622"/>
      <c r="DN30" s="622"/>
      <c r="DO30" s="622"/>
      <c r="DP30" s="622"/>
      <c r="DQ30" s="622"/>
      <c r="DR30" s="622"/>
      <c r="DS30" s="622"/>
      <c r="DT30" s="622"/>
      <c r="DU30" s="622"/>
      <c r="DV30" s="623"/>
      <c r="DW30" s="624">
        <v>13.1</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175</v>
      </c>
      <c r="AA31" s="659"/>
      <c r="AB31" s="659"/>
      <c r="AC31" s="659"/>
      <c r="AD31" s="660" t="s">
        <v>129</v>
      </c>
      <c r="AE31" s="660"/>
      <c r="AF31" s="660"/>
      <c r="AG31" s="660"/>
      <c r="AH31" s="660"/>
      <c r="AI31" s="660"/>
      <c r="AJ31" s="660"/>
      <c r="AK31" s="660"/>
      <c r="AL31" s="624" t="s">
        <v>241</v>
      </c>
      <c r="AM31" s="625"/>
      <c r="AN31" s="625"/>
      <c r="AO31" s="661"/>
      <c r="AP31" s="691" t="s">
        <v>312</v>
      </c>
      <c r="AQ31" s="692"/>
      <c r="AR31" s="692"/>
      <c r="AS31" s="692"/>
      <c r="AT31" s="693" t="s">
        <v>313</v>
      </c>
      <c r="AU31" s="218"/>
      <c r="AV31" s="218"/>
      <c r="AW31" s="218"/>
      <c r="AX31" s="679" t="s">
        <v>187</v>
      </c>
      <c r="AY31" s="680"/>
      <c r="AZ31" s="680"/>
      <c r="BA31" s="680"/>
      <c r="BB31" s="680"/>
      <c r="BC31" s="680"/>
      <c r="BD31" s="680"/>
      <c r="BE31" s="680"/>
      <c r="BF31" s="681"/>
      <c r="BG31" s="683">
        <v>99.1</v>
      </c>
      <c r="BH31" s="684"/>
      <c r="BI31" s="684"/>
      <c r="BJ31" s="684"/>
      <c r="BK31" s="684"/>
      <c r="BL31" s="684"/>
      <c r="BM31" s="685">
        <v>98.2</v>
      </c>
      <c r="BN31" s="684"/>
      <c r="BO31" s="684"/>
      <c r="BP31" s="684"/>
      <c r="BQ31" s="686"/>
      <c r="BR31" s="683">
        <v>99.2</v>
      </c>
      <c r="BS31" s="684"/>
      <c r="BT31" s="684"/>
      <c r="BU31" s="684"/>
      <c r="BV31" s="684"/>
      <c r="BW31" s="684"/>
      <c r="BX31" s="685">
        <v>98.1</v>
      </c>
      <c r="BY31" s="684"/>
      <c r="BZ31" s="684"/>
      <c r="CA31" s="684"/>
      <c r="CB31" s="686"/>
      <c r="CD31" s="642"/>
      <c r="CE31" s="643"/>
      <c r="CF31" s="618" t="s">
        <v>314</v>
      </c>
      <c r="CG31" s="619"/>
      <c r="CH31" s="619"/>
      <c r="CI31" s="619"/>
      <c r="CJ31" s="619"/>
      <c r="CK31" s="619"/>
      <c r="CL31" s="619"/>
      <c r="CM31" s="619"/>
      <c r="CN31" s="619"/>
      <c r="CO31" s="619"/>
      <c r="CP31" s="619"/>
      <c r="CQ31" s="620"/>
      <c r="CR31" s="621">
        <v>215899</v>
      </c>
      <c r="CS31" s="634"/>
      <c r="CT31" s="634"/>
      <c r="CU31" s="634"/>
      <c r="CV31" s="634"/>
      <c r="CW31" s="634"/>
      <c r="CX31" s="634"/>
      <c r="CY31" s="635"/>
      <c r="CZ31" s="624">
        <v>0.2</v>
      </c>
      <c r="DA31" s="636"/>
      <c r="DB31" s="636"/>
      <c r="DC31" s="637"/>
      <c r="DD31" s="627">
        <v>215899</v>
      </c>
      <c r="DE31" s="634"/>
      <c r="DF31" s="634"/>
      <c r="DG31" s="634"/>
      <c r="DH31" s="634"/>
      <c r="DI31" s="634"/>
      <c r="DJ31" s="634"/>
      <c r="DK31" s="635"/>
      <c r="DL31" s="627">
        <v>215899</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5220065</v>
      </c>
      <c r="S32" s="622"/>
      <c r="T32" s="622"/>
      <c r="U32" s="622"/>
      <c r="V32" s="622"/>
      <c r="W32" s="622"/>
      <c r="X32" s="622"/>
      <c r="Y32" s="623"/>
      <c r="Z32" s="659">
        <v>5.0999999999999996</v>
      </c>
      <c r="AA32" s="659"/>
      <c r="AB32" s="659"/>
      <c r="AC32" s="659"/>
      <c r="AD32" s="660" t="s">
        <v>175</v>
      </c>
      <c r="AE32" s="660"/>
      <c r="AF32" s="660"/>
      <c r="AG32" s="660"/>
      <c r="AH32" s="660"/>
      <c r="AI32" s="660"/>
      <c r="AJ32" s="660"/>
      <c r="AK32" s="660"/>
      <c r="AL32" s="624" t="s">
        <v>129</v>
      </c>
      <c r="AM32" s="625"/>
      <c r="AN32" s="625"/>
      <c r="AO32" s="661"/>
      <c r="AP32" s="662"/>
      <c r="AQ32" s="663"/>
      <c r="AR32" s="663"/>
      <c r="AS32" s="663"/>
      <c r="AT32" s="694"/>
      <c r="AU32" s="214" t="s">
        <v>316</v>
      </c>
      <c r="AX32" s="618" t="s">
        <v>317</v>
      </c>
      <c r="AY32" s="619"/>
      <c r="AZ32" s="619"/>
      <c r="BA32" s="619"/>
      <c r="BB32" s="619"/>
      <c r="BC32" s="619"/>
      <c r="BD32" s="619"/>
      <c r="BE32" s="619"/>
      <c r="BF32" s="620"/>
      <c r="BG32" s="687">
        <v>98.7</v>
      </c>
      <c r="BH32" s="634"/>
      <c r="BI32" s="634"/>
      <c r="BJ32" s="634"/>
      <c r="BK32" s="634"/>
      <c r="BL32" s="634"/>
      <c r="BM32" s="625">
        <v>97.4</v>
      </c>
      <c r="BN32" s="634"/>
      <c r="BO32" s="634"/>
      <c r="BP32" s="634"/>
      <c r="BQ32" s="657"/>
      <c r="BR32" s="687">
        <v>98.9</v>
      </c>
      <c r="BS32" s="634"/>
      <c r="BT32" s="634"/>
      <c r="BU32" s="634"/>
      <c r="BV32" s="634"/>
      <c r="BW32" s="634"/>
      <c r="BX32" s="625">
        <v>97.4</v>
      </c>
      <c r="BY32" s="634"/>
      <c r="BZ32" s="634"/>
      <c r="CA32" s="634"/>
      <c r="CB32" s="657"/>
      <c r="CD32" s="644"/>
      <c r="CE32" s="645"/>
      <c r="CF32" s="618" t="s">
        <v>318</v>
      </c>
      <c r="CG32" s="619"/>
      <c r="CH32" s="619"/>
      <c r="CI32" s="619"/>
      <c r="CJ32" s="619"/>
      <c r="CK32" s="619"/>
      <c r="CL32" s="619"/>
      <c r="CM32" s="619"/>
      <c r="CN32" s="619"/>
      <c r="CO32" s="619"/>
      <c r="CP32" s="619"/>
      <c r="CQ32" s="620"/>
      <c r="CR32" s="621" t="s">
        <v>241</v>
      </c>
      <c r="CS32" s="622"/>
      <c r="CT32" s="622"/>
      <c r="CU32" s="622"/>
      <c r="CV32" s="622"/>
      <c r="CW32" s="622"/>
      <c r="CX32" s="622"/>
      <c r="CY32" s="623"/>
      <c r="CZ32" s="624" t="s">
        <v>175</v>
      </c>
      <c r="DA32" s="636"/>
      <c r="DB32" s="636"/>
      <c r="DC32" s="637"/>
      <c r="DD32" s="627" t="s">
        <v>241</v>
      </c>
      <c r="DE32" s="622"/>
      <c r="DF32" s="622"/>
      <c r="DG32" s="622"/>
      <c r="DH32" s="622"/>
      <c r="DI32" s="622"/>
      <c r="DJ32" s="622"/>
      <c r="DK32" s="623"/>
      <c r="DL32" s="627" t="s">
        <v>241</v>
      </c>
      <c r="DM32" s="622"/>
      <c r="DN32" s="622"/>
      <c r="DO32" s="622"/>
      <c r="DP32" s="622"/>
      <c r="DQ32" s="622"/>
      <c r="DR32" s="622"/>
      <c r="DS32" s="622"/>
      <c r="DT32" s="622"/>
      <c r="DU32" s="622"/>
      <c r="DV32" s="623"/>
      <c r="DW32" s="624" t="s">
        <v>241</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96352</v>
      </c>
      <c r="S33" s="622"/>
      <c r="T33" s="622"/>
      <c r="U33" s="622"/>
      <c r="V33" s="622"/>
      <c r="W33" s="622"/>
      <c r="X33" s="622"/>
      <c r="Y33" s="623"/>
      <c r="Z33" s="659">
        <v>0.1</v>
      </c>
      <c r="AA33" s="659"/>
      <c r="AB33" s="659"/>
      <c r="AC33" s="659"/>
      <c r="AD33" s="660">
        <v>6155</v>
      </c>
      <c r="AE33" s="660"/>
      <c r="AF33" s="660"/>
      <c r="AG33" s="660"/>
      <c r="AH33" s="660"/>
      <c r="AI33" s="660"/>
      <c r="AJ33" s="660"/>
      <c r="AK33" s="660"/>
      <c r="AL33" s="624">
        <v>0</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99.5</v>
      </c>
      <c r="BH33" s="606"/>
      <c r="BI33" s="606"/>
      <c r="BJ33" s="606"/>
      <c r="BK33" s="606"/>
      <c r="BL33" s="606"/>
      <c r="BM33" s="652">
        <v>98.9</v>
      </c>
      <c r="BN33" s="606"/>
      <c r="BO33" s="606"/>
      <c r="BP33" s="606"/>
      <c r="BQ33" s="669"/>
      <c r="BR33" s="682">
        <v>99.5</v>
      </c>
      <c r="BS33" s="606"/>
      <c r="BT33" s="606"/>
      <c r="BU33" s="606"/>
      <c r="BV33" s="606"/>
      <c r="BW33" s="606"/>
      <c r="BX33" s="652">
        <v>98.8</v>
      </c>
      <c r="BY33" s="606"/>
      <c r="BZ33" s="606"/>
      <c r="CA33" s="606"/>
      <c r="CB33" s="669"/>
      <c r="CD33" s="618" t="s">
        <v>321</v>
      </c>
      <c r="CE33" s="619"/>
      <c r="CF33" s="619"/>
      <c r="CG33" s="619"/>
      <c r="CH33" s="619"/>
      <c r="CI33" s="619"/>
      <c r="CJ33" s="619"/>
      <c r="CK33" s="619"/>
      <c r="CL33" s="619"/>
      <c r="CM33" s="619"/>
      <c r="CN33" s="619"/>
      <c r="CO33" s="619"/>
      <c r="CP33" s="619"/>
      <c r="CQ33" s="620"/>
      <c r="CR33" s="621">
        <v>38310701</v>
      </c>
      <c r="CS33" s="634"/>
      <c r="CT33" s="634"/>
      <c r="CU33" s="634"/>
      <c r="CV33" s="634"/>
      <c r="CW33" s="634"/>
      <c r="CX33" s="634"/>
      <c r="CY33" s="635"/>
      <c r="CZ33" s="624">
        <v>40.4</v>
      </c>
      <c r="DA33" s="636"/>
      <c r="DB33" s="636"/>
      <c r="DC33" s="637"/>
      <c r="DD33" s="627">
        <v>28969717</v>
      </c>
      <c r="DE33" s="634"/>
      <c r="DF33" s="634"/>
      <c r="DG33" s="634"/>
      <c r="DH33" s="634"/>
      <c r="DI33" s="634"/>
      <c r="DJ33" s="634"/>
      <c r="DK33" s="635"/>
      <c r="DL33" s="627">
        <v>23607897</v>
      </c>
      <c r="DM33" s="634"/>
      <c r="DN33" s="634"/>
      <c r="DO33" s="634"/>
      <c r="DP33" s="634"/>
      <c r="DQ33" s="634"/>
      <c r="DR33" s="634"/>
      <c r="DS33" s="634"/>
      <c r="DT33" s="634"/>
      <c r="DU33" s="634"/>
      <c r="DV33" s="635"/>
      <c r="DW33" s="624">
        <v>48.7</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240484</v>
      </c>
      <c r="S34" s="622"/>
      <c r="T34" s="622"/>
      <c r="U34" s="622"/>
      <c r="V34" s="622"/>
      <c r="W34" s="622"/>
      <c r="X34" s="622"/>
      <c r="Y34" s="623"/>
      <c r="Z34" s="659">
        <v>0.2</v>
      </c>
      <c r="AA34" s="659"/>
      <c r="AB34" s="659"/>
      <c r="AC34" s="659"/>
      <c r="AD34" s="660" t="s">
        <v>175</v>
      </c>
      <c r="AE34" s="660"/>
      <c r="AF34" s="660"/>
      <c r="AG34" s="660"/>
      <c r="AH34" s="660"/>
      <c r="AI34" s="660"/>
      <c r="AJ34" s="660"/>
      <c r="AK34" s="660"/>
      <c r="AL34" s="624" t="s">
        <v>175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13095554</v>
      </c>
      <c r="CS34" s="622"/>
      <c r="CT34" s="622"/>
      <c r="CU34" s="622"/>
      <c r="CV34" s="622"/>
      <c r="CW34" s="622"/>
      <c r="CX34" s="622"/>
      <c r="CY34" s="623"/>
      <c r="CZ34" s="624">
        <v>13.8</v>
      </c>
      <c r="DA34" s="636"/>
      <c r="DB34" s="636"/>
      <c r="DC34" s="637"/>
      <c r="DD34" s="627">
        <v>9528769</v>
      </c>
      <c r="DE34" s="622"/>
      <c r="DF34" s="622"/>
      <c r="DG34" s="622"/>
      <c r="DH34" s="622"/>
      <c r="DI34" s="622"/>
      <c r="DJ34" s="622"/>
      <c r="DK34" s="623"/>
      <c r="DL34" s="627">
        <v>8262636</v>
      </c>
      <c r="DM34" s="622"/>
      <c r="DN34" s="622"/>
      <c r="DO34" s="622"/>
      <c r="DP34" s="622"/>
      <c r="DQ34" s="622"/>
      <c r="DR34" s="622"/>
      <c r="DS34" s="622"/>
      <c r="DT34" s="622"/>
      <c r="DU34" s="622"/>
      <c r="DV34" s="623"/>
      <c r="DW34" s="624">
        <v>17</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3376265</v>
      </c>
      <c r="S35" s="622"/>
      <c r="T35" s="622"/>
      <c r="U35" s="622"/>
      <c r="V35" s="622"/>
      <c r="W35" s="622"/>
      <c r="X35" s="622"/>
      <c r="Y35" s="623"/>
      <c r="Z35" s="659">
        <v>3.3</v>
      </c>
      <c r="AA35" s="659"/>
      <c r="AB35" s="659"/>
      <c r="AC35" s="659"/>
      <c r="AD35" s="660" t="s">
        <v>241</v>
      </c>
      <c r="AE35" s="660"/>
      <c r="AF35" s="660"/>
      <c r="AG35" s="660"/>
      <c r="AH35" s="660"/>
      <c r="AI35" s="660"/>
      <c r="AJ35" s="660"/>
      <c r="AK35" s="660"/>
      <c r="AL35" s="624" t="s">
        <v>129</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95001</v>
      </c>
      <c r="CS35" s="634"/>
      <c r="CT35" s="634"/>
      <c r="CU35" s="634"/>
      <c r="CV35" s="634"/>
      <c r="CW35" s="634"/>
      <c r="CX35" s="634"/>
      <c r="CY35" s="635"/>
      <c r="CZ35" s="624">
        <v>0.1</v>
      </c>
      <c r="DA35" s="636"/>
      <c r="DB35" s="636"/>
      <c r="DC35" s="637"/>
      <c r="DD35" s="627">
        <v>86453</v>
      </c>
      <c r="DE35" s="634"/>
      <c r="DF35" s="634"/>
      <c r="DG35" s="634"/>
      <c r="DH35" s="634"/>
      <c r="DI35" s="634"/>
      <c r="DJ35" s="634"/>
      <c r="DK35" s="635"/>
      <c r="DL35" s="627">
        <v>86453</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9205150</v>
      </c>
      <c r="S36" s="622"/>
      <c r="T36" s="622"/>
      <c r="U36" s="622"/>
      <c r="V36" s="622"/>
      <c r="W36" s="622"/>
      <c r="X36" s="622"/>
      <c r="Y36" s="623"/>
      <c r="Z36" s="659">
        <v>9</v>
      </c>
      <c r="AA36" s="659"/>
      <c r="AB36" s="659"/>
      <c r="AC36" s="659"/>
      <c r="AD36" s="660" t="s">
        <v>175</v>
      </c>
      <c r="AE36" s="660"/>
      <c r="AF36" s="660"/>
      <c r="AG36" s="660"/>
      <c r="AH36" s="660"/>
      <c r="AI36" s="660"/>
      <c r="AJ36" s="660"/>
      <c r="AK36" s="660"/>
      <c r="AL36" s="624" t="s">
        <v>129</v>
      </c>
      <c r="AM36" s="625"/>
      <c r="AN36" s="625"/>
      <c r="AO36" s="661"/>
      <c r="AP36" s="222"/>
      <c r="AQ36" s="670" t="s">
        <v>329</v>
      </c>
      <c r="AR36" s="671"/>
      <c r="AS36" s="671"/>
      <c r="AT36" s="671"/>
      <c r="AU36" s="671"/>
      <c r="AV36" s="671"/>
      <c r="AW36" s="671"/>
      <c r="AX36" s="671"/>
      <c r="AY36" s="672"/>
      <c r="AZ36" s="676">
        <v>9613219</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136209</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19957033</v>
      </c>
      <c r="CS36" s="622"/>
      <c r="CT36" s="622"/>
      <c r="CU36" s="622"/>
      <c r="CV36" s="622"/>
      <c r="CW36" s="622"/>
      <c r="CX36" s="622"/>
      <c r="CY36" s="623"/>
      <c r="CZ36" s="624">
        <v>21</v>
      </c>
      <c r="DA36" s="636"/>
      <c r="DB36" s="636"/>
      <c r="DC36" s="637"/>
      <c r="DD36" s="627">
        <v>15752296</v>
      </c>
      <c r="DE36" s="622"/>
      <c r="DF36" s="622"/>
      <c r="DG36" s="622"/>
      <c r="DH36" s="622"/>
      <c r="DI36" s="622"/>
      <c r="DJ36" s="622"/>
      <c r="DK36" s="623"/>
      <c r="DL36" s="627">
        <v>12252932</v>
      </c>
      <c r="DM36" s="622"/>
      <c r="DN36" s="622"/>
      <c r="DO36" s="622"/>
      <c r="DP36" s="622"/>
      <c r="DQ36" s="622"/>
      <c r="DR36" s="622"/>
      <c r="DS36" s="622"/>
      <c r="DT36" s="622"/>
      <c r="DU36" s="622"/>
      <c r="DV36" s="623"/>
      <c r="DW36" s="624">
        <v>25.3</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1531358</v>
      </c>
      <c r="S37" s="622"/>
      <c r="T37" s="622"/>
      <c r="U37" s="622"/>
      <c r="V37" s="622"/>
      <c r="W37" s="622"/>
      <c r="X37" s="622"/>
      <c r="Y37" s="623"/>
      <c r="Z37" s="659">
        <v>1.5</v>
      </c>
      <c r="AA37" s="659"/>
      <c r="AB37" s="659"/>
      <c r="AC37" s="659"/>
      <c r="AD37" s="660">
        <v>70791</v>
      </c>
      <c r="AE37" s="660"/>
      <c r="AF37" s="660"/>
      <c r="AG37" s="660"/>
      <c r="AH37" s="660"/>
      <c r="AI37" s="660"/>
      <c r="AJ37" s="660"/>
      <c r="AK37" s="660"/>
      <c r="AL37" s="624">
        <v>0.2</v>
      </c>
      <c r="AM37" s="625"/>
      <c r="AN37" s="625"/>
      <c r="AO37" s="661"/>
      <c r="AQ37" s="654" t="s">
        <v>333</v>
      </c>
      <c r="AR37" s="655"/>
      <c r="AS37" s="655"/>
      <c r="AT37" s="655"/>
      <c r="AU37" s="655"/>
      <c r="AV37" s="655"/>
      <c r="AW37" s="655"/>
      <c r="AX37" s="655"/>
      <c r="AY37" s="656"/>
      <c r="AZ37" s="621">
        <v>3240000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121329</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3376393</v>
      </c>
      <c r="CS37" s="634"/>
      <c r="CT37" s="634"/>
      <c r="CU37" s="634"/>
      <c r="CV37" s="634"/>
      <c r="CW37" s="634"/>
      <c r="CX37" s="634"/>
      <c r="CY37" s="635"/>
      <c r="CZ37" s="624">
        <v>3.6</v>
      </c>
      <c r="DA37" s="636"/>
      <c r="DB37" s="636"/>
      <c r="DC37" s="637"/>
      <c r="DD37" s="627">
        <v>3376393</v>
      </c>
      <c r="DE37" s="634"/>
      <c r="DF37" s="634"/>
      <c r="DG37" s="634"/>
      <c r="DH37" s="634"/>
      <c r="DI37" s="634"/>
      <c r="DJ37" s="634"/>
      <c r="DK37" s="635"/>
      <c r="DL37" s="627">
        <v>3314393</v>
      </c>
      <c r="DM37" s="634"/>
      <c r="DN37" s="634"/>
      <c r="DO37" s="634"/>
      <c r="DP37" s="634"/>
      <c r="DQ37" s="634"/>
      <c r="DR37" s="634"/>
      <c r="DS37" s="634"/>
      <c r="DT37" s="634"/>
      <c r="DU37" s="634"/>
      <c r="DV37" s="635"/>
      <c r="DW37" s="624">
        <v>6.8</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10059400</v>
      </c>
      <c r="S38" s="622"/>
      <c r="T38" s="622"/>
      <c r="U38" s="622"/>
      <c r="V38" s="622"/>
      <c r="W38" s="622"/>
      <c r="X38" s="622"/>
      <c r="Y38" s="623"/>
      <c r="Z38" s="659">
        <v>9.8000000000000007</v>
      </c>
      <c r="AA38" s="659"/>
      <c r="AB38" s="659"/>
      <c r="AC38" s="659"/>
      <c r="AD38" s="660" t="s">
        <v>175</v>
      </c>
      <c r="AE38" s="660"/>
      <c r="AF38" s="660"/>
      <c r="AG38" s="660"/>
      <c r="AH38" s="660"/>
      <c r="AI38" s="660"/>
      <c r="AJ38" s="660"/>
      <c r="AK38" s="660"/>
      <c r="AL38" s="624" t="s">
        <v>175</v>
      </c>
      <c r="AM38" s="625"/>
      <c r="AN38" s="625"/>
      <c r="AO38" s="661"/>
      <c r="AQ38" s="654" t="s">
        <v>337</v>
      </c>
      <c r="AR38" s="655"/>
      <c r="AS38" s="655"/>
      <c r="AT38" s="655"/>
      <c r="AU38" s="655"/>
      <c r="AV38" s="655"/>
      <c r="AW38" s="655"/>
      <c r="AX38" s="655"/>
      <c r="AY38" s="656"/>
      <c r="AZ38" s="621">
        <v>1700000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32409</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4647700</v>
      </c>
      <c r="CS38" s="622"/>
      <c r="CT38" s="622"/>
      <c r="CU38" s="622"/>
      <c r="CV38" s="622"/>
      <c r="CW38" s="622"/>
      <c r="CX38" s="622"/>
      <c r="CY38" s="623"/>
      <c r="CZ38" s="624">
        <v>4.9000000000000004</v>
      </c>
      <c r="DA38" s="636"/>
      <c r="DB38" s="636"/>
      <c r="DC38" s="637"/>
      <c r="DD38" s="627">
        <v>3444717</v>
      </c>
      <c r="DE38" s="622"/>
      <c r="DF38" s="622"/>
      <c r="DG38" s="622"/>
      <c r="DH38" s="622"/>
      <c r="DI38" s="622"/>
      <c r="DJ38" s="622"/>
      <c r="DK38" s="623"/>
      <c r="DL38" s="627">
        <v>3005876</v>
      </c>
      <c r="DM38" s="622"/>
      <c r="DN38" s="622"/>
      <c r="DO38" s="622"/>
      <c r="DP38" s="622"/>
      <c r="DQ38" s="622"/>
      <c r="DR38" s="622"/>
      <c r="DS38" s="622"/>
      <c r="DT38" s="622"/>
      <c r="DU38" s="622"/>
      <c r="DV38" s="623"/>
      <c r="DW38" s="624">
        <v>6.2</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241</v>
      </c>
      <c r="AA39" s="659"/>
      <c r="AB39" s="659"/>
      <c r="AC39" s="659"/>
      <c r="AD39" s="660" t="s">
        <v>175</v>
      </c>
      <c r="AE39" s="660"/>
      <c r="AF39" s="660"/>
      <c r="AG39" s="660"/>
      <c r="AH39" s="660"/>
      <c r="AI39" s="660"/>
      <c r="AJ39" s="660"/>
      <c r="AK39" s="660"/>
      <c r="AL39" s="624" t="s">
        <v>129</v>
      </c>
      <c r="AM39" s="625"/>
      <c r="AN39" s="625"/>
      <c r="AO39" s="661"/>
      <c r="AQ39" s="654" t="s">
        <v>341</v>
      </c>
      <c r="AR39" s="655"/>
      <c r="AS39" s="655"/>
      <c r="AT39" s="655"/>
      <c r="AU39" s="655"/>
      <c r="AV39" s="655"/>
      <c r="AW39" s="655"/>
      <c r="AX39" s="655"/>
      <c r="AY39" s="656"/>
      <c r="AZ39" s="621">
        <v>57912</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47021</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232903</v>
      </c>
      <c r="CS39" s="634"/>
      <c r="CT39" s="634"/>
      <c r="CU39" s="634"/>
      <c r="CV39" s="634"/>
      <c r="CW39" s="634"/>
      <c r="CX39" s="634"/>
      <c r="CY39" s="635"/>
      <c r="CZ39" s="624">
        <v>0.2</v>
      </c>
      <c r="DA39" s="636"/>
      <c r="DB39" s="636"/>
      <c r="DC39" s="637"/>
      <c r="DD39" s="627">
        <v>25972</v>
      </c>
      <c r="DE39" s="634"/>
      <c r="DF39" s="634"/>
      <c r="DG39" s="634"/>
      <c r="DH39" s="634"/>
      <c r="DI39" s="634"/>
      <c r="DJ39" s="634"/>
      <c r="DK39" s="635"/>
      <c r="DL39" s="627" t="s">
        <v>175</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1358300</v>
      </c>
      <c r="S40" s="622"/>
      <c r="T40" s="622"/>
      <c r="U40" s="622"/>
      <c r="V40" s="622"/>
      <c r="W40" s="622"/>
      <c r="X40" s="622"/>
      <c r="Y40" s="623"/>
      <c r="Z40" s="659">
        <v>1.3</v>
      </c>
      <c r="AA40" s="659"/>
      <c r="AB40" s="659"/>
      <c r="AC40" s="659"/>
      <c r="AD40" s="660" t="s">
        <v>129</v>
      </c>
      <c r="AE40" s="660"/>
      <c r="AF40" s="660"/>
      <c r="AG40" s="660"/>
      <c r="AH40" s="660"/>
      <c r="AI40" s="660"/>
      <c r="AJ40" s="660"/>
      <c r="AK40" s="660"/>
      <c r="AL40" s="624" t="s">
        <v>129</v>
      </c>
      <c r="AM40" s="625"/>
      <c r="AN40" s="625"/>
      <c r="AO40" s="661"/>
      <c r="AQ40" s="654" t="s">
        <v>345</v>
      </c>
      <c r="AR40" s="655"/>
      <c r="AS40" s="655"/>
      <c r="AT40" s="655"/>
      <c r="AU40" s="655"/>
      <c r="AV40" s="655"/>
      <c r="AW40" s="655"/>
      <c r="AX40" s="655"/>
      <c r="AY40" s="656"/>
      <c r="AZ40" s="621">
        <v>25519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104</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282510</v>
      </c>
      <c r="CS40" s="622"/>
      <c r="CT40" s="622"/>
      <c r="CU40" s="622"/>
      <c r="CV40" s="622"/>
      <c r="CW40" s="622"/>
      <c r="CX40" s="622"/>
      <c r="CY40" s="623"/>
      <c r="CZ40" s="624">
        <v>0.3</v>
      </c>
      <c r="DA40" s="636"/>
      <c r="DB40" s="636"/>
      <c r="DC40" s="637"/>
      <c r="DD40" s="627">
        <v>131510</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102479568</v>
      </c>
      <c r="S41" s="646"/>
      <c r="T41" s="646"/>
      <c r="U41" s="646"/>
      <c r="V41" s="646"/>
      <c r="W41" s="646"/>
      <c r="X41" s="646"/>
      <c r="Y41" s="649"/>
      <c r="Z41" s="650">
        <v>100</v>
      </c>
      <c r="AA41" s="650"/>
      <c r="AB41" s="650"/>
      <c r="AC41" s="650"/>
      <c r="AD41" s="651">
        <v>47111724</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1435737</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241</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175</v>
      </c>
      <c r="CS41" s="634"/>
      <c r="CT41" s="634"/>
      <c r="CU41" s="634"/>
      <c r="CV41" s="634"/>
      <c r="CW41" s="634"/>
      <c r="CX41" s="634"/>
      <c r="CY41" s="635"/>
      <c r="CZ41" s="624" t="s">
        <v>175</v>
      </c>
      <c r="DA41" s="636"/>
      <c r="DB41" s="636"/>
      <c r="DC41" s="637"/>
      <c r="DD41" s="627" t="s">
        <v>175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3154051</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308</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16577691</v>
      </c>
      <c r="CS42" s="634"/>
      <c r="CT42" s="634"/>
      <c r="CU42" s="634"/>
      <c r="CV42" s="634"/>
      <c r="CW42" s="634"/>
      <c r="CX42" s="634"/>
      <c r="CY42" s="635"/>
      <c r="CZ42" s="624">
        <v>17.5</v>
      </c>
      <c r="DA42" s="636"/>
      <c r="DB42" s="636"/>
      <c r="DC42" s="637"/>
      <c r="DD42" s="627">
        <v>2120300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314804</v>
      </c>
      <c r="CS43" s="634"/>
      <c r="CT43" s="634"/>
      <c r="CU43" s="634"/>
      <c r="CV43" s="634"/>
      <c r="CW43" s="634"/>
      <c r="CX43" s="634"/>
      <c r="CY43" s="635"/>
      <c r="CZ43" s="624">
        <v>0.3</v>
      </c>
      <c r="DA43" s="636"/>
      <c r="DB43" s="636"/>
      <c r="DC43" s="637"/>
      <c r="DD43" s="627">
        <v>314804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16577691</v>
      </c>
      <c r="CS44" s="622"/>
      <c r="CT44" s="622"/>
      <c r="CU44" s="622"/>
      <c r="CV44" s="622"/>
      <c r="CW44" s="622"/>
      <c r="CX44" s="622"/>
      <c r="CY44" s="623"/>
      <c r="CZ44" s="624">
        <v>17.5</v>
      </c>
      <c r="DA44" s="625"/>
      <c r="DB44" s="625"/>
      <c r="DC44" s="626"/>
      <c r="DD44" s="627">
        <v>2120300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4284104</v>
      </c>
      <c r="CS45" s="634"/>
      <c r="CT45" s="634"/>
      <c r="CU45" s="634"/>
      <c r="CV45" s="634"/>
      <c r="CW45" s="634"/>
      <c r="CX45" s="634"/>
      <c r="CY45" s="635"/>
      <c r="CZ45" s="624">
        <v>4.5</v>
      </c>
      <c r="DA45" s="636"/>
      <c r="DB45" s="636"/>
      <c r="DC45" s="637"/>
      <c r="DD45" s="627">
        <v>696613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12200769</v>
      </c>
      <c r="CS46" s="622"/>
      <c r="CT46" s="622"/>
      <c r="CU46" s="622"/>
      <c r="CV46" s="622"/>
      <c r="CW46" s="622"/>
      <c r="CX46" s="622"/>
      <c r="CY46" s="623"/>
      <c r="CZ46" s="624">
        <v>12.9</v>
      </c>
      <c r="DA46" s="625"/>
      <c r="DB46" s="625"/>
      <c r="DC46" s="626"/>
      <c r="DD46" s="627">
        <v>1384369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241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364</v>
      </c>
      <c r="CG48" s="619"/>
      <c r="CH48" s="619"/>
      <c r="CI48" s="619"/>
      <c r="CJ48" s="619"/>
      <c r="CK48" s="619"/>
      <c r="CL48" s="619"/>
      <c r="CM48" s="619"/>
      <c r="CN48" s="619"/>
      <c r="CO48" s="619"/>
      <c r="CP48" s="619"/>
      <c r="CQ48" s="620"/>
      <c r="CR48" s="621" t="s">
        <v>241</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94941211</v>
      </c>
      <c r="CS49" s="606"/>
      <c r="CT49" s="606"/>
      <c r="CU49" s="606"/>
      <c r="CV49" s="606"/>
      <c r="CW49" s="606"/>
      <c r="CX49" s="606"/>
      <c r="CY49" s="607"/>
      <c r="CZ49" s="608">
        <v>100</v>
      </c>
      <c r="DA49" s="609"/>
      <c r="DB49" s="609"/>
      <c r="DC49" s="610"/>
      <c r="DD49" s="611">
        <v>54764003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VsWfR0S+47YKrKbYdcuqks2gNAA3oMBWDWDeT3WRADBVv4cEXlI3m1W2P27+huTYtuzkdK0RZUIkR2tR9gj/g==" saltValue="xGVbXsrBRV3NGTRC0FyRZ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135"/>
  <sheetViews>
    <sheetView view="pageBreakPreview"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101704</v>
      </c>
      <c r="R7" s="1103"/>
      <c r="S7" s="1103"/>
      <c r="T7" s="1103"/>
      <c r="U7" s="1103"/>
      <c r="V7" s="1103">
        <v>94569</v>
      </c>
      <c r="W7" s="1103"/>
      <c r="X7" s="1103"/>
      <c r="Y7" s="1103"/>
      <c r="Z7" s="1103"/>
      <c r="AA7" s="1103">
        <v>7134</v>
      </c>
      <c r="AB7" s="1103"/>
      <c r="AC7" s="1103"/>
      <c r="AD7" s="1103"/>
      <c r="AE7" s="1104"/>
      <c r="AF7" s="1105">
        <v>5754</v>
      </c>
      <c r="AG7" s="1106"/>
      <c r="AH7" s="1106"/>
      <c r="AI7" s="1106"/>
      <c r="AJ7" s="1107"/>
      <c r="AK7" s="1108">
        <v>3376</v>
      </c>
      <c r="AL7" s="1109"/>
      <c r="AM7" s="1109"/>
      <c r="AN7" s="1109"/>
      <c r="AO7" s="1109"/>
      <c r="AP7" s="1109">
        <v>69095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593</v>
      </c>
      <c r="BT7" s="1100"/>
      <c r="BU7" s="1100"/>
      <c r="BV7" s="1100"/>
      <c r="BW7" s="1100"/>
      <c r="BX7" s="1100"/>
      <c r="BY7" s="1100"/>
      <c r="BZ7" s="1100"/>
      <c r="CA7" s="1100"/>
      <c r="CB7" s="1100"/>
      <c r="CC7" s="1100"/>
      <c r="CD7" s="1100"/>
      <c r="CE7" s="1100"/>
      <c r="CF7" s="1100"/>
      <c r="CG7" s="1112"/>
      <c r="CH7" s="1096">
        <v>22</v>
      </c>
      <c r="CI7" s="1097"/>
      <c r="CJ7" s="1097"/>
      <c r="CK7" s="1097"/>
      <c r="CL7" s="1098"/>
      <c r="CM7" s="1096">
        <v>1101</v>
      </c>
      <c r="CN7" s="1097"/>
      <c r="CO7" s="1097"/>
      <c r="CP7" s="1097"/>
      <c r="CQ7" s="1098"/>
      <c r="CR7" s="1096">
        <v>65</v>
      </c>
      <c r="CS7" s="1097"/>
      <c r="CT7" s="1097"/>
      <c r="CU7" s="1097"/>
      <c r="CV7" s="1098"/>
      <c r="CW7" s="1096" t="s">
        <v>597</v>
      </c>
      <c r="CX7" s="1097"/>
      <c r="CY7" s="1097"/>
      <c r="CZ7" s="1097"/>
      <c r="DA7" s="1098"/>
      <c r="DB7" s="1096" t="s">
        <v>597</v>
      </c>
      <c r="DC7" s="1097"/>
      <c r="DD7" s="1097"/>
      <c r="DE7" s="1097"/>
      <c r="DF7" s="1098"/>
      <c r="DG7" s="1096" t="s">
        <v>597</v>
      </c>
      <c r="DH7" s="1097"/>
      <c r="DI7" s="1097"/>
      <c r="DJ7" s="1097"/>
      <c r="DK7" s="1098"/>
      <c r="DL7" s="1096" t="s">
        <v>597</v>
      </c>
      <c r="DM7" s="1097"/>
      <c r="DN7" s="1097"/>
      <c r="DO7" s="1097"/>
      <c r="DP7" s="1098"/>
      <c r="DQ7" s="1096" t="s">
        <v>597</v>
      </c>
      <c r="DR7" s="1097"/>
      <c r="DS7" s="1097"/>
      <c r="DT7" s="1097"/>
      <c r="DU7" s="1098"/>
      <c r="DV7" s="1099"/>
      <c r="DW7" s="1100"/>
      <c r="DX7" s="1100"/>
      <c r="DY7" s="1100"/>
      <c r="DZ7" s="1101"/>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88</v>
      </c>
      <c r="R8" s="1039"/>
      <c r="S8" s="1039"/>
      <c r="T8" s="1039"/>
      <c r="U8" s="1039"/>
      <c r="V8" s="1039">
        <v>74</v>
      </c>
      <c r="W8" s="1039"/>
      <c r="X8" s="1039"/>
      <c r="Y8" s="1039"/>
      <c r="Z8" s="1039"/>
      <c r="AA8" s="1039">
        <v>14</v>
      </c>
      <c r="AB8" s="1039"/>
      <c r="AC8" s="1039"/>
      <c r="AD8" s="1039"/>
      <c r="AE8" s="1040"/>
      <c r="AF8" s="1035">
        <v>14</v>
      </c>
      <c r="AG8" s="1036"/>
      <c r="AH8" s="1036"/>
      <c r="AI8" s="1036"/>
      <c r="AJ8" s="1037"/>
      <c r="AK8" s="1080">
        <v>65</v>
      </c>
      <c r="AL8" s="1081"/>
      <c r="AM8" s="1081"/>
      <c r="AN8" s="1081"/>
      <c r="AO8" s="1081"/>
      <c r="AP8" s="1081">
        <v>55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594</v>
      </c>
      <c r="BT8" s="993"/>
      <c r="BU8" s="993"/>
      <c r="BV8" s="993"/>
      <c r="BW8" s="993"/>
      <c r="BX8" s="993"/>
      <c r="BY8" s="993"/>
      <c r="BZ8" s="993"/>
      <c r="CA8" s="993"/>
      <c r="CB8" s="993"/>
      <c r="CC8" s="993"/>
      <c r="CD8" s="993"/>
      <c r="CE8" s="993"/>
      <c r="CF8" s="993"/>
      <c r="CG8" s="1014"/>
      <c r="CH8" s="989">
        <v>-1</v>
      </c>
      <c r="CI8" s="990"/>
      <c r="CJ8" s="990"/>
      <c r="CK8" s="990"/>
      <c r="CL8" s="991"/>
      <c r="CM8" s="989">
        <v>79</v>
      </c>
      <c r="CN8" s="990"/>
      <c r="CO8" s="990"/>
      <c r="CP8" s="990"/>
      <c r="CQ8" s="991"/>
      <c r="CR8" s="989">
        <v>30</v>
      </c>
      <c r="CS8" s="990"/>
      <c r="CT8" s="990"/>
      <c r="CU8" s="990"/>
      <c r="CV8" s="991"/>
      <c r="CW8" s="989" t="s">
        <v>597</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x14ac:dyDescent="0.2">
      <c r="A9" s="238">
        <v>3</v>
      </c>
      <c r="B9" s="1030" t="s">
        <v>390</v>
      </c>
      <c r="C9" s="1031"/>
      <c r="D9" s="1031"/>
      <c r="E9" s="1031"/>
      <c r="F9" s="1031"/>
      <c r="G9" s="1031"/>
      <c r="H9" s="1031"/>
      <c r="I9" s="1031"/>
      <c r="J9" s="1031"/>
      <c r="K9" s="1031"/>
      <c r="L9" s="1031"/>
      <c r="M9" s="1031"/>
      <c r="N9" s="1031"/>
      <c r="O9" s="1031"/>
      <c r="P9" s="1032"/>
      <c r="Q9" s="1038">
        <v>1278</v>
      </c>
      <c r="R9" s="1039"/>
      <c r="S9" s="1039"/>
      <c r="T9" s="1039"/>
      <c r="U9" s="1039"/>
      <c r="V9" s="1039">
        <v>888</v>
      </c>
      <c r="W9" s="1039"/>
      <c r="X9" s="1039"/>
      <c r="Y9" s="1039"/>
      <c r="Z9" s="1039"/>
      <c r="AA9" s="1039">
        <v>390</v>
      </c>
      <c r="AB9" s="1039"/>
      <c r="AC9" s="1039"/>
      <c r="AD9" s="1039"/>
      <c r="AE9" s="1040"/>
      <c r="AF9" s="1035">
        <v>145</v>
      </c>
      <c r="AG9" s="1036"/>
      <c r="AH9" s="1036"/>
      <c r="AI9" s="1036"/>
      <c r="AJ9" s="1037"/>
      <c r="AK9" s="1080">
        <v>525</v>
      </c>
      <c r="AL9" s="1081"/>
      <c r="AM9" s="1081"/>
      <c r="AN9" s="1081"/>
      <c r="AO9" s="1081"/>
      <c r="AP9" s="1081">
        <v>1517</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595</v>
      </c>
      <c r="BT9" s="993"/>
      <c r="BU9" s="993"/>
      <c r="BV9" s="993"/>
      <c r="BW9" s="993"/>
      <c r="BX9" s="993"/>
      <c r="BY9" s="993"/>
      <c r="BZ9" s="993"/>
      <c r="CA9" s="993"/>
      <c r="CB9" s="993"/>
      <c r="CC9" s="993"/>
      <c r="CD9" s="993"/>
      <c r="CE9" s="993"/>
      <c r="CF9" s="993"/>
      <c r="CG9" s="1014"/>
      <c r="CH9" s="989">
        <v>2</v>
      </c>
      <c r="CI9" s="990"/>
      <c r="CJ9" s="990"/>
      <c r="CK9" s="990"/>
      <c r="CL9" s="991"/>
      <c r="CM9" s="989">
        <v>821</v>
      </c>
      <c r="CN9" s="990"/>
      <c r="CO9" s="990"/>
      <c r="CP9" s="990"/>
      <c r="CQ9" s="991"/>
      <c r="CR9" s="989">
        <v>5</v>
      </c>
      <c r="CS9" s="990"/>
      <c r="CT9" s="990"/>
      <c r="CU9" s="990"/>
      <c r="CV9" s="991"/>
      <c r="CW9" s="989" t="s">
        <v>597</v>
      </c>
      <c r="CX9" s="990"/>
      <c r="CY9" s="990"/>
      <c r="CZ9" s="990"/>
      <c r="DA9" s="991"/>
      <c r="DB9" s="989">
        <v>2387</v>
      </c>
      <c r="DC9" s="990"/>
      <c r="DD9" s="990"/>
      <c r="DE9" s="990"/>
      <c r="DF9" s="991"/>
      <c r="DG9" s="989" t="s">
        <v>597</v>
      </c>
      <c r="DH9" s="990"/>
      <c r="DI9" s="990"/>
      <c r="DJ9" s="990"/>
      <c r="DK9" s="991"/>
      <c r="DL9" s="989" t="s">
        <v>597</v>
      </c>
      <c r="DM9" s="990"/>
      <c r="DN9" s="990"/>
      <c r="DO9" s="990"/>
      <c r="DP9" s="991"/>
      <c r="DQ9" s="989" t="s">
        <v>597</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596</v>
      </c>
      <c r="BT10" s="993"/>
      <c r="BU10" s="993"/>
      <c r="BV10" s="993"/>
      <c r="BW10" s="993"/>
      <c r="BX10" s="993"/>
      <c r="BY10" s="993"/>
      <c r="BZ10" s="993"/>
      <c r="CA10" s="993"/>
      <c r="CB10" s="993"/>
      <c r="CC10" s="993"/>
      <c r="CD10" s="993"/>
      <c r="CE10" s="993"/>
      <c r="CF10" s="993"/>
      <c r="CG10" s="1014"/>
      <c r="CH10" s="989">
        <v>3</v>
      </c>
      <c r="CI10" s="990"/>
      <c r="CJ10" s="990"/>
      <c r="CK10" s="990"/>
      <c r="CL10" s="991"/>
      <c r="CM10" s="989">
        <v>37</v>
      </c>
      <c r="CN10" s="990"/>
      <c r="CO10" s="990"/>
      <c r="CP10" s="990"/>
      <c r="CQ10" s="991"/>
      <c r="CR10" s="989">
        <v>2</v>
      </c>
      <c r="CS10" s="990"/>
      <c r="CT10" s="990"/>
      <c r="CU10" s="990"/>
      <c r="CV10" s="991"/>
      <c r="CW10" s="989" t="s">
        <v>597</v>
      </c>
      <c r="CX10" s="990"/>
      <c r="CY10" s="990"/>
      <c r="CZ10" s="990"/>
      <c r="DA10" s="991"/>
      <c r="DB10" s="989" t="s">
        <v>597</v>
      </c>
      <c r="DC10" s="990"/>
      <c r="DD10" s="990"/>
      <c r="DE10" s="990"/>
      <c r="DF10" s="991"/>
      <c r="DG10" s="989" t="s">
        <v>597</v>
      </c>
      <c r="DH10" s="990"/>
      <c r="DI10" s="990"/>
      <c r="DJ10" s="990"/>
      <c r="DK10" s="991"/>
      <c r="DL10" s="989" t="s">
        <v>597</v>
      </c>
      <c r="DM10" s="990"/>
      <c r="DN10" s="990"/>
      <c r="DO10" s="990"/>
      <c r="DP10" s="991"/>
      <c r="DQ10" s="989" t="s">
        <v>598</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102480</v>
      </c>
      <c r="R23" s="1061"/>
      <c r="S23" s="1061"/>
      <c r="T23" s="1061"/>
      <c r="U23" s="1061"/>
      <c r="V23" s="1061">
        <v>94941</v>
      </c>
      <c r="W23" s="1061"/>
      <c r="X23" s="1061"/>
      <c r="Y23" s="1061"/>
      <c r="Z23" s="1061"/>
      <c r="AA23" s="1061">
        <v>7538</v>
      </c>
      <c r="AB23" s="1061"/>
      <c r="AC23" s="1061"/>
      <c r="AD23" s="1061"/>
      <c r="AE23" s="1068"/>
      <c r="AF23" s="1069">
        <v>5914</v>
      </c>
      <c r="AG23" s="1061"/>
      <c r="AH23" s="1061"/>
      <c r="AI23" s="1061"/>
      <c r="AJ23" s="1070"/>
      <c r="AK23" s="1071"/>
      <c r="AL23" s="1072"/>
      <c r="AM23" s="1072"/>
      <c r="AN23" s="1072"/>
      <c r="AO23" s="1072"/>
      <c r="AP23" s="1061">
        <v>70667</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21456</v>
      </c>
      <c r="R28" s="1051"/>
      <c r="S28" s="1051"/>
      <c r="T28" s="1051"/>
      <c r="U28" s="1051"/>
      <c r="V28" s="1051">
        <v>21440</v>
      </c>
      <c r="W28" s="1051"/>
      <c r="X28" s="1051"/>
      <c r="Y28" s="1051"/>
      <c r="Z28" s="1051"/>
      <c r="AA28" s="1051">
        <v>16</v>
      </c>
      <c r="AB28" s="1051"/>
      <c r="AC28" s="1051"/>
      <c r="AD28" s="1051"/>
      <c r="AE28" s="1052"/>
      <c r="AF28" s="1053">
        <v>16</v>
      </c>
      <c r="AG28" s="1051"/>
      <c r="AH28" s="1051"/>
      <c r="AI28" s="1051"/>
      <c r="AJ28" s="1054"/>
      <c r="AK28" s="1042">
        <v>1436</v>
      </c>
      <c r="AL28" s="1043"/>
      <c r="AM28" s="1043"/>
      <c r="AN28" s="1043"/>
      <c r="AO28" s="1043"/>
      <c r="AP28" s="1043" t="s">
        <v>597</v>
      </c>
      <c r="AQ28" s="1043"/>
      <c r="AR28" s="1043"/>
      <c r="AS28" s="1043"/>
      <c r="AT28" s="1043"/>
      <c r="AU28" s="1043" t="s">
        <v>600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17365</v>
      </c>
      <c r="R29" s="1039"/>
      <c r="S29" s="1039"/>
      <c r="T29" s="1039"/>
      <c r="U29" s="1039"/>
      <c r="V29" s="1039">
        <v>16999</v>
      </c>
      <c r="W29" s="1039"/>
      <c r="X29" s="1039"/>
      <c r="Y29" s="1039"/>
      <c r="Z29" s="1039"/>
      <c r="AA29" s="1039">
        <v>366</v>
      </c>
      <c r="AB29" s="1039"/>
      <c r="AC29" s="1039"/>
      <c r="AD29" s="1039"/>
      <c r="AE29" s="1040"/>
      <c r="AF29" s="1035">
        <v>366</v>
      </c>
      <c r="AG29" s="1036"/>
      <c r="AH29" s="1036"/>
      <c r="AI29" s="1036"/>
      <c r="AJ29" s="1037"/>
      <c r="AK29" s="980">
        <v>2558</v>
      </c>
      <c r="AL29" s="971"/>
      <c r="AM29" s="971"/>
      <c r="AN29" s="971"/>
      <c r="AO29" s="971"/>
      <c r="AP29" s="971" t="s">
        <v>599</v>
      </c>
      <c r="AQ29" s="971"/>
      <c r="AR29" s="971"/>
      <c r="AS29" s="971"/>
      <c r="AT29" s="971"/>
      <c r="AU29" s="971" t="s">
        <v>597</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3192</v>
      </c>
      <c r="R30" s="1039"/>
      <c r="S30" s="1039"/>
      <c r="T30" s="1039"/>
      <c r="U30" s="1039"/>
      <c r="V30" s="1039">
        <v>3167</v>
      </c>
      <c r="W30" s="1039"/>
      <c r="X30" s="1039"/>
      <c r="Y30" s="1039"/>
      <c r="Z30" s="1039"/>
      <c r="AA30" s="1039">
        <v>26</v>
      </c>
      <c r="AB30" s="1039"/>
      <c r="AC30" s="1039"/>
      <c r="AD30" s="1039"/>
      <c r="AE30" s="1040"/>
      <c r="AF30" s="1035">
        <v>26</v>
      </c>
      <c r="AG30" s="1036"/>
      <c r="AH30" s="1036"/>
      <c r="AI30" s="1036"/>
      <c r="AJ30" s="1037"/>
      <c r="AK30" s="980">
        <v>596</v>
      </c>
      <c r="AL30" s="971"/>
      <c r="AM30" s="971"/>
      <c r="AN30" s="971"/>
      <c r="AO30" s="971"/>
      <c r="AP30" s="971" t="s">
        <v>597</v>
      </c>
      <c r="AQ30" s="971"/>
      <c r="AR30" s="971"/>
      <c r="AS30" s="971"/>
      <c r="AT30" s="971"/>
      <c r="AU30" s="971" t="s">
        <v>597</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58</v>
      </c>
      <c r="R31" s="1039"/>
      <c r="S31" s="1039"/>
      <c r="T31" s="1039"/>
      <c r="U31" s="1039"/>
      <c r="V31" s="1039">
        <v>58</v>
      </c>
      <c r="W31" s="1039"/>
      <c r="X31" s="1039"/>
      <c r="Y31" s="1039"/>
      <c r="Z31" s="1039"/>
      <c r="AA31" s="1039">
        <v>0</v>
      </c>
      <c r="AB31" s="1039"/>
      <c r="AC31" s="1039"/>
      <c r="AD31" s="1039"/>
      <c r="AE31" s="1040"/>
      <c r="AF31" s="1035" t="s">
        <v>409</v>
      </c>
      <c r="AG31" s="1036"/>
      <c r="AH31" s="1036"/>
      <c r="AI31" s="1036"/>
      <c r="AJ31" s="1037"/>
      <c r="AK31" s="980">
        <v>58</v>
      </c>
      <c r="AL31" s="971"/>
      <c r="AM31" s="971"/>
      <c r="AN31" s="971"/>
      <c r="AO31" s="971"/>
      <c r="AP31" s="971" t="s">
        <v>597</v>
      </c>
      <c r="AQ31" s="971"/>
      <c r="AR31" s="971"/>
      <c r="AS31" s="971"/>
      <c r="AT31" s="971"/>
      <c r="AU31" s="971" t="s">
        <v>597</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137</v>
      </c>
      <c r="R32" s="1039"/>
      <c r="S32" s="1039"/>
      <c r="T32" s="1039"/>
      <c r="U32" s="1039"/>
      <c r="V32" s="1039">
        <v>65</v>
      </c>
      <c r="W32" s="1039"/>
      <c r="X32" s="1039"/>
      <c r="Y32" s="1039"/>
      <c r="Z32" s="1039"/>
      <c r="AA32" s="1039">
        <v>72</v>
      </c>
      <c r="AB32" s="1039"/>
      <c r="AC32" s="1039"/>
      <c r="AD32" s="1039"/>
      <c r="AE32" s="1040"/>
      <c r="AF32" s="1035">
        <v>72</v>
      </c>
      <c r="AG32" s="1036"/>
      <c r="AH32" s="1036"/>
      <c r="AI32" s="1036"/>
      <c r="AJ32" s="1037"/>
      <c r="AK32" s="980" t="s">
        <v>597</v>
      </c>
      <c r="AL32" s="971"/>
      <c r="AM32" s="971"/>
      <c r="AN32" s="971"/>
      <c r="AO32" s="971"/>
      <c r="AP32" s="971" t="s">
        <v>597</v>
      </c>
      <c r="AQ32" s="971"/>
      <c r="AR32" s="971"/>
      <c r="AS32" s="971"/>
      <c r="AT32" s="971"/>
      <c r="AU32" s="971" t="s">
        <v>597</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411</v>
      </c>
      <c r="C33" s="1031"/>
      <c r="D33" s="1031"/>
      <c r="E33" s="1031"/>
      <c r="F33" s="1031"/>
      <c r="G33" s="1031"/>
      <c r="H33" s="1031"/>
      <c r="I33" s="1031"/>
      <c r="J33" s="1031"/>
      <c r="K33" s="1031"/>
      <c r="L33" s="1031"/>
      <c r="M33" s="1031"/>
      <c r="N33" s="1031"/>
      <c r="O33" s="1031"/>
      <c r="P33" s="1032"/>
      <c r="Q33" s="1038">
        <v>4189</v>
      </c>
      <c r="R33" s="1039"/>
      <c r="S33" s="1039"/>
      <c r="T33" s="1039"/>
      <c r="U33" s="1039"/>
      <c r="V33" s="1039">
        <v>3990</v>
      </c>
      <c r="W33" s="1039"/>
      <c r="X33" s="1039"/>
      <c r="Y33" s="1039"/>
      <c r="Z33" s="1039"/>
      <c r="AA33" s="1039">
        <v>198</v>
      </c>
      <c r="AB33" s="1039"/>
      <c r="AC33" s="1039"/>
      <c r="AD33" s="1039"/>
      <c r="AE33" s="1040"/>
      <c r="AF33" s="1035">
        <v>4962</v>
      </c>
      <c r="AG33" s="1036"/>
      <c r="AH33" s="1036"/>
      <c r="AI33" s="1036"/>
      <c r="AJ33" s="1037"/>
      <c r="AK33" s="980">
        <v>26</v>
      </c>
      <c r="AL33" s="971"/>
      <c r="AM33" s="971"/>
      <c r="AN33" s="971"/>
      <c r="AO33" s="971"/>
      <c r="AP33" s="971">
        <v>1274</v>
      </c>
      <c r="AQ33" s="971"/>
      <c r="AR33" s="971"/>
      <c r="AS33" s="971"/>
      <c r="AT33" s="971"/>
      <c r="AU33" s="971">
        <v>3</v>
      </c>
      <c r="AV33" s="971"/>
      <c r="AW33" s="971"/>
      <c r="AX33" s="971"/>
      <c r="AY33" s="971"/>
      <c r="AZ33" s="1041"/>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413</v>
      </c>
      <c r="C34" s="1031"/>
      <c r="D34" s="1031"/>
      <c r="E34" s="1031"/>
      <c r="F34" s="1031"/>
      <c r="G34" s="1031"/>
      <c r="H34" s="1031"/>
      <c r="I34" s="1031"/>
      <c r="J34" s="1031"/>
      <c r="K34" s="1031"/>
      <c r="L34" s="1031"/>
      <c r="M34" s="1031"/>
      <c r="N34" s="1031"/>
      <c r="O34" s="1031"/>
      <c r="P34" s="1032"/>
      <c r="Q34" s="1038">
        <v>14560</v>
      </c>
      <c r="R34" s="1039"/>
      <c r="S34" s="1039"/>
      <c r="T34" s="1039"/>
      <c r="U34" s="1039"/>
      <c r="V34" s="1039">
        <v>13427</v>
      </c>
      <c r="W34" s="1039"/>
      <c r="X34" s="1039"/>
      <c r="Y34" s="1039"/>
      <c r="Z34" s="1039"/>
      <c r="AA34" s="1039">
        <v>1134</v>
      </c>
      <c r="AB34" s="1039"/>
      <c r="AC34" s="1039"/>
      <c r="AD34" s="1039"/>
      <c r="AE34" s="1040"/>
      <c r="AF34" s="1035">
        <v>3634</v>
      </c>
      <c r="AG34" s="1036"/>
      <c r="AH34" s="1036"/>
      <c r="AI34" s="1036"/>
      <c r="AJ34" s="1037"/>
      <c r="AK34" s="980">
        <v>1700</v>
      </c>
      <c r="AL34" s="971"/>
      <c r="AM34" s="971"/>
      <c r="AN34" s="971"/>
      <c r="AO34" s="971"/>
      <c r="AP34" s="971">
        <v>5472</v>
      </c>
      <c r="AQ34" s="971"/>
      <c r="AR34" s="971"/>
      <c r="AS34" s="971"/>
      <c r="AT34" s="971"/>
      <c r="AU34" s="971">
        <v>4033</v>
      </c>
      <c r="AV34" s="971"/>
      <c r="AW34" s="971"/>
      <c r="AX34" s="971"/>
      <c r="AY34" s="971"/>
      <c r="AZ34" s="1041"/>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415</v>
      </c>
      <c r="C35" s="1031"/>
      <c r="D35" s="1031"/>
      <c r="E35" s="1031"/>
      <c r="F35" s="1031"/>
      <c r="G35" s="1031"/>
      <c r="H35" s="1031"/>
      <c r="I35" s="1031"/>
      <c r="J35" s="1031"/>
      <c r="K35" s="1031"/>
      <c r="L35" s="1031"/>
      <c r="M35" s="1031"/>
      <c r="N35" s="1031"/>
      <c r="O35" s="1031"/>
      <c r="P35" s="1032"/>
      <c r="Q35" s="1038">
        <v>5752</v>
      </c>
      <c r="R35" s="1039"/>
      <c r="S35" s="1039"/>
      <c r="T35" s="1039"/>
      <c r="U35" s="1039"/>
      <c r="V35" s="1039">
        <v>5387</v>
      </c>
      <c r="W35" s="1039"/>
      <c r="X35" s="1039"/>
      <c r="Y35" s="1039"/>
      <c r="Z35" s="1039"/>
      <c r="AA35" s="1039">
        <v>365</v>
      </c>
      <c r="AB35" s="1039"/>
      <c r="AC35" s="1039"/>
      <c r="AD35" s="1039"/>
      <c r="AE35" s="1040"/>
      <c r="AF35" s="1035">
        <v>1317</v>
      </c>
      <c r="AG35" s="1036"/>
      <c r="AH35" s="1036"/>
      <c r="AI35" s="1036"/>
      <c r="AJ35" s="1037"/>
      <c r="AK35" s="980">
        <v>3240</v>
      </c>
      <c r="AL35" s="971"/>
      <c r="AM35" s="971"/>
      <c r="AN35" s="971"/>
      <c r="AO35" s="971"/>
      <c r="AP35" s="971">
        <v>24673</v>
      </c>
      <c r="AQ35" s="971"/>
      <c r="AR35" s="971"/>
      <c r="AS35" s="971"/>
      <c r="AT35" s="971"/>
      <c r="AU35" s="971">
        <v>10782</v>
      </c>
      <c r="AV35" s="971"/>
      <c r="AW35" s="971"/>
      <c r="AX35" s="971"/>
      <c r="AY35" s="971"/>
      <c r="AZ35" s="1041"/>
      <c r="BA35" s="1041"/>
      <c r="BB35" s="1041"/>
      <c r="BC35" s="1041"/>
      <c r="BD35" s="1041"/>
      <c r="BE35" s="972" t="s">
        <v>414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416</v>
      </c>
      <c r="C36" s="1031"/>
      <c r="D36" s="1031"/>
      <c r="E36" s="1031"/>
      <c r="F36" s="1031"/>
      <c r="G36" s="1031"/>
      <c r="H36" s="1031"/>
      <c r="I36" s="1031"/>
      <c r="J36" s="1031"/>
      <c r="K36" s="1031"/>
      <c r="L36" s="1031"/>
      <c r="M36" s="1031"/>
      <c r="N36" s="1031"/>
      <c r="O36" s="1031"/>
      <c r="P36" s="1032"/>
      <c r="Q36" s="1038">
        <v>0</v>
      </c>
      <c r="R36" s="1039"/>
      <c r="S36" s="1039"/>
      <c r="T36" s="1039"/>
      <c r="U36" s="1039"/>
      <c r="V36" s="1039">
        <v>0</v>
      </c>
      <c r="W36" s="1039"/>
      <c r="X36" s="1039"/>
      <c r="Y36" s="1039"/>
      <c r="Z36" s="1039"/>
      <c r="AA36" s="1039">
        <v>0</v>
      </c>
      <c r="AB36" s="1039"/>
      <c r="AC36" s="1039"/>
      <c r="AD36" s="1039"/>
      <c r="AE36" s="1040"/>
      <c r="AF36" s="1035" t="s">
        <v>417</v>
      </c>
      <c r="AG36" s="1036"/>
      <c r="AH36" s="1036"/>
      <c r="AI36" s="1036"/>
      <c r="AJ36" s="1037"/>
      <c r="AK36" s="980">
        <v>0</v>
      </c>
      <c r="AL36" s="971"/>
      <c r="AM36" s="971"/>
      <c r="AN36" s="971"/>
      <c r="AO36" s="971"/>
      <c r="AP36" s="971" t="s">
        <v>597</v>
      </c>
      <c r="AQ36" s="971"/>
      <c r="AR36" s="971"/>
      <c r="AS36" s="971"/>
      <c r="AT36" s="971"/>
      <c r="AU36" s="971">
        <v>0</v>
      </c>
      <c r="AV36" s="971"/>
      <c r="AW36" s="971"/>
      <c r="AX36" s="971"/>
      <c r="AY36" s="971"/>
      <c r="AZ36" s="1041"/>
      <c r="BA36" s="1041"/>
      <c r="BB36" s="1041"/>
      <c r="BC36" s="1041"/>
      <c r="BD36" s="1041"/>
      <c r="BE36" s="972" t="s">
        <v>418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419</v>
      </c>
      <c r="C37" s="1031"/>
      <c r="D37" s="1031"/>
      <c r="E37" s="1031"/>
      <c r="F37" s="1031"/>
      <c r="G37" s="1031"/>
      <c r="H37" s="1031"/>
      <c r="I37" s="1031"/>
      <c r="J37" s="1031"/>
      <c r="K37" s="1031"/>
      <c r="L37" s="1031"/>
      <c r="M37" s="1031"/>
      <c r="N37" s="1031"/>
      <c r="O37" s="1031"/>
      <c r="P37" s="1032"/>
      <c r="Q37" s="1038">
        <v>0</v>
      </c>
      <c r="R37" s="1039"/>
      <c r="S37" s="1039"/>
      <c r="T37" s="1039"/>
      <c r="U37" s="1039"/>
      <c r="V37" s="1039">
        <v>0</v>
      </c>
      <c r="W37" s="1039"/>
      <c r="X37" s="1039"/>
      <c r="Y37" s="1039"/>
      <c r="Z37" s="1039"/>
      <c r="AA37" s="1039">
        <v>0</v>
      </c>
      <c r="AB37" s="1039"/>
      <c r="AC37" s="1039"/>
      <c r="AD37" s="1039"/>
      <c r="AE37" s="1040"/>
      <c r="AF37" s="1035" t="s">
        <v>417</v>
      </c>
      <c r="AG37" s="1036"/>
      <c r="AH37" s="1036"/>
      <c r="AI37" s="1036"/>
      <c r="AJ37" s="1037"/>
      <c r="AK37" s="980">
        <v>0</v>
      </c>
      <c r="AL37" s="971"/>
      <c r="AM37" s="971"/>
      <c r="AN37" s="971"/>
      <c r="AO37" s="971"/>
      <c r="AP37" s="971" t="s">
        <v>597</v>
      </c>
      <c r="AQ37" s="971"/>
      <c r="AR37" s="971"/>
      <c r="AS37" s="971"/>
      <c r="AT37" s="971"/>
      <c r="AU37" s="971">
        <v>0</v>
      </c>
      <c r="AV37" s="971"/>
      <c r="AW37" s="971"/>
      <c r="AX37" s="971"/>
      <c r="AY37" s="971"/>
      <c r="AZ37" s="1041"/>
      <c r="BA37" s="1041"/>
      <c r="BB37" s="1041"/>
      <c r="BC37" s="1041"/>
      <c r="BD37" s="1041"/>
      <c r="BE37" s="972" t="s">
        <v>418</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10344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428</v>
      </c>
      <c r="AL66" s="996"/>
      <c r="AM66" s="996"/>
      <c r="AN66" s="996"/>
      <c r="AO66" s="997"/>
      <c r="AP66" s="1001" t="s">
        <v>429</v>
      </c>
      <c r="AQ66" s="1002"/>
      <c r="AR66" s="1002"/>
      <c r="AS66" s="1002"/>
      <c r="AT66" s="1003"/>
      <c r="AU66" s="1001" t="s">
        <v>430</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601</v>
      </c>
      <c r="C68" s="986"/>
      <c r="D68" s="986"/>
      <c r="E68" s="986"/>
      <c r="F68" s="986"/>
      <c r="G68" s="986"/>
      <c r="H68" s="986"/>
      <c r="I68" s="986"/>
      <c r="J68" s="986"/>
      <c r="K68" s="986"/>
      <c r="L68" s="986"/>
      <c r="M68" s="986"/>
      <c r="N68" s="986"/>
      <c r="O68" s="986"/>
      <c r="P68" s="987"/>
      <c r="Q68" s="988">
        <v>1645</v>
      </c>
      <c r="R68" s="982"/>
      <c r="S68" s="982"/>
      <c r="T68" s="982"/>
      <c r="U68" s="982"/>
      <c r="V68" s="982">
        <v>1604</v>
      </c>
      <c r="W68" s="982"/>
      <c r="X68" s="982"/>
      <c r="Y68" s="982"/>
      <c r="Z68" s="982"/>
      <c r="AA68" s="982">
        <v>40</v>
      </c>
      <c r="AB68" s="982"/>
      <c r="AC68" s="982"/>
      <c r="AD68" s="982"/>
      <c r="AE68" s="982"/>
      <c r="AF68" s="982">
        <v>40</v>
      </c>
      <c r="AG68" s="982"/>
      <c r="AH68" s="982"/>
      <c r="AI68" s="982"/>
      <c r="AJ68" s="982"/>
      <c r="AK68" s="982">
        <v>0</v>
      </c>
      <c r="AL68" s="982"/>
      <c r="AM68" s="982"/>
      <c r="AN68" s="982"/>
      <c r="AO68" s="982"/>
      <c r="AP68" s="982" t="s">
        <v>597</v>
      </c>
      <c r="AQ68" s="982"/>
      <c r="AR68" s="982"/>
      <c r="AS68" s="982"/>
      <c r="AT68" s="982"/>
      <c r="AU68" s="982" t="s">
        <v>597</v>
      </c>
      <c r="AV68" s="982"/>
      <c r="AW68" s="982"/>
      <c r="AX68" s="982"/>
      <c r="AY68" s="982"/>
      <c r="AZ68" s="983" t="s">
        <v>605</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601</v>
      </c>
      <c r="C69" s="975"/>
      <c r="D69" s="975"/>
      <c r="E69" s="975"/>
      <c r="F69" s="975"/>
      <c r="G69" s="975"/>
      <c r="H69" s="975"/>
      <c r="I69" s="975"/>
      <c r="J69" s="975"/>
      <c r="K69" s="975"/>
      <c r="L69" s="975"/>
      <c r="M69" s="975"/>
      <c r="N69" s="975"/>
      <c r="O69" s="975"/>
      <c r="P69" s="976"/>
      <c r="Q69" s="977">
        <v>847072</v>
      </c>
      <c r="R69" s="971"/>
      <c r="S69" s="971"/>
      <c r="T69" s="971"/>
      <c r="U69" s="971"/>
      <c r="V69" s="971">
        <v>828353</v>
      </c>
      <c r="W69" s="971"/>
      <c r="X69" s="971"/>
      <c r="Y69" s="971"/>
      <c r="Z69" s="971"/>
      <c r="AA69" s="971">
        <v>18719</v>
      </c>
      <c r="AB69" s="971"/>
      <c r="AC69" s="971"/>
      <c r="AD69" s="971"/>
      <c r="AE69" s="971"/>
      <c r="AF69" s="971">
        <v>18719</v>
      </c>
      <c r="AG69" s="971"/>
      <c r="AH69" s="971"/>
      <c r="AI69" s="971"/>
      <c r="AJ69" s="971"/>
      <c r="AK69" s="971">
        <v>7694</v>
      </c>
      <c r="AL69" s="971"/>
      <c r="AM69" s="971"/>
      <c r="AN69" s="971"/>
      <c r="AO69" s="971"/>
      <c r="AP69" s="971" t="s">
        <v>597</v>
      </c>
      <c r="AQ69" s="971"/>
      <c r="AR69" s="971"/>
      <c r="AS69" s="971"/>
      <c r="AT69" s="971"/>
      <c r="AU69" s="971" t="s">
        <v>597</v>
      </c>
      <c r="AV69" s="971"/>
      <c r="AW69" s="971"/>
      <c r="AX69" s="971"/>
      <c r="AY69" s="971"/>
      <c r="AZ69" s="972" t="s">
        <v>606</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602</v>
      </c>
      <c r="C70" s="975"/>
      <c r="D70" s="975"/>
      <c r="E70" s="975"/>
      <c r="F70" s="975"/>
      <c r="G70" s="975"/>
      <c r="H70" s="975"/>
      <c r="I70" s="975"/>
      <c r="J70" s="975"/>
      <c r="K70" s="975"/>
      <c r="L70" s="975"/>
      <c r="M70" s="975"/>
      <c r="N70" s="975"/>
      <c r="O70" s="975"/>
      <c r="P70" s="976"/>
      <c r="Q70" s="977">
        <v>23479</v>
      </c>
      <c r="R70" s="971"/>
      <c r="S70" s="971"/>
      <c r="T70" s="971"/>
      <c r="U70" s="971"/>
      <c r="V70" s="971">
        <v>22911</v>
      </c>
      <c r="W70" s="971"/>
      <c r="X70" s="971"/>
      <c r="Y70" s="971"/>
      <c r="Z70" s="971"/>
      <c r="AA70" s="971">
        <v>568</v>
      </c>
      <c r="AB70" s="971"/>
      <c r="AC70" s="971"/>
      <c r="AD70" s="971"/>
      <c r="AE70" s="971"/>
      <c r="AF70" s="971">
        <v>568</v>
      </c>
      <c r="AG70" s="971"/>
      <c r="AH70" s="971"/>
      <c r="AI70" s="971"/>
      <c r="AJ70" s="971"/>
      <c r="AK70" s="971">
        <v>20</v>
      </c>
      <c r="AL70" s="971"/>
      <c r="AM70" s="971"/>
      <c r="AN70" s="971"/>
      <c r="AO70" s="971"/>
      <c r="AP70" s="971" t="s">
        <v>597</v>
      </c>
      <c r="AQ70" s="971"/>
      <c r="AR70" s="971"/>
      <c r="AS70" s="971"/>
      <c r="AT70" s="971"/>
      <c r="AU70" s="971" t="s">
        <v>597</v>
      </c>
      <c r="AV70" s="971"/>
      <c r="AW70" s="971"/>
      <c r="AX70" s="971"/>
      <c r="AY70" s="971"/>
      <c r="AZ70" s="972" t="s">
        <v>605</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602</v>
      </c>
      <c r="C71" s="975"/>
      <c r="D71" s="975"/>
      <c r="E71" s="975"/>
      <c r="F71" s="975"/>
      <c r="G71" s="975"/>
      <c r="H71" s="975"/>
      <c r="I71" s="975"/>
      <c r="J71" s="975"/>
      <c r="K71" s="975"/>
      <c r="L71" s="975"/>
      <c r="M71" s="975"/>
      <c r="N71" s="975"/>
      <c r="O71" s="975"/>
      <c r="P71" s="976"/>
      <c r="Q71" s="977">
        <v>205</v>
      </c>
      <c r="R71" s="971"/>
      <c r="S71" s="971"/>
      <c r="T71" s="971"/>
      <c r="U71" s="971"/>
      <c r="V71" s="971">
        <v>97</v>
      </c>
      <c r="W71" s="971"/>
      <c r="X71" s="971"/>
      <c r="Y71" s="971"/>
      <c r="Z71" s="971"/>
      <c r="AA71" s="971">
        <v>108</v>
      </c>
      <c r="AB71" s="971"/>
      <c r="AC71" s="971"/>
      <c r="AD71" s="971"/>
      <c r="AE71" s="971"/>
      <c r="AF71" s="971">
        <v>108</v>
      </c>
      <c r="AG71" s="971"/>
      <c r="AH71" s="971"/>
      <c r="AI71" s="971"/>
      <c r="AJ71" s="971"/>
      <c r="AK71" s="971" t="s">
        <v>597</v>
      </c>
      <c r="AL71" s="971"/>
      <c r="AM71" s="971"/>
      <c r="AN71" s="971"/>
      <c r="AO71" s="971"/>
      <c r="AP71" s="971" t="s">
        <v>599</v>
      </c>
      <c r="AQ71" s="971"/>
      <c r="AR71" s="971"/>
      <c r="AS71" s="971"/>
      <c r="AT71" s="971"/>
      <c r="AU71" s="971" t="s">
        <v>599</v>
      </c>
      <c r="AV71" s="971"/>
      <c r="AW71" s="971"/>
      <c r="AX71" s="971"/>
      <c r="AY71" s="971"/>
      <c r="AZ71" s="972" t="s">
        <v>607</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603</v>
      </c>
      <c r="C72" s="975"/>
      <c r="D72" s="975"/>
      <c r="E72" s="975"/>
      <c r="F72" s="975"/>
      <c r="G72" s="975"/>
      <c r="H72" s="975"/>
      <c r="I72" s="975"/>
      <c r="J72" s="975"/>
      <c r="K72" s="975"/>
      <c r="L72" s="975"/>
      <c r="M72" s="975"/>
      <c r="N72" s="975"/>
      <c r="O72" s="975"/>
      <c r="P72" s="976"/>
      <c r="Q72" s="977">
        <v>321</v>
      </c>
      <c r="R72" s="971"/>
      <c r="S72" s="971"/>
      <c r="T72" s="971"/>
      <c r="U72" s="971"/>
      <c r="V72" s="971">
        <v>310</v>
      </c>
      <c r="W72" s="971"/>
      <c r="X72" s="971"/>
      <c r="Y72" s="971"/>
      <c r="Z72" s="971"/>
      <c r="AA72" s="971">
        <v>11</v>
      </c>
      <c r="AB72" s="971"/>
      <c r="AC72" s="971"/>
      <c r="AD72" s="971"/>
      <c r="AE72" s="971"/>
      <c r="AF72" s="971">
        <v>11</v>
      </c>
      <c r="AG72" s="971"/>
      <c r="AH72" s="971"/>
      <c r="AI72" s="971"/>
      <c r="AJ72" s="971"/>
      <c r="AK72" s="971">
        <v>3</v>
      </c>
      <c r="AL72" s="971"/>
      <c r="AM72" s="971"/>
      <c r="AN72" s="971"/>
      <c r="AO72" s="971"/>
      <c r="AP72" s="971" t="s">
        <v>597</v>
      </c>
      <c r="AQ72" s="971"/>
      <c r="AR72" s="971"/>
      <c r="AS72" s="971"/>
      <c r="AT72" s="971"/>
      <c r="AU72" s="971" t="s">
        <v>608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604</v>
      </c>
      <c r="C73" s="975"/>
      <c r="D73" s="975"/>
      <c r="E73" s="975"/>
      <c r="F73" s="975"/>
      <c r="G73" s="975"/>
      <c r="H73" s="975"/>
      <c r="I73" s="975"/>
      <c r="J73" s="975"/>
      <c r="K73" s="975"/>
      <c r="L73" s="975"/>
      <c r="M73" s="975"/>
      <c r="N73" s="975"/>
      <c r="O73" s="975"/>
      <c r="P73" s="976"/>
      <c r="Q73" s="977">
        <v>50790</v>
      </c>
      <c r="R73" s="971"/>
      <c r="S73" s="971"/>
      <c r="T73" s="971"/>
      <c r="U73" s="971"/>
      <c r="V73" s="971">
        <v>48213</v>
      </c>
      <c r="W73" s="971"/>
      <c r="X73" s="971"/>
      <c r="Y73" s="971"/>
      <c r="Z73" s="971"/>
      <c r="AA73" s="971">
        <v>2576</v>
      </c>
      <c r="AB73" s="971"/>
      <c r="AC73" s="971"/>
      <c r="AD73" s="971"/>
      <c r="AE73" s="971"/>
      <c r="AF73" s="971">
        <v>7908</v>
      </c>
      <c r="AG73" s="971"/>
      <c r="AH73" s="971"/>
      <c r="AI73" s="971"/>
      <c r="AJ73" s="971"/>
      <c r="AK73" s="971" t="s">
        <v>597</v>
      </c>
      <c r="AL73" s="971"/>
      <c r="AM73" s="971"/>
      <c r="AN73" s="971"/>
      <c r="AO73" s="971"/>
      <c r="AP73" s="971" t="s">
        <v>597</v>
      </c>
      <c r="AQ73" s="971"/>
      <c r="AR73" s="971"/>
      <c r="AS73" s="971"/>
      <c r="AT73" s="971"/>
      <c r="AU73" s="971" t="s">
        <v>597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609</v>
      </c>
      <c r="C74" s="975"/>
      <c r="D74" s="975"/>
      <c r="E74" s="975"/>
      <c r="F74" s="975"/>
      <c r="G74" s="975"/>
      <c r="H74" s="975"/>
      <c r="I74" s="975"/>
      <c r="J74" s="975"/>
      <c r="K74" s="975"/>
      <c r="L74" s="975"/>
      <c r="M74" s="975"/>
      <c r="N74" s="975"/>
      <c r="O74" s="975"/>
      <c r="P74" s="976"/>
      <c r="Q74" s="977">
        <v>6398</v>
      </c>
      <c r="R74" s="971"/>
      <c r="S74" s="971"/>
      <c r="T74" s="971"/>
      <c r="U74" s="971"/>
      <c r="V74" s="971">
        <v>6125</v>
      </c>
      <c r="W74" s="971"/>
      <c r="X74" s="971"/>
      <c r="Y74" s="971"/>
      <c r="Z74" s="971"/>
      <c r="AA74" s="971">
        <v>273</v>
      </c>
      <c r="AB74" s="971"/>
      <c r="AC74" s="971"/>
      <c r="AD74" s="971"/>
      <c r="AE74" s="971"/>
      <c r="AF74" s="971">
        <v>273</v>
      </c>
      <c r="AG74" s="971"/>
      <c r="AH74" s="971"/>
      <c r="AI74" s="971"/>
      <c r="AJ74" s="971"/>
      <c r="AK74" s="971">
        <v>400</v>
      </c>
      <c r="AL74" s="971"/>
      <c r="AM74" s="971"/>
      <c r="AN74" s="971"/>
      <c r="AO74" s="971"/>
      <c r="AP74" s="971">
        <v>6727</v>
      </c>
      <c r="AQ74" s="971"/>
      <c r="AR74" s="971"/>
      <c r="AS74" s="971"/>
      <c r="AT74" s="971"/>
      <c r="AU74" s="971">
        <v>1541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610</v>
      </c>
      <c r="C75" s="975"/>
      <c r="D75" s="975"/>
      <c r="E75" s="975"/>
      <c r="F75" s="975"/>
      <c r="G75" s="975"/>
      <c r="H75" s="975"/>
      <c r="I75" s="975"/>
      <c r="J75" s="975"/>
      <c r="K75" s="975"/>
      <c r="L75" s="975"/>
      <c r="M75" s="975"/>
      <c r="N75" s="975"/>
      <c r="O75" s="975"/>
      <c r="P75" s="976"/>
      <c r="Q75" s="978">
        <v>4062</v>
      </c>
      <c r="R75" s="979"/>
      <c r="S75" s="979"/>
      <c r="T75" s="979"/>
      <c r="U75" s="980"/>
      <c r="V75" s="981">
        <v>3806</v>
      </c>
      <c r="W75" s="979"/>
      <c r="X75" s="979"/>
      <c r="Y75" s="979"/>
      <c r="Z75" s="980"/>
      <c r="AA75" s="981">
        <v>256</v>
      </c>
      <c r="AB75" s="979"/>
      <c r="AC75" s="979"/>
      <c r="AD75" s="979"/>
      <c r="AE75" s="980"/>
      <c r="AF75" s="981">
        <v>219</v>
      </c>
      <c r="AG75" s="979"/>
      <c r="AH75" s="979"/>
      <c r="AI75" s="979"/>
      <c r="AJ75" s="980"/>
      <c r="AK75" s="981">
        <v>0</v>
      </c>
      <c r="AL75" s="979"/>
      <c r="AM75" s="979"/>
      <c r="AN75" s="979"/>
      <c r="AO75" s="980"/>
      <c r="AP75" s="981">
        <v>598</v>
      </c>
      <c r="AQ75" s="979"/>
      <c r="AR75" s="979"/>
      <c r="AS75" s="979"/>
      <c r="AT75" s="980"/>
      <c r="AU75" s="981">
        <v>437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308</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308</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308</v>
      </c>
      <c r="DR109" s="896"/>
      <c r="DS109" s="896"/>
      <c r="DT109" s="896"/>
      <c r="DU109" s="897"/>
      <c r="DV109" s="898" t="s">
        <v>442</v>
      </c>
      <c r="DW109" s="896"/>
      <c r="DX109" s="896"/>
      <c r="DY109" s="896"/>
      <c r="DZ109" s="929"/>
    </row>
    <row r="110" spans="1:131" s="230" customFormat="1" ht="26.25" customHeight="1" x14ac:dyDescent="0.2">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5778105</v>
      </c>
      <c r="AB110" s="889"/>
      <c r="AC110" s="889"/>
      <c r="AD110" s="889"/>
      <c r="AE110" s="890"/>
      <c r="AF110" s="891">
        <v>6194844</v>
      </c>
      <c r="AG110" s="889"/>
      <c r="AH110" s="889"/>
      <c r="AI110" s="889"/>
      <c r="AJ110" s="890"/>
      <c r="AK110" s="891">
        <v>6587034</v>
      </c>
      <c r="AL110" s="889"/>
      <c r="AM110" s="889"/>
      <c r="AN110" s="889"/>
      <c r="AO110" s="890"/>
      <c r="AP110" s="892">
        <v>15.9</v>
      </c>
      <c r="AQ110" s="893"/>
      <c r="AR110" s="893"/>
      <c r="AS110" s="893"/>
      <c r="AT110" s="894"/>
      <c r="AU110" s="930" t="s">
        <v>75</v>
      </c>
      <c r="AV110" s="931"/>
      <c r="AW110" s="931"/>
      <c r="AX110" s="931"/>
      <c r="AY110" s="931"/>
      <c r="AZ110" s="860" t="s">
        <v>445</v>
      </c>
      <c r="BA110" s="808"/>
      <c r="BB110" s="808"/>
      <c r="BC110" s="808"/>
      <c r="BD110" s="808"/>
      <c r="BE110" s="808"/>
      <c r="BF110" s="808"/>
      <c r="BG110" s="808"/>
      <c r="BH110" s="808"/>
      <c r="BI110" s="808"/>
      <c r="BJ110" s="808"/>
      <c r="BK110" s="808"/>
      <c r="BL110" s="808"/>
      <c r="BM110" s="808"/>
      <c r="BN110" s="808"/>
      <c r="BO110" s="808"/>
      <c r="BP110" s="809"/>
      <c r="BQ110" s="861">
        <v>63218216</v>
      </c>
      <c r="BR110" s="842"/>
      <c r="BS110" s="842"/>
      <c r="BT110" s="842"/>
      <c r="BU110" s="842"/>
      <c r="BV110" s="842">
        <v>66978301</v>
      </c>
      <c r="BW110" s="842"/>
      <c r="BX110" s="842"/>
      <c r="BY110" s="842"/>
      <c r="BZ110" s="842"/>
      <c r="CA110" s="842">
        <v>70666566</v>
      </c>
      <c r="CB110" s="842"/>
      <c r="CC110" s="842"/>
      <c r="CD110" s="842"/>
      <c r="CE110" s="842"/>
      <c r="CF110" s="866">
        <v>171.1</v>
      </c>
      <c r="CG110" s="867"/>
      <c r="CH110" s="867"/>
      <c r="CI110" s="867"/>
      <c r="CJ110" s="867"/>
      <c r="CK110" s="926" t="s">
        <v>446</v>
      </c>
      <c r="CL110" s="819"/>
      <c r="CM110" s="86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417</v>
      </c>
      <c r="DH110" s="842"/>
      <c r="DI110" s="842"/>
      <c r="DJ110" s="842"/>
      <c r="DK110" s="842"/>
      <c r="DL110" s="842" t="s">
        <v>417</v>
      </c>
      <c r="DM110" s="842"/>
      <c r="DN110" s="842"/>
      <c r="DO110" s="842"/>
      <c r="DP110" s="842"/>
      <c r="DQ110" s="842" t="s">
        <v>417</v>
      </c>
      <c r="DR110" s="842"/>
      <c r="DS110" s="842"/>
      <c r="DT110" s="842"/>
      <c r="DU110" s="842"/>
      <c r="DV110" s="843" t="s">
        <v>417</v>
      </c>
      <c r="DW110" s="843"/>
      <c r="DX110" s="843"/>
      <c r="DY110" s="843"/>
      <c r="DZ110" s="844"/>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129</v>
      </c>
      <c r="AL111" s="919"/>
      <c r="AM111" s="919"/>
      <c r="AN111" s="919"/>
      <c r="AO111" s="920"/>
      <c r="AP111" s="922" t="s">
        <v>129</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2196768</v>
      </c>
      <c r="BR111" s="817"/>
      <c r="BS111" s="817"/>
      <c r="BT111" s="817"/>
      <c r="BU111" s="817"/>
      <c r="BV111" s="817">
        <v>2624593</v>
      </c>
      <c r="BW111" s="817"/>
      <c r="BX111" s="817"/>
      <c r="BY111" s="817"/>
      <c r="BZ111" s="817"/>
      <c r="CA111" s="817">
        <v>3111719</v>
      </c>
      <c r="CB111" s="817"/>
      <c r="CC111" s="817"/>
      <c r="CD111" s="817"/>
      <c r="CE111" s="817"/>
      <c r="CF111" s="875">
        <v>7.5</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452</v>
      </c>
      <c r="DM111" s="817"/>
      <c r="DN111" s="817"/>
      <c r="DO111" s="817"/>
      <c r="DP111" s="817"/>
      <c r="DQ111" s="817" t="s">
        <v>394</v>
      </c>
      <c r="DR111" s="817"/>
      <c r="DS111" s="817"/>
      <c r="DT111" s="817"/>
      <c r="DU111" s="817"/>
      <c r="DV111" s="794" t="s">
        <v>129</v>
      </c>
      <c r="DW111" s="794"/>
      <c r="DX111" s="794"/>
      <c r="DY111" s="794"/>
      <c r="DZ111" s="795"/>
    </row>
    <row r="112" spans="1:131" s="230" customFormat="1" ht="26.25" customHeight="1" x14ac:dyDescent="0.2">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451</v>
      </c>
      <c r="AG112" s="780"/>
      <c r="AH112" s="780"/>
      <c r="AI112" s="780"/>
      <c r="AJ112" s="781"/>
      <c r="AK112" s="782" t="s">
        <v>451</v>
      </c>
      <c r="AL112" s="780"/>
      <c r="AM112" s="780"/>
      <c r="AN112" s="780"/>
      <c r="AO112" s="781"/>
      <c r="AP112" s="824" t="s">
        <v>451</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22504153</v>
      </c>
      <c r="BR112" s="817"/>
      <c r="BS112" s="817"/>
      <c r="BT112" s="817"/>
      <c r="BU112" s="817"/>
      <c r="BV112" s="817">
        <v>18300332</v>
      </c>
      <c r="BW112" s="817"/>
      <c r="BX112" s="817"/>
      <c r="BY112" s="817"/>
      <c r="BZ112" s="817"/>
      <c r="CA112" s="817">
        <v>14817243</v>
      </c>
      <c r="CB112" s="817"/>
      <c r="CC112" s="817"/>
      <c r="CD112" s="817"/>
      <c r="CE112" s="817"/>
      <c r="CF112" s="875">
        <v>35.9</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451</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2">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2162413</v>
      </c>
      <c r="AB113" s="919"/>
      <c r="AC113" s="919"/>
      <c r="AD113" s="919"/>
      <c r="AE113" s="920"/>
      <c r="AF113" s="921">
        <v>2088137</v>
      </c>
      <c r="AG113" s="919"/>
      <c r="AH113" s="919"/>
      <c r="AI113" s="919"/>
      <c r="AJ113" s="920"/>
      <c r="AK113" s="921">
        <v>1923929</v>
      </c>
      <c r="AL113" s="919"/>
      <c r="AM113" s="919"/>
      <c r="AN113" s="919"/>
      <c r="AO113" s="920"/>
      <c r="AP113" s="922">
        <v>4.7</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1962575</v>
      </c>
      <c r="BR113" s="817"/>
      <c r="BS113" s="817"/>
      <c r="BT113" s="817"/>
      <c r="BU113" s="817"/>
      <c r="BV113" s="817">
        <v>2130333</v>
      </c>
      <c r="BW113" s="817"/>
      <c r="BX113" s="817"/>
      <c r="BY113" s="817"/>
      <c r="BZ113" s="817"/>
      <c r="CA113" s="817">
        <v>2073060</v>
      </c>
      <c r="CB113" s="817"/>
      <c r="CC113" s="817"/>
      <c r="CD113" s="817"/>
      <c r="CE113" s="817"/>
      <c r="CF113" s="875">
        <v>5</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129</v>
      </c>
      <c r="DM113" s="780"/>
      <c r="DN113" s="780"/>
      <c r="DO113" s="780"/>
      <c r="DP113" s="781"/>
      <c r="DQ113" s="782" t="s">
        <v>451</v>
      </c>
      <c r="DR113" s="780"/>
      <c r="DS113" s="780"/>
      <c r="DT113" s="780"/>
      <c r="DU113" s="781"/>
      <c r="DV113" s="824" t="s">
        <v>451</v>
      </c>
      <c r="DW113" s="825"/>
      <c r="DX113" s="825"/>
      <c r="DY113" s="825"/>
      <c r="DZ113" s="826"/>
    </row>
    <row r="114" spans="1:130" s="230" customFormat="1" ht="26.25" customHeight="1" x14ac:dyDescent="0.2">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254694</v>
      </c>
      <c r="AB114" s="780"/>
      <c r="AC114" s="780"/>
      <c r="AD114" s="780"/>
      <c r="AE114" s="781"/>
      <c r="AF114" s="782">
        <v>307962</v>
      </c>
      <c r="AG114" s="780"/>
      <c r="AH114" s="780"/>
      <c r="AI114" s="780"/>
      <c r="AJ114" s="781"/>
      <c r="AK114" s="782">
        <v>326635</v>
      </c>
      <c r="AL114" s="780"/>
      <c r="AM114" s="780"/>
      <c r="AN114" s="780"/>
      <c r="AO114" s="781"/>
      <c r="AP114" s="824">
        <v>0.8</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4218652</v>
      </c>
      <c r="BR114" s="817"/>
      <c r="BS114" s="817"/>
      <c r="BT114" s="817"/>
      <c r="BU114" s="817"/>
      <c r="BV114" s="817">
        <v>3663880</v>
      </c>
      <c r="BW114" s="817"/>
      <c r="BX114" s="817"/>
      <c r="BY114" s="817"/>
      <c r="BZ114" s="817"/>
      <c r="CA114" s="817">
        <v>3455025</v>
      </c>
      <c r="CB114" s="817"/>
      <c r="CC114" s="817"/>
      <c r="CD114" s="817"/>
      <c r="CE114" s="817"/>
      <c r="CF114" s="875">
        <v>8.4</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463</v>
      </c>
      <c r="DM114" s="780"/>
      <c r="DN114" s="780"/>
      <c r="DO114" s="780"/>
      <c r="DP114" s="781"/>
      <c r="DQ114" s="782" t="s">
        <v>394</v>
      </c>
      <c r="DR114" s="780"/>
      <c r="DS114" s="780"/>
      <c r="DT114" s="780"/>
      <c r="DU114" s="781"/>
      <c r="DV114" s="824" t="s">
        <v>451</v>
      </c>
      <c r="DW114" s="825"/>
      <c r="DX114" s="825"/>
      <c r="DY114" s="825"/>
      <c r="DZ114" s="826"/>
    </row>
    <row r="115" spans="1:130" s="230" customFormat="1" ht="26.25" customHeight="1" x14ac:dyDescent="0.2">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30082</v>
      </c>
      <c r="AB115" s="919"/>
      <c r="AC115" s="919"/>
      <c r="AD115" s="919"/>
      <c r="AE115" s="920"/>
      <c r="AF115" s="921">
        <v>59643</v>
      </c>
      <c r="AG115" s="919"/>
      <c r="AH115" s="919"/>
      <c r="AI115" s="919"/>
      <c r="AJ115" s="920"/>
      <c r="AK115" s="921">
        <v>56883</v>
      </c>
      <c r="AL115" s="919"/>
      <c r="AM115" s="919"/>
      <c r="AN115" s="919"/>
      <c r="AO115" s="920"/>
      <c r="AP115" s="922">
        <v>0.1</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v>224</v>
      </c>
      <c r="BR115" s="817"/>
      <c r="BS115" s="817"/>
      <c r="BT115" s="817"/>
      <c r="BU115" s="817"/>
      <c r="BV115" s="817" t="s">
        <v>451</v>
      </c>
      <c r="BW115" s="817"/>
      <c r="BX115" s="817"/>
      <c r="BY115" s="817"/>
      <c r="BZ115" s="817"/>
      <c r="CA115" s="817" t="s">
        <v>451</v>
      </c>
      <c r="CB115" s="817"/>
      <c r="CC115" s="817"/>
      <c r="CD115" s="817"/>
      <c r="CE115" s="817"/>
      <c r="CF115" s="875" t="s">
        <v>466</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2097142</v>
      </c>
      <c r="DH115" s="780"/>
      <c r="DI115" s="780"/>
      <c r="DJ115" s="780"/>
      <c r="DK115" s="781"/>
      <c r="DL115" s="782">
        <v>2624593</v>
      </c>
      <c r="DM115" s="780"/>
      <c r="DN115" s="780"/>
      <c r="DO115" s="780"/>
      <c r="DP115" s="781"/>
      <c r="DQ115" s="782">
        <v>3111719</v>
      </c>
      <c r="DR115" s="780"/>
      <c r="DS115" s="780"/>
      <c r="DT115" s="780"/>
      <c r="DU115" s="781"/>
      <c r="DV115" s="824">
        <v>7.5</v>
      </c>
      <c r="DW115" s="825"/>
      <c r="DX115" s="825"/>
      <c r="DY115" s="825"/>
      <c r="DZ115" s="826"/>
    </row>
    <row r="116" spans="1:130" s="230" customFormat="1" ht="26.25" customHeight="1" x14ac:dyDescent="0.2">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451</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470</v>
      </c>
      <c r="BR116" s="817"/>
      <c r="BS116" s="817"/>
      <c r="BT116" s="817"/>
      <c r="BU116" s="817"/>
      <c r="BV116" s="817" t="s">
        <v>451</v>
      </c>
      <c r="BW116" s="817"/>
      <c r="BX116" s="817"/>
      <c r="BY116" s="817"/>
      <c r="BZ116" s="817"/>
      <c r="CA116" s="817" t="s">
        <v>463</v>
      </c>
      <c r="CB116" s="817"/>
      <c r="CC116" s="817"/>
      <c r="CD116" s="817"/>
      <c r="CE116" s="817"/>
      <c r="CF116" s="875" t="s">
        <v>466</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99626</v>
      </c>
      <c r="DH116" s="780"/>
      <c r="DI116" s="780"/>
      <c r="DJ116" s="780"/>
      <c r="DK116" s="781"/>
      <c r="DL116" s="782" t="s">
        <v>451</v>
      </c>
      <c r="DM116" s="780"/>
      <c r="DN116" s="780"/>
      <c r="DO116" s="780"/>
      <c r="DP116" s="781"/>
      <c r="DQ116" s="782" t="s">
        <v>451</v>
      </c>
      <c r="DR116" s="780"/>
      <c r="DS116" s="780"/>
      <c r="DT116" s="780"/>
      <c r="DU116" s="781"/>
      <c r="DV116" s="824" t="s">
        <v>451</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8225294</v>
      </c>
      <c r="AB117" s="903"/>
      <c r="AC117" s="903"/>
      <c r="AD117" s="903"/>
      <c r="AE117" s="904"/>
      <c r="AF117" s="905">
        <v>8650586</v>
      </c>
      <c r="AG117" s="903"/>
      <c r="AH117" s="903"/>
      <c r="AI117" s="903"/>
      <c r="AJ117" s="904"/>
      <c r="AK117" s="905">
        <v>8894481</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451</v>
      </c>
      <c r="BR117" s="817"/>
      <c r="BS117" s="817"/>
      <c r="BT117" s="817"/>
      <c r="BU117" s="817"/>
      <c r="BV117" s="817" t="s">
        <v>394</v>
      </c>
      <c r="BW117" s="817"/>
      <c r="BX117" s="817"/>
      <c r="BY117" s="817"/>
      <c r="BZ117" s="817"/>
      <c r="CA117" s="817" t="s">
        <v>451</v>
      </c>
      <c r="CB117" s="817"/>
      <c r="CC117" s="817"/>
      <c r="CD117" s="817"/>
      <c r="CE117" s="817"/>
      <c r="CF117" s="875" t="s">
        <v>451</v>
      </c>
      <c r="CG117" s="876"/>
      <c r="CH117" s="876"/>
      <c r="CI117" s="876"/>
      <c r="CJ117" s="876"/>
      <c r="CK117" s="927"/>
      <c r="CL117" s="821"/>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475</v>
      </c>
      <c r="DH117" s="780"/>
      <c r="DI117" s="780"/>
      <c r="DJ117" s="780"/>
      <c r="DK117" s="781"/>
      <c r="DL117" s="782" t="s">
        <v>476</v>
      </c>
      <c r="DM117" s="780"/>
      <c r="DN117" s="780"/>
      <c r="DO117" s="780"/>
      <c r="DP117" s="781"/>
      <c r="DQ117" s="782" t="s">
        <v>475</v>
      </c>
      <c r="DR117" s="780"/>
      <c r="DS117" s="780"/>
      <c r="DT117" s="780"/>
      <c r="DU117" s="781"/>
      <c r="DV117" s="824" t="s">
        <v>463</v>
      </c>
      <c r="DW117" s="825"/>
      <c r="DX117" s="825"/>
      <c r="DY117" s="825"/>
      <c r="DZ117" s="826"/>
    </row>
    <row r="118" spans="1:130" s="230" customFormat="1" ht="26.25" customHeight="1" x14ac:dyDescent="0.2">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308</v>
      </c>
      <c r="AL118" s="896"/>
      <c r="AM118" s="896"/>
      <c r="AN118" s="896"/>
      <c r="AO118" s="897"/>
      <c r="AP118" s="899" t="s">
        <v>442</v>
      </c>
      <c r="AQ118" s="900"/>
      <c r="AR118" s="900"/>
      <c r="AS118" s="900"/>
      <c r="AT118" s="901"/>
      <c r="AU118" s="932"/>
      <c r="AV118" s="933"/>
      <c r="AW118" s="933"/>
      <c r="AX118" s="933"/>
      <c r="AY118" s="933"/>
      <c r="AZ118" s="838" t="s">
        <v>477</v>
      </c>
      <c r="BA118" s="839"/>
      <c r="BB118" s="839"/>
      <c r="BC118" s="839"/>
      <c r="BD118" s="839"/>
      <c r="BE118" s="839"/>
      <c r="BF118" s="839"/>
      <c r="BG118" s="839"/>
      <c r="BH118" s="839"/>
      <c r="BI118" s="839"/>
      <c r="BJ118" s="839"/>
      <c r="BK118" s="839"/>
      <c r="BL118" s="839"/>
      <c r="BM118" s="839"/>
      <c r="BN118" s="839"/>
      <c r="BO118" s="839"/>
      <c r="BP118" s="840"/>
      <c r="BQ118" s="879" t="s">
        <v>475</v>
      </c>
      <c r="BR118" s="845"/>
      <c r="BS118" s="845"/>
      <c r="BT118" s="845"/>
      <c r="BU118" s="845"/>
      <c r="BV118" s="845" t="s">
        <v>451</v>
      </c>
      <c r="BW118" s="845"/>
      <c r="BX118" s="845"/>
      <c r="BY118" s="845"/>
      <c r="BZ118" s="845"/>
      <c r="CA118" s="845" t="s">
        <v>476</v>
      </c>
      <c r="CB118" s="845"/>
      <c r="CC118" s="845"/>
      <c r="CD118" s="845"/>
      <c r="CE118" s="845"/>
      <c r="CF118" s="875" t="s">
        <v>451</v>
      </c>
      <c r="CG118" s="876"/>
      <c r="CH118" s="876"/>
      <c r="CI118" s="876"/>
      <c r="CJ118" s="876"/>
      <c r="CK118" s="927"/>
      <c r="CL118" s="821"/>
      <c r="CM118" s="815"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475</v>
      </c>
      <c r="DH118" s="780"/>
      <c r="DI118" s="780"/>
      <c r="DJ118" s="780"/>
      <c r="DK118" s="781"/>
      <c r="DL118" s="782" t="s">
        <v>476</v>
      </c>
      <c r="DM118" s="780"/>
      <c r="DN118" s="780"/>
      <c r="DO118" s="780"/>
      <c r="DP118" s="781"/>
      <c r="DQ118" s="782" t="s">
        <v>451</v>
      </c>
      <c r="DR118" s="780"/>
      <c r="DS118" s="780"/>
      <c r="DT118" s="780"/>
      <c r="DU118" s="781"/>
      <c r="DV118" s="824" t="s">
        <v>451</v>
      </c>
      <c r="DW118" s="825"/>
      <c r="DX118" s="825"/>
      <c r="DY118" s="825"/>
      <c r="DZ118" s="826"/>
    </row>
    <row r="119" spans="1:130" s="230" customFormat="1" ht="26.25" customHeight="1" x14ac:dyDescent="0.2">
      <c r="A119" s="818" t="s">
        <v>446</v>
      </c>
      <c r="B119" s="819"/>
      <c r="C119" s="86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475</v>
      </c>
      <c r="AG119" s="889"/>
      <c r="AH119" s="889"/>
      <c r="AI119" s="889"/>
      <c r="AJ119" s="890"/>
      <c r="AK119" s="891" t="s">
        <v>451</v>
      </c>
      <c r="AL119" s="889"/>
      <c r="AM119" s="889"/>
      <c r="AN119" s="889"/>
      <c r="AO119" s="890"/>
      <c r="AP119" s="892" t="s">
        <v>451</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479</v>
      </c>
      <c r="BP119" s="878"/>
      <c r="BQ119" s="879">
        <v>94100588</v>
      </c>
      <c r="BR119" s="845"/>
      <c r="BS119" s="845"/>
      <c r="BT119" s="845"/>
      <c r="BU119" s="845"/>
      <c r="BV119" s="845">
        <v>93697439</v>
      </c>
      <c r="BW119" s="845"/>
      <c r="BX119" s="845"/>
      <c r="BY119" s="845"/>
      <c r="BZ119" s="845"/>
      <c r="CA119" s="845">
        <v>94123613</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451</v>
      </c>
      <c r="DH119" s="764"/>
      <c r="DI119" s="764"/>
      <c r="DJ119" s="764"/>
      <c r="DK119" s="765"/>
      <c r="DL119" s="766" t="s">
        <v>451</v>
      </c>
      <c r="DM119" s="764"/>
      <c r="DN119" s="764"/>
      <c r="DO119" s="764"/>
      <c r="DP119" s="765"/>
      <c r="DQ119" s="766" t="s">
        <v>451</v>
      </c>
      <c r="DR119" s="764"/>
      <c r="DS119" s="764"/>
      <c r="DT119" s="764"/>
      <c r="DU119" s="765"/>
      <c r="DV119" s="848" t="s">
        <v>476</v>
      </c>
      <c r="DW119" s="849"/>
      <c r="DX119" s="849"/>
      <c r="DY119" s="849"/>
      <c r="DZ119" s="850"/>
    </row>
    <row r="120" spans="1:130" s="230" customFormat="1" ht="26.25" customHeight="1" x14ac:dyDescent="0.2">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451</v>
      </c>
      <c r="AB120" s="780"/>
      <c r="AC120" s="780"/>
      <c r="AD120" s="780"/>
      <c r="AE120" s="781"/>
      <c r="AF120" s="782" t="s">
        <v>129</v>
      </c>
      <c r="AG120" s="780"/>
      <c r="AH120" s="780"/>
      <c r="AI120" s="780"/>
      <c r="AJ120" s="781"/>
      <c r="AK120" s="782" t="s">
        <v>475</v>
      </c>
      <c r="AL120" s="780"/>
      <c r="AM120" s="780"/>
      <c r="AN120" s="780"/>
      <c r="AO120" s="781"/>
      <c r="AP120" s="824" t="s">
        <v>129</v>
      </c>
      <c r="AQ120" s="825"/>
      <c r="AR120" s="825"/>
      <c r="AS120" s="825"/>
      <c r="AT120" s="826"/>
      <c r="AU120" s="880" t="s">
        <v>481</v>
      </c>
      <c r="AV120" s="881"/>
      <c r="AW120" s="881"/>
      <c r="AX120" s="881"/>
      <c r="AY120" s="882"/>
      <c r="AZ120" s="860" t="s">
        <v>482</v>
      </c>
      <c r="BA120" s="808"/>
      <c r="BB120" s="808"/>
      <c r="BC120" s="808"/>
      <c r="BD120" s="808"/>
      <c r="BE120" s="808"/>
      <c r="BF120" s="808"/>
      <c r="BG120" s="808"/>
      <c r="BH120" s="808"/>
      <c r="BI120" s="808"/>
      <c r="BJ120" s="808"/>
      <c r="BK120" s="808"/>
      <c r="BL120" s="808"/>
      <c r="BM120" s="808"/>
      <c r="BN120" s="808"/>
      <c r="BO120" s="808"/>
      <c r="BP120" s="809"/>
      <c r="BQ120" s="861">
        <v>14945875</v>
      </c>
      <c r="BR120" s="842"/>
      <c r="BS120" s="842"/>
      <c r="BT120" s="842"/>
      <c r="BU120" s="842"/>
      <c r="BV120" s="842">
        <v>16501035</v>
      </c>
      <c r="BW120" s="842"/>
      <c r="BX120" s="842"/>
      <c r="BY120" s="842"/>
      <c r="BZ120" s="842"/>
      <c r="CA120" s="842">
        <v>13215570</v>
      </c>
      <c r="CB120" s="842"/>
      <c r="CC120" s="842"/>
      <c r="CD120" s="842"/>
      <c r="CE120" s="842"/>
      <c r="CF120" s="866">
        <v>32</v>
      </c>
      <c r="CG120" s="867"/>
      <c r="CH120" s="867"/>
      <c r="CI120" s="867"/>
      <c r="CJ120" s="867"/>
      <c r="CK120" s="868" t="s">
        <v>483</v>
      </c>
      <c r="CL120" s="852"/>
      <c r="CM120" s="852"/>
      <c r="CN120" s="852"/>
      <c r="CO120" s="853"/>
      <c r="CP120" s="872" t="s">
        <v>484</v>
      </c>
      <c r="CQ120" s="873"/>
      <c r="CR120" s="873"/>
      <c r="CS120" s="873"/>
      <c r="CT120" s="873"/>
      <c r="CU120" s="873"/>
      <c r="CV120" s="873"/>
      <c r="CW120" s="873"/>
      <c r="CX120" s="873"/>
      <c r="CY120" s="873"/>
      <c r="CZ120" s="873"/>
      <c r="DA120" s="873"/>
      <c r="DB120" s="873"/>
      <c r="DC120" s="873"/>
      <c r="DD120" s="873"/>
      <c r="DE120" s="873"/>
      <c r="DF120" s="874"/>
      <c r="DG120" s="861">
        <v>17415805</v>
      </c>
      <c r="DH120" s="842"/>
      <c r="DI120" s="842"/>
      <c r="DJ120" s="842"/>
      <c r="DK120" s="842"/>
      <c r="DL120" s="842">
        <v>13703284</v>
      </c>
      <c r="DM120" s="842"/>
      <c r="DN120" s="842"/>
      <c r="DO120" s="842"/>
      <c r="DP120" s="842"/>
      <c r="DQ120" s="842">
        <v>10782072</v>
      </c>
      <c r="DR120" s="842"/>
      <c r="DS120" s="842"/>
      <c r="DT120" s="842"/>
      <c r="DU120" s="842"/>
      <c r="DV120" s="843">
        <v>26.1</v>
      </c>
      <c r="DW120" s="843"/>
      <c r="DX120" s="843"/>
      <c r="DY120" s="843"/>
      <c r="DZ120" s="844"/>
    </row>
    <row r="121" spans="1:130" s="230" customFormat="1" ht="26.25" customHeight="1" x14ac:dyDescent="0.2">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452</v>
      </c>
      <c r="AB121" s="780"/>
      <c r="AC121" s="780"/>
      <c r="AD121" s="780"/>
      <c r="AE121" s="781"/>
      <c r="AF121" s="782" t="s">
        <v>129</v>
      </c>
      <c r="AG121" s="780"/>
      <c r="AH121" s="780"/>
      <c r="AI121" s="780"/>
      <c r="AJ121" s="781"/>
      <c r="AK121" s="782" t="s">
        <v>451</v>
      </c>
      <c r="AL121" s="780"/>
      <c r="AM121" s="780"/>
      <c r="AN121" s="780"/>
      <c r="AO121" s="781"/>
      <c r="AP121" s="824" t="s">
        <v>129</v>
      </c>
      <c r="AQ121" s="825"/>
      <c r="AR121" s="825"/>
      <c r="AS121" s="825"/>
      <c r="AT121" s="826"/>
      <c r="AU121" s="883"/>
      <c r="AV121" s="884"/>
      <c r="AW121" s="884"/>
      <c r="AX121" s="884"/>
      <c r="AY121" s="885"/>
      <c r="AZ121" s="815" t="s">
        <v>486</v>
      </c>
      <c r="BA121" s="752"/>
      <c r="BB121" s="752"/>
      <c r="BC121" s="752"/>
      <c r="BD121" s="752"/>
      <c r="BE121" s="752"/>
      <c r="BF121" s="752"/>
      <c r="BG121" s="752"/>
      <c r="BH121" s="752"/>
      <c r="BI121" s="752"/>
      <c r="BJ121" s="752"/>
      <c r="BK121" s="752"/>
      <c r="BL121" s="752"/>
      <c r="BM121" s="752"/>
      <c r="BN121" s="752"/>
      <c r="BO121" s="752"/>
      <c r="BP121" s="753"/>
      <c r="BQ121" s="816">
        <v>12293975</v>
      </c>
      <c r="BR121" s="817"/>
      <c r="BS121" s="817"/>
      <c r="BT121" s="817"/>
      <c r="BU121" s="817"/>
      <c r="BV121" s="817">
        <v>11008331</v>
      </c>
      <c r="BW121" s="817"/>
      <c r="BX121" s="817"/>
      <c r="BY121" s="817"/>
      <c r="BZ121" s="817"/>
      <c r="CA121" s="817">
        <v>9705119</v>
      </c>
      <c r="CB121" s="817"/>
      <c r="CC121" s="817"/>
      <c r="CD121" s="817"/>
      <c r="CE121" s="817"/>
      <c r="CF121" s="875">
        <v>23.5</v>
      </c>
      <c r="CG121" s="876"/>
      <c r="CH121" s="876"/>
      <c r="CI121" s="876"/>
      <c r="CJ121" s="876"/>
      <c r="CK121" s="869"/>
      <c r="CL121" s="855"/>
      <c r="CM121" s="855"/>
      <c r="CN121" s="855"/>
      <c r="CO121" s="856"/>
      <c r="CP121" s="835" t="s">
        <v>487</v>
      </c>
      <c r="CQ121" s="836"/>
      <c r="CR121" s="836"/>
      <c r="CS121" s="836"/>
      <c r="CT121" s="836"/>
      <c r="CU121" s="836"/>
      <c r="CV121" s="836"/>
      <c r="CW121" s="836"/>
      <c r="CX121" s="836"/>
      <c r="CY121" s="836"/>
      <c r="CZ121" s="836"/>
      <c r="DA121" s="836"/>
      <c r="DB121" s="836"/>
      <c r="DC121" s="836"/>
      <c r="DD121" s="836"/>
      <c r="DE121" s="836"/>
      <c r="DF121" s="837"/>
      <c r="DG121" s="816">
        <v>5086168</v>
      </c>
      <c r="DH121" s="817"/>
      <c r="DI121" s="817"/>
      <c r="DJ121" s="817"/>
      <c r="DK121" s="817"/>
      <c r="DL121" s="817">
        <v>4594821</v>
      </c>
      <c r="DM121" s="817"/>
      <c r="DN121" s="817"/>
      <c r="DO121" s="817"/>
      <c r="DP121" s="817"/>
      <c r="DQ121" s="817">
        <v>4032624</v>
      </c>
      <c r="DR121" s="817"/>
      <c r="DS121" s="817"/>
      <c r="DT121" s="817"/>
      <c r="DU121" s="817"/>
      <c r="DV121" s="794">
        <v>9.8000000000000007</v>
      </c>
      <c r="DW121" s="794"/>
      <c r="DX121" s="794"/>
      <c r="DY121" s="794"/>
      <c r="DZ121" s="795"/>
    </row>
    <row r="122" spans="1:130" s="230" customFormat="1" ht="26.25" customHeight="1" x14ac:dyDescent="0.2">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451</v>
      </c>
      <c r="AG122" s="780"/>
      <c r="AH122" s="780"/>
      <c r="AI122" s="780"/>
      <c r="AJ122" s="781"/>
      <c r="AK122" s="782" t="s">
        <v>451</v>
      </c>
      <c r="AL122" s="780"/>
      <c r="AM122" s="780"/>
      <c r="AN122" s="780"/>
      <c r="AO122" s="781"/>
      <c r="AP122" s="824" t="s">
        <v>451</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61848751</v>
      </c>
      <c r="BR122" s="845"/>
      <c r="BS122" s="845"/>
      <c r="BT122" s="845"/>
      <c r="BU122" s="845"/>
      <c r="BV122" s="845">
        <v>62097143</v>
      </c>
      <c r="BW122" s="845"/>
      <c r="BX122" s="845"/>
      <c r="BY122" s="845"/>
      <c r="BZ122" s="845"/>
      <c r="CA122" s="845">
        <v>60084673</v>
      </c>
      <c r="CB122" s="845"/>
      <c r="CC122" s="845"/>
      <c r="CD122" s="845"/>
      <c r="CE122" s="845"/>
      <c r="CF122" s="846">
        <v>145.5</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816">
        <v>2180</v>
      </c>
      <c r="DH122" s="817"/>
      <c r="DI122" s="817"/>
      <c r="DJ122" s="817"/>
      <c r="DK122" s="817"/>
      <c r="DL122" s="817">
        <v>2227</v>
      </c>
      <c r="DM122" s="817"/>
      <c r="DN122" s="817"/>
      <c r="DO122" s="817"/>
      <c r="DP122" s="817"/>
      <c r="DQ122" s="817">
        <v>2547</v>
      </c>
      <c r="DR122" s="817"/>
      <c r="DS122" s="817"/>
      <c r="DT122" s="817"/>
      <c r="DU122" s="817"/>
      <c r="DV122" s="794">
        <v>0</v>
      </c>
      <c r="DW122" s="794"/>
      <c r="DX122" s="794"/>
      <c r="DY122" s="794"/>
      <c r="DZ122" s="795"/>
    </row>
    <row r="123" spans="1:130" s="230" customFormat="1" ht="26.25" customHeight="1" x14ac:dyDescent="0.2">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475</v>
      </c>
      <c r="AB123" s="780"/>
      <c r="AC123" s="780"/>
      <c r="AD123" s="780"/>
      <c r="AE123" s="781"/>
      <c r="AF123" s="782" t="s">
        <v>451</v>
      </c>
      <c r="AG123" s="780"/>
      <c r="AH123" s="780"/>
      <c r="AI123" s="780"/>
      <c r="AJ123" s="781"/>
      <c r="AK123" s="782" t="s">
        <v>129</v>
      </c>
      <c r="AL123" s="780"/>
      <c r="AM123" s="780"/>
      <c r="AN123" s="780"/>
      <c r="AO123" s="781"/>
      <c r="AP123" s="824" t="s">
        <v>451</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490</v>
      </c>
      <c r="BP123" s="878"/>
      <c r="BQ123" s="832">
        <v>89088601</v>
      </c>
      <c r="BR123" s="833"/>
      <c r="BS123" s="833"/>
      <c r="BT123" s="833"/>
      <c r="BU123" s="833"/>
      <c r="BV123" s="833">
        <v>89606509</v>
      </c>
      <c r="BW123" s="833"/>
      <c r="BX123" s="833"/>
      <c r="BY123" s="833"/>
      <c r="BZ123" s="833"/>
      <c r="CA123" s="833">
        <v>83005362</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476</v>
      </c>
      <c r="DH123" s="780"/>
      <c r="DI123" s="780"/>
      <c r="DJ123" s="780"/>
      <c r="DK123" s="781"/>
      <c r="DL123" s="782" t="s">
        <v>451</v>
      </c>
      <c r="DM123" s="780"/>
      <c r="DN123" s="780"/>
      <c r="DO123" s="780"/>
      <c r="DP123" s="781"/>
      <c r="DQ123" s="782" t="s">
        <v>476</v>
      </c>
      <c r="DR123" s="780"/>
      <c r="DS123" s="780"/>
      <c r="DT123" s="780"/>
      <c r="DU123" s="781"/>
      <c r="DV123" s="824" t="s">
        <v>451</v>
      </c>
      <c r="DW123" s="825"/>
      <c r="DX123" s="825"/>
      <c r="DY123" s="825"/>
      <c r="DZ123" s="826"/>
    </row>
    <row r="124" spans="1:130" s="230" customFormat="1" ht="26.25" customHeight="1" thickBot="1" x14ac:dyDescent="0.25">
      <c r="A124" s="820"/>
      <c r="B124" s="821"/>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v>29947</v>
      </c>
      <c r="AB124" s="780"/>
      <c r="AC124" s="780"/>
      <c r="AD124" s="780"/>
      <c r="AE124" s="781"/>
      <c r="AF124" s="782">
        <v>59537</v>
      </c>
      <c r="AG124" s="780"/>
      <c r="AH124" s="780"/>
      <c r="AI124" s="780"/>
      <c r="AJ124" s="781"/>
      <c r="AK124" s="782">
        <v>56801</v>
      </c>
      <c r="AL124" s="780"/>
      <c r="AM124" s="780"/>
      <c r="AN124" s="780"/>
      <c r="AO124" s="781"/>
      <c r="AP124" s="824">
        <v>0.1</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12.6</v>
      </c>
      <c r="BR124" s="831"/>
      <c r="BS124" s="831"/>
      <c r="BT124" s="831"/>
      <c r="BU124" s="831"/>
      <c r="BV124" s="831">
        <v>9.6999999999999993</v>
      </c>
      <c r="BW124" s="831"/>
      <c r="BX124" s="831"/>
      <c r="BY124" s="831"/>
      <c r="BZ124" s="831"/>
      <c r="CA124" s="831">
        <v>26.9</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475</v>
      </c>
      <c r="DH124" s="764"/>
      <c r="DI124" s="764"/>
      <c r="DJ124" s="764"/>
      <c r="DK124" s="765"/>
      <c r="DL124" s="766" t="s">
        <v>466</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2">
      <c r="A125" s="820"/>
      <c r="B125" s="821"/>
      <c r="C125" s="815"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451</v>
      </c>
      <c r="AB125" s="780"/>
      <c r="AC125" s="780"/>
      <c r="AD125" s="780"/>
      <c r="AE125" s="781"/>
      <c r="AF125" s="782" t="s">
        <v>129</v>
      </c>
      <c r="AG125" s="780"/>
      <c r="AH125" s="780"/>
      <c r="AI125" s="780"/>
      <c r="AJ125" s="781"/>
      <c r="AK125" s="782" t="s">
        <v>129</v>
      </c>
      <c r="AL125" s="780"/>
      <c r="AM125" s="780"/>
      <c r="AN125" s="780"/>
      <c r="AO125" s="781"/>
      <c r="AP125" s="824" t="s">
        <v>475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451</v>
      </c>
      <c r="DH125" s="842"/>
      <c r="DI125" s="842"/>
      <c r="DJ125" s="842"/>
      <c r="DK125" s="842"/>
      <c r="DL125" s="842" t="s">
        <v>476</v>
      </c>
      <c r="DM125" s="842"/>
      <c r="DN125" s="842"/>
      <c r="DO125" s="842"/>
      <c r="DP125" s="842"/>
      <c r="DQ125" s="842" t="s">
        <v>451</v>
      </c>
      <c r="DR125" s="842"/>
      <c r="DS125" s="842"/>
      <c r="DT125" s="842"/>
      <c r="DU125" s="842"/>
      <c r="DV125" s="843" t="s">
        <v>129</v>
      </c>
      <c r="DW125" s="843"/>
      <c r="DX125" s="843"/>
      <c r="DY125" s="843"/>
      <c r="DZ125" s="844"/>
    </row>
    <row r="126" spans="1:130" s="230" customFormat="1" ht="26.25" customHeight="1" thickBot="1" x14ac:dyDescent="0.25">
      <c r="A126" s="820"/>
      <c r="B126" s="821"/>
      <c r="C126" s="815"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475</v>
      </c>
      <c r="AB126" s="780"/>
      <c r="AC126" s="780"/>
      <c r="AD126" s="780"/>
      <c r="AE126" s="781"/>
      <c r="AF126" s="782" t="s">
        <v>129</v>
      </c>
      <c r="AG126" s="780"/>
      <c r="AH126" s="780"/>
      <c r="AI126" s="780"/>
      <c r="AJ126" s="781"/>
      <c r="AK126" s="782" t="s">
        <v>476</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496</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451</v>
      </c>
      <c r="DM126" s="817"/>
      <c r="DN126" s="817"/>
      <c r="DO126" s="817"/>
      <c r="DP126" s="817"/>
      <c r="DQ126" s="817" t="s">
        <v>451</v>
      </c>
      <c r="DR126" s="817"/>
      <c r="DS126" s="817"/>
      <c r="DT126" s="817"/>
      <c r="DU126" s="817"/>
      <c r="DV126" s="794" t="s">
        <v>129</v>
      </c>
      <c r="DW126" s="794"/>
      <c r="DX126" s="794"/>
      <c r="DY126" s="794"/>
      <c r="DZ126" s="795"/>
    </row>
    <row r="127" spans="1:130" s="230" customFormat="1" ht="26.25" customHeight="1" x14ac:dyDescent="0.2">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135</v>
      </c>
      <c r="AB127" s="780"/>
      <c r="AC127" s="780"/>
      <c r="AD127" s="780"/>
      <c r="AE127" s="781"/>
      <c r="AF127" s="782">
        <v>106</v>
      </c>
      <c r="AG127" s="780"/>
      <c r="AH127" s="780"/>
      <c r="AI127" s="780"/>
      <c r="AJ127" s="781"/>
      <c r="AK127" s="782">
        <v>82</v>
      </c>
      <c r="AL127" s="780"/>
      <c r="AM127" s="780"/>
      <c r="AN127" s="780"/>
      <c r="AO127" s="781"/>
      <c r="AP127" s="824">
        <v>0</v>
      </c>
      <c r="AQ127" s="825"/>
      <c r="AR127" s="825"/>
      <c r="AS127" s="825"/>
      <c r="AT127" s="826"/>
      <c r="AU127" s="232"/>
      <c r="AV127" s="232"/>
      <c r="AW127" s="232"/>
      <c r="AX127" s="841" t="s">
        <v>498</v>
      </c>
      <c r="AY127" s="812"/>
      <c r="AZ127" s="812"/>
      <c r="BA127" s="812"/>
      <c r="BB127" s="812"/>
      <c r="BC127" s="812"/>
      <c r="BD127" s="812"/>
      <c r="BE127" s="813"/>
      <c r="BF127" s="811" t="s">
        <v>499</v>
      </c>
      <c r="BG127" s="812"/>
      <c r="BH127" s="812"/>
      <c r="BI127" s="812"/>
      <c r="BJ127" s="812"/>
      <c r="BK127" s="812"/>
      <c r="BL127" s="813"/>
      <c r="BM127" s="811" t="s">
        <v>500</v>
      </c>
      <c r="BN127" s="812"/>
      <c r="BO127" s="812"/>
      <c r="BP127" s="812"/>
      <c r="BQ127" s="812"/>
      <c r="BR127" s="812"/>
      <c r="BS127" s="813"/>
      <c r="BT127" s="811" t="s">
        <v>501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502</v>
      </c>
      <c r="CQ127" s="752"/>
      <c r="CR127" s="752"/>
      <c r="CS127" s="752"/>
      <c r="CT127" s="752"/>
      <c r="CU127" s="752"/>
      <c r="CV127" s="752"/>
      <c r="CW127" s="752"/>
      <c r="CX127" s="752"/>
      <c r="CY127" s="752"/>
      <c r="CZ127" s="752"/>
      <c r="DA127" s="752"/>
      <c r="DB127" s="752"/>
      <c r="DC127" s="752"/>
      <c r="DD127" s="752"/>
      <c r="DE127" s="752"/>
      <c r="DF127" s="753"/>
      <c r="DG127" s="816" t="s">
        <v>451</v>
      </c>
      <c r="DH127" s="817"/>
      <c r="DI127" s="817"/>
      <c r="DJ127" s="817"/>
      <c r="DK127" s="817"/>
      <c r="DL127" s="817" t="s">
        <v>451</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5">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v>1151712</v>
      </c>
      <c r="AB128" s="801"/>
      <c r="AC128" s="801"/>
      <c r="AD128" s="801"/>
      <c r="AE128" s="802"/>
      <c r="AF128" s="803">
        <v>1168860</v>
      </c>
      <c r="AG128" s="801"/>
      <c r="AH128" s="801"/>
      <c r="AI128" s="801"/>
      <c r="AJ128" s="802"/>
      <c r="AK128" s="803">
        <v>1150791</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463</v>
      </c>
      <c r="BG128" s="787"/>
      <c r="BH128" s="787"/>
      <c r="BI128" s="787"/>
      <c r="BJ128" s="787"/>
      <c r="BK128" s="787"/>
      <c r="BL128" s="810"/>
      <c r="BM128" s="786">
        <v>11.3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v>224</v>
      </c>
      <c r="DH128" s="791"/>
      <c r="DI128" s="791"/>
      <c r="DJ128" s="791"/>
      <c r="DK128" s="791"/>
      <c r="DL128" s="791" t="s">
        <v>451</v>
      </c>
      <c r="DM128" s="791"/>
      <c r="DN128" s="791"/>
      <c r="DO128" s="791"/>
      <c r="DP128" s="791"/>
      <c r="DQ128" s="791" t="s">
        <v>451</v>
      </c>
      <c r="DR128" s="791"/>
      <c r="DS128" s="791"/>
      <c r="DT128" s="791"/>
      <c r="DU128" s="791"/>
      <c r="DV128" s="792" t="s">
        <v>466</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45381755</v>
      </c>
      <c r="AB129" s="780"/>
      <c r="AC129" s="780"/>
      <c r="AD129" s="780"/>
      <c r="AE129" s="781"/>
      <c r="AF129" s="782">
        <v>47726481</v>
      </c>
      <c r="AG129" s="780"/>
      <c r="AH129" s="780"/>
      <c r="AI129" s="780"/>
      <c r="AJ129" s="781"/>
      <c r="AK129" s="782">
        <v>46929732</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466</v>
      </c>
      <c r="BG129" s="771"/>
      <c r="BH129" s="771"/>
      <c r="BI129" s="771"/>
      <c r="BJ129" s="771"/>
      <c r="BK129" s="771"/>
      <c r="BL129" s="772"/>
      <c r="BM129" s="770">
        <v>16.3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5641362</v>
      </c>
      <c r="AB130" s="780"/>
      <c r="AC130" s="780"/>
      <c r="AD130" s="780"/>
      <c r="AE130" s="781"/>
      <c r="AF130" s="782">
        <v>5688854</v>
      </c>
      <c r="AG130" s="780"/>
      <c r="AH130" s="780"/>
      <c r="AI130" s="780"/>
      <c r="AJ130" s="781"/>
      <c r="AK130" s="782">
        <v>5627689</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4.3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39740393</v>
      </c>
      <c r="AB131" s="764"/>
      <c r="AC131" s="764"/>
      <c r="AD131" s="764"/>
      <c r="AE131" s="765"/>
      <c r="AF131" s="766">
        <v>42037627</v>
      </c>
      <c r="AG131" s="764"/>
      <c r="AH131" s="764"/>
      <c r="AI131" s="764"/>
      <c r="AJ131" s="765"/>
      <c r="AK131" s="766">
        <v>41302043</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v>26.9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3.6039402030000001</v>
      </c>
      <c r="AB132" s="745"/>
      <c r="AC132" s="745"/>
      <c r="AD132" s="745"/>
      <c r="AE132" s="746"/>
      <c r="AF132" s="747">
        <v>4.2649219949999999</v>
      </c>
      <c r="AG132" s="745"/>
      <c r="AH132" s="745"/>
      <c r="AI132" s="745"/>
      <c r="AJ132" s="746"/>
      <c r="AK132" s="747">
        <v>5.1232348950000004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3.9</v>
      </c>
      <c r="AB133" s="724"/>
      <c r="AC133" s="724"/>
      <c r="AD133" s="724"/>
      <c r="AE133" s="725"/>
      <c r="AF133" s="723">
        <v>3.9</v>
      </c>
      <c r="AG133" s="724"/>
      <c r="AH133" s="724"/>
      <c r="AI133" s="724"/>
      <c r="AJ133" s="725"/>
      <c r="AK133" s="723">
        <v>4.3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VWTcHcYz5uLDj9YYwESTg/dDvKwmopL0YCaDcZd9l/EFUNQrGUM198Jm5FmDnokaL+CsxAzFcyHYJFY1jZTg==" saltValue="GGkaeYkEeB5TUN4gFWES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CP71" sqref="CP71"/>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616</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d1keYYKyIzqMjycXn6r4V4bg63qiCP1Q3qD041OGVaQSmexP2NyhqyGSBFUHqIykqwF7/WICT5nf4iLiWQ7ypQ==" saltValue="ipbQYF9SFQ6KIZixwFEM+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kPZJDrfUxsRJoX8Aufk4vgSgmKzf9SZAFxO861Ai197xOKzG+yGGnzJrpMWSGEpv1B5kHybZ9nPuky/vUKrsQ==" saltValue="P5q9j/kzCzU0ORVxqCIZ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31" sqref="AK31"/>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519</v>
      </c>
      <c r="AP7" s="272"/>
      <c r="AQ7" s="273" t="s">
        <v>520</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521</v>
      </c>
      <c r="AQ8" s="279" t="s">
        <v>522</v>
      </c>
      <c r="AR8" s="280" t="s">
        <v>523</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524</v>
      </c>
      <c r="AL9" s="1131"/>
      <c r="AM9" s="1131"/>
      <c r="AN9" s="1132"/>
      <c r="AO9" s="281">
        <v>11897013</v>
      </c>
      <c r="AP9" s="281">
        <v>47405</v>
      </c>
      <c r="AQ9" s="282">
        <v>63654</v>
      </c>
      <c r="AR9" s="283">
        <v>-25.5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525</v>
      </c>
      <c r="AL10" s="1131"/>
      <c r="AM10" s="1131"/>
      <c r="AN10" s="1132"/>
      <c r="AO10" s="284">
        <v>2264004</v>
      </c>
      <c r="AP10" s="284">
        <v>9021</v>
      </c>
      <c r="AQ10" s="285">
        <v>2232</v>
      </c>
      <c r="AR10" s="286">
        <v>304.2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526</v>
      </c>
      <c r="AL11" s="1131"/>
      <c r="AM11" s="1131"/>
      <c r="AN11" s="1132"/>
      <c r="AO11" s="284">
        <v>214865</v>
      </c>
      <c r="AP11" s="284">
        <v>856</v>
      </c>
      <c r="AQ11" s="285">
        <v>1758</v>
      </c>
      <c r="AR11" s="286">
        <v>-51.3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527</v>
      </c>
      <c r="AL12" s="1131"/>
      <c r="AM12" s="1131"/>
      <c r="AN12" s="1132"/>
      <c r="AO12" s="284" t="s">
        <v>528</v>
      </c>
      <c r="AP12" s="284" t="s">
        <v>528</v>
      </c>
      <c r="AQ12" s="285">
        <v>37</v>
      </c>
      <c r="AR12" s="286" t="s">
        <v>528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529</v>
      </c>
      <c r="AL13" s="1131"/>
      <c r="AM13" s="1131"/>
      <c r="AN13" s="1132"/>
      <c r="AO13" s="284">
        <v>289433</v>
      </c>
      <c r="AP13" s="284">
        <v>1153</v>
      </c>
      <c r="AQ13" s="285">
        <v>1692</v>
      </c>
      <c r="AR13" s="286">
        <v>-31.9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530</v>
      </c>
      <c r="AL14" s="1131"/>
      <c r="AM14" s="1131"/>
      <c r="AN14" s="1132"/>
      <c r="AO14" s="284">
        <v>314804</v>
      </c>
      <c r="AP14" s="284">
        <v>1254</v>
      </c>
      <c r="AQ14" s="285">
        <v>1307</v>
      </c>
      <c r="AR14" s="286">
        <v>-4.0999999999999996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531</v>
      </c>
      <c r="AL15" s="1134"/>
      <c r="AM15" s="1134"/>
      <c r="AN15" s="1135"/>
      <c r="AO15" s="284">
        <v>-790795</v>
      </c>
      <c r="AP15" s="284">
        <v>-3151</v>
      </c>
      <c r="AQ15" s="285">
        <v>-3631</v>
      </c>
      <c r="AR15" s="286">
        <v>-13.2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14189324</v>
      </c>
      <c r="AP16" s="284">
        <v>56539</v>
      </c>
      <c r="AQ16" s="285">
        <v>67049</v>
      </c>
      <c r="AR16" s="286">
        <v>-15.7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536</v>
      </c>
      <c r="AL21" s="1137"/>
      <c r="AM21" s="1137"/>
      <c r="AN21" s="1138"/>
      <c r="AO21" s="297">
        <v>4.97</v>
      </c>
      <c r="AP21" s="298">
        <v>6.44</v>
      </c>
      <c r="AQ21" s="299">
        <v>-1.47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537</v>
      </c>
      <c r="AL22" s="1137"/>
      <c r="AM22" s="1137"/>
      <c r="AN22" s="1138"/>
      <c r="AO22" s="302">
        <v>100.7</v>
      </c>
      <c r="AP22" s="303">
        <v>99.5</v>
      </c>
      <c r="AQ22" s="304">
        <v>1.2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519</v>
      </c>
      <c r="AP30" s="272"/>
      <c r="AQ30" s="273" t="s">
        <v>520</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521</v>
      </c>
      <c r="AQ31" s="279" t="s">
        <v>522</v>
      </c>
      <c r="AR31" s="280" t="s">
        <v>523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541</v>
      </c>
      <c r="AL32" s="1121"/>
      <c r="AM32" s="1121"/>
      <c r="AN32" s="1122"/>
      <c r="AO32" s="312">
        <v>6587034</v>
      </c>
      <c r="AP32" s="312">
        <v>26247</v>
      </c>
      <c r="AQ32" s="313">
        <v>30950</v>
      </c>
      <c r="AR32" s="314">
        <v>-15.2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542</v>
      </c>
      <c r="AL33" s="1121"/>
      <c r="AM33" s="1121"/>
      <c r="AN33" s="1122"/>
      <c r="AO33" s="312" t="s">
        <v>528</v>
      </c>
      <c r="AP33" s="312" t="s">
        <v>528</v>
      </c>
      <c r="AQ33" s="313" t="s">
        <v>528</v>
      </c>
      <c r="AR33" s="314" t="s">
        <v>528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543</v>
      </c>
      <c r="AL34" s="1121"/>
      <c r="AM34" s="1121"/>
      <c r="AN34" s="1122"/>
      <c r="AO34" s="312" t="s">
        <v>528</v>
      </c>
      <c r="AP34" s="312" t="s">
        <v>528</v>
      </c>
      <c r="AQ34" s="313">
        <v>22</v>
      </c>
      <c r="AR34" s="314" t="s">
        <v>528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544</v>
      </c>
      <c r="AL35" s="1121"/>
      <c r="AM35" s="1121"/>
      <c r="AN35" s="1122"/>
      <c r="AO35" s="312">
        <v>1923929</v>
      </c>
      <c r="AP35" s="312">
        <v>7666</v>
      </c>
      <c r="AQ35" s="313">
        <v>7929</v>
      </c>
      <c r="AR35" s="314">
        <v>-3.3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545</v>
      </c>
      <c r="AL36" s="1121"/>
      <c r="AM36" s="1121"/>
      <c r="AN36" s="1122"/>
      <c r="AO36" s="312">
        <v>326635</v>
      </c>
      <c r="AP36" s="312">
        <v>1302</v>
      </c>
      <c r="AQ36" s="313">
        <v>497</v>
      </c>
      <c r="AR36" s="314">
        <v>162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546</v>
      </c>
      <c r="AL37" s="1121"/>
      <c r="AM37" s="1121"/>
      <c r="AN37" s="1122"/>
      <c r="AO37" s="312">
        <v>56883</v>
      </c>
      <c r="AP37" s="312">
        <v>227</v>
      </c>
      <c r="AQ37" s="313">
        <v>1271</v>
      </c>
      <c r="AR37" s="314">
        <v>-82.1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547</v>
      </c>
      <c r="AL38" s="1124"/>
      <c r="AM38" s="1124"/>
      <c r="AN38" s="1125"/>
      <c r="AO38" s="315" t="s">
        <v>528</v>
      </c>
      <c r="AP38" s="315" t="s">
        <v>528</v>
      </c>
      <c r="AQ38" s="316">
        <v>1</v>
      </c>
      <c r="AR38" s="304" t="s">
        <v>528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548</v>
      </c>
      <c r="AL39" s="1124"/>
      <c r="AM39" s="1124"/>
      <c r="AN39" s="1125"/>
      <c r="AO39" s="312">
        <v>-1150791</v>
      </c>
      <c r="AP39" s="312">
        <v>-4585</v>
      </c>
      <c r="AQ39" s="313">
        <v>-7248</v>
      </c>
      <c r="AR39" s="314">
        <v>-36.700000000000003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549</v>
      </c>
      <c r="AL40" s="1121"/>
      <c r="AM40" s="1121"/>
      <c r="AN40" s="1122"/>
      <c r="AO40" s="312">
        <v>-5627689</v>
      </c>
      <c r="AP40" s="312">
        <v>-22424</v>
      </c>
      <c r="AQ40" s="313">
        <v>-24279</v>
      </c>
      <c r="AR40" s="314">
        <v>-7.6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2116001</v>
      </c>
      <c r="AP41" s="312">
        <v>8431</v>
      </c>
      <c r="AQ41" s="313">
        <v>9144</v>
      </c>
      <c r="AR41" s="314">
        <v>-7.8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519</v>
      </c>
      <c r="AN49" s="1115" t="s">
        <v>553</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554</v>
      </c>
      <c r="AO50" s="329" t="s">
        <v>555</v>
      </c>
      <c r="AP50" s="330" t="s">
        <v>556</v>
      </c>
      <c r="AQ50" s="331" t="s">
        <v>557</v>
      </c>
      <c r="AR50" s="332" t="s">
        <v>558</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5577546</v>
      </c>
      <c r="AN51" s="334">
        <v>22446</v>
      </c>
      <c r="AO51" s="335">
        <v>-0.8</v>
      </c>
      <c r="AP51" s="336">
        <v>45022</v>
      </c>
      <c r="AQ51" s="337">
        <v>-0.9</v>
      </c>
      <c r="AR51" s="338">
        <v>0.1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3709792</v>
      </c>
      <c r="AN52" s="342">
        <v>14929</v>
      </c>
      <c r="AO52" s="343">
        <v>-14.4</v>
      </c>
      <c r="AP52" s="344">
        <v>25247</v>
      </c>
      <c r="AQ52" s="345">
        <v>3</v>
      </c>
      <c r="AR52" s="346">
        <v>-17.399999999999999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7683562</v>
      </c>
      <c r="AN53" s="334">
        <v>30778</v>
      </c>
      <c r="AO53" s="335">
        <v>37.1</v>
      </c>
      <c r="AP53" s="336">
        <v>46035</v>
      </c>
      <c r="AQ53" s="337">
        <v>2.2999999999999998</v>
      </c>
      <c r="AR53" s="338">
        <v>34.799999999999997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5862981</v>
      </c>
      <c r="AN54" s="342">
        <v>23485</v>
      </c>
      <c r="AO54" s="343">
        <v>57.3</v>
      </c>
      <c r="AP54" s="344">
        <v>25158</v>
      </c>
      <c r="AQ54" s="345">
        <v>-0.4</v>
      </c>
      <c r="AR54" s="346">
        <v>57.7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9894609</v>
      </c>
      <c r="AN55" s="334">
        <v>39543</v>
      </c>
      <c r="AO55" s="335">
        <v>28.5</v>
      </c>
      <c r="AP55" s="336">
        <v>43261</v>
      </c>
      <c r="AQ55" s="337">
        <v>-6</v>
      </c>
      <c r="AR55" s="338">
        <v>34.5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7481252</v>
      </c>
      <c r="AN56" s="342">
        <v>29898</v>
      </c>
      <c r="AO56" s="343">
        <v>27.3</v>
      </c>
      <c r="AP56" s="344">
        <v>24721</v>
      </c>
      <c r="AQ56" s="345">
        <v>-1.7</v>
      </c>
      <c r="AR56" s="346">
        <v>29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9596244</v>
      </c>
      <c r="AN57" s="334">
        <v>38259</v>
      </c>
      <c r="AO57" s="335">
        <v>-3.2</v>
      </c>
      <c r="AP57" s="336">
        <v>40626</v>
      </c>
      <c r="AQ57" s="337">
        <v>-6.1</v>
      </c>
      <c r="AR57" s="338">
        <v>2.9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7220356</v>
      </c>
      <c r="AN58" s="342">
        <v>28787</v>
      </c>
      <c r="AO58" s="343">
        <v>-3.7</v>
      </c>
      <c r="AP58" s="344">
        <v>24279</v>
      </c>
      <c r="AQ58" s="345">
        <v>-1.8</v>
      </c>
      <c r="AR58" s="346">
        <v>-1.9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16577691</v>
      </c>
      <c r="AN59" s="334">
        <v>66056</v>
      </c>
      <c r="AO59" s="335">
        <v>72.7</v>
      </c>
      <c r="AP59" s="336">
        <v>46133</v>
      </c>
      <c r="AQ59" s="337">
        <v>13.6</v>
      </c>
      <c r="AR59" s="338">
        <v>59.1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12200769</v>
      </c>
      <c r="AN60" s="342">
        <v>48615</v>
      </c>
      <c r="AO60" s="343">
        <v>68.900000000000006</v>
      </c>
      <c r="AP60" s="344">
        <v>27280</v>
      </c>
      <c r="AQ60" s="345">
        <v>12.4</v>
      </c>
      <c r="AR60" s="346">
        <v>56.5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9865930</v>
      </c>
      <c r="AN61" s="349">
        <v>39416</v>
      </c>
      <c r="AO61" s="350">
        <v>26.9</v>
      </c>
      <c r="AP61" s="351">
        <v>44215</v>
      </c>
      <c r="AQ61" s="352">
        <v>0.6</v>
      </c>
      <c r="AR61" s="338">
        <v>26.3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7295030</v>
      </c>
      <c r="AN62" s="342">
        <v>29143</v>
      </c>
      <c r="AO62" s="343">
        <v>27.1</v>
      </c>
      <c r="AP62" s="344">
        <v>25337</v>
      </c>
      <c r="AQ62" s="345">
        <v>2.2999999999999998</v>
      </c>
      <c r="AR62" s="346">
        <v>24.8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SVGec9UNQaTsWwvHKskblVEi316DkBnb7nA+vFGDOeiex7xu4Do3qh0xAN7DrXpG0ewYA8odqv5310TDmr8kg==" saltValue="FKFcCC/QKuqGhvRwA9q3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567</v>
      </c>
    </row>
    <row r="120" spans="125:125" ht="13.5" hidden="1" customHeight="1" x14ac:dyDescent="0.2"/>
    <row r="121" spans="125:125" ht="13.5" hidden="1" customHeight="1" x14ac:dyDescent="0.2">
      <c r="DU121" s="259"/>
    </row>
  </sheetData>
  <sheetProtection algorithmName="SHA-512" hashValue="cArgxIUtGa/rA//MWn1oGjEAMLKP+YVC9Cl5FPpK2BsnRRPsgaS51sc9CrGF7DBfPDOiVclZeL4rgwOONET3rA==" saltValue="gbCpV69dR0n9meUSZcjd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568</v>
      </c>
    </row>
  </sheetData>
  <sheetProtection algorithmName="SHA-512" hashValue="HzjglOqx4uWEaa57bCXzSP/mAuGONS+FAMRWjTZPemHXUeyU7siJ5g84C6UPS+rteOez0mZ7Fgi7q8hATqKPEQ==" saltValue="opn2lQeT/2VJzFdFfGv5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139" t="s">
        <v>3</v>
      </c>
      <c r="D47" s="1139"/>
      <c r="E47" s="1140"/>
      <c r="F47" s="11">
        <v>11.63</v>
      </c>
      <c r="G47" s="12">
        <v>13.46</v>
      </c>
      <c r="H47" s="12">
        <v>11.87</v>
      </c>
      <c r="I47" s="12">
        <v>17.350000000000001</v>
      </c>
      <c r="J47" s="13">
        <v>15.8</v>
      </c>
    </row>
    <row r="48" spans="2:10" ht="57.75" customHeight="1" x14ac:dyDescent="0.2">
      <c r="B48" s="14"/>
      <c r="C48" s="1141" t="s">
        <v>4</v>
      </c>
      <c r="D48" s="1141"/>
      <c r="E48" s="1142"/>
      <c r="F48" s="15">
        <v>9.4499999999999993</v>
      </c>
      <c r="G48" s="16">
        <v>7.44</v>
      </c>
      <c r="H48" s="16">
        <v>8.1199999999999992</v>
      </c>
      <c r="I48" s="16">
        <v>12.23</v>
      </c>
      <c r="J48" s="17">
        <v>12.6</v>
      </c>
    </row>
    <row r="49" spans="2:10" ht="57.75" customHeight="1" thickBot="1" x14ac:dyDescent="0.25">
      <c r="B49" s="18"/>
      <c r="C49" s="1143" t="s">
        <v>5</v>
      </c>
      <c r="D49" s="1143"/>
      <c r="E49" s="1144"/>
      <c r="F49" s="19">
        <v>0.34</v>
      </c>
      <c r="G49" s="20" t="s">
        <v>574</v>
      </c>
      <c r="H49" s="20" t="s">
        <v>575</v>
      </c>
      <c r="I49" s="20">
        <v>10.58</v>
      </c>
      <c r="J49" s="21" t="s">
        <v>576</v>
      </c>
    </row>
    <row r="50" spans="2:10" ht="13" x14ac:dyDescent="0.2"/>
  </sheetData>
  <sheetProtection algorithmName="SHA-512" hashValue="8v9q49Be6BA+a18jXV6bYCM5DsjZJCwJKVfxl8dYqdM1gq6wGbRKDH73Khks/kF8xtauKZrGOEIvV6FNB5yFAw==" saltValue="tbK+yXSRuavX1eCahVod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将来負担比率（分子）の構造</vt:lpstr>
      <vt:lpstr>実質公債費比率（分子）の構造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2024-03-14T08:07:54Z</cp:lastPrinted>
  <dcterms:created xsi:type="dcterms:W3CDTF">2024-02-05T00:35:09Z</dcterms:created>
  <dcterms:modified xsi:type="dcterms:W3CDTF">2024-03-19T00:53:53Z</dcterms:modified>
  <cp:category/>
</cp:coreProperties>
</file>