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C983D9C1-7DDF-470F-A872-6844BBAAB987}" xr6:coauthVersionLast="36" xr6:coauthVersionMax="47" xr10:uidLastSave="{00000000-0000-0000-0000-000000000000}"/>
  <bookViews>
    <workbookView xWindow="-110" yWindow="-110" windowWidth="23260" windowHeight="125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CO34" i="10" s="1"/>
  <c r="CO35" i="10" s="1"/>
  <c r="CO36" i="10" s="1"/>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BW34" i="10"/>
  <c r="BW35" i="10" s="1"/>
  <c r="BW36" i="10" s="1"/>
  <c r="BW37" i="10" s="1"/>
  <c r="BW38" i="10" s="1"/>
  <c r="BW39"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<sst xmlns="http://schemas.openxmlformats.org/spreadsheetml/2006/main" count="1094" uniqueCount="592">
  <si>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</si>
  <si>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</si>
  <si>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</si>
  <si>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</si>
  <si>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</si>
  <si>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</si>
  <si>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</si>
  <si>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</si>
  <si>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</si>
  <si>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</si>
  <si>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</si>
  <si>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</si>
  <si>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</si>
  <si>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</si>
  <si>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</si>
  <si>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</si>
  <si>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</si>
  <si>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</si>
  <si>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</si>
  <si>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</si>
  <si>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</si>
  <si>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</si>
  <si>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</si>
  <si>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</si>
  <si>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</si>
  <si>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</si>
  <si>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</si>
  <si>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</si>
  <si>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</si>
  <si>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</si>
  <si>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</si>
  <si>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</si>
  <si>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</si>
  <si>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</si>
  <si>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</si>
  <si>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</si>
  <si>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</si>
  <si>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</si>
  <si>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</si>
  <si>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</si>
  <si>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</si>
  <si>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</si>
  <si>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</si>
  <si>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</si>
  <si>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</si>
  <si>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</si>
  <si>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</si>
  <si>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</si>
  <si>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</si>
  <si>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</si>
  <si>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</si>
  <si>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</si>
  <si>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</si>
  <si>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</si>
  <si>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</si>
  <si>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</si>
  <si>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</si>
  <si>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</si>
  <si>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</si>
  <si>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</si>
  <si>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</si>
  <si>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</si>
  <si>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</si>
  <si>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</si>
  <si>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</si>
  <si>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</si>
  <si>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</si>
  <si>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</si>
  <si>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</si>
  <si>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</si>
  <si>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</si>
  <si>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</si>
  <si>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</si>
  <si>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</si>
  <si>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</si>
  <si>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</si>
  <si>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</si>
  <si>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</si>
  <si>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</si>
  <si>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</si>
  <si>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</si>
  <si>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</si>
  <si>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</si>
  <si>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</si>
  <si>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</si>
  <si>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</si>
  <si>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</si>
  <si>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</si>
  <si>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</si>
  <si>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</si>
  <si>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</si>
  <si>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</si>
  <si>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</si>
  <si>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</si>
  <si>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</si>
  <si>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</si>
  <si>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</si>
  <si>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</si>
  <si>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</si>
  <si>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</si>
  <si>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上尾市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</si>
  <si>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</si>
  <si>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</si>
  <si>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</si>
  <si>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</si>
  <si>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</si>
  <si>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</si>
  <si>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</si>
  <si>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</si>
  <si>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</si>
  <si>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</si>
  <si>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</si>
  <si>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</si>
  <si>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</si>
  <si>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</si>
  <si>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</si>
  <si>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</si>
  <si>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</si>
  <si>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</si>
  <si>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</si>
  <si>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</si>
  <si>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</si>
  <si>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</si>
  <si>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</si>
  <si>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</si>
  <si>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</si>
  <si>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</si>
  <si>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</si>
  <si>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</si>
  <si>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</si>
  <si>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</si>
  <si>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</si>
  <si>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</si>
  <si>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</si>
  <si>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</si>
  <si>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</si>
  <si>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</si>
  <si>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</si>
  <si>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</si>
  <si>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</si>
  <si>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</si>
  <si>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</si>
  <si>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</si>
  <si>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</si>
  <si>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</si>
  <si>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</si>
  <si>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</si>
  <si>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</si>
  <si>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</si>
  <si>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</si>
  <si>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</si>
  <si>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</si>
  <si>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</si>
  <si>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</si>
  <si>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</si>
  <si>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</si>
  <si>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</si>
  <si>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</si>
  <si>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</si>
  <si>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</si>
  <si>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</si>
  <si>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</si>
  <si>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</si>
  <si>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</si>
  <si>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</si>
  <si>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</si>
  <si>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</si>
  <si>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</si>
  <si>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</si>
  <si>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</si>
  <si>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</si>
  <si>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</si>
  <si>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</si>
  <si>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</si>
  <si>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</si>
  <si>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</si>
  <si>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</si>
  <si>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</si>
  <si>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</si>
  <si>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</si>
  <si>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</si>
  <si>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</si>
  <si>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</si>
  <si>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</si>
  <si>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</si>
  <si>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</si>
  <si>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</si>
  <si>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</si>
  <si>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</si>
  <si>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</si>
  <si>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</si>
  <si>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</si>
  <si>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</si>
  <si>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</si>
  <si>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</si>
  <si>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</si>
  <si>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</si>
  <si>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</si>
  <si>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</si>
  <si>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</si>
  <si>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</si>
  <si>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</si>
  <si>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</si>
  <si>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</si>
  <si>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</si>
  <si>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</si>
  <si>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</si>
  <si>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</si>
  <si>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</si>
  <si>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</si>
  <si>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</si>
  <si>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</si>
  <si>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</si>
  <si>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</si>
  <si>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</si>
  <si>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</si>
  <si>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</si>
  <si>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</si>
  <si>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埼玉県上尾市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</si>
  <si>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</si>
  <si>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</si>
  <si>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</si>
  <si>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</si>
  <si>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</si>
  <si>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</si>
  <si>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</si>
  <si>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</si>
  <si>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</si>
  <si>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</si>
  <si>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</si>
  <si>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</si>
  <si>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</si>
  <si>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</si>
  <si>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</si>
  <si>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</si>
  <si>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</si>
  <si>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</si>
  <si>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</si>
  <si>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</si>
  <si>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</si>
  <si>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</si>
  <si>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</si>
  <si>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</si>
  <si>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</si>
  <si>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</si>
  <si>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</si>
  <si>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</si>
  <si>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</si>
  <si>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</si>
  <si>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</si>
  <si>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</si>
  <si>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</si>
  <si>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</si>
  <si>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</si>
  <si>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</si>
  <si>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</si>
  <si>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</si>
  <si>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</si>
  <si>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</si>
  <si>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</si>
  <si>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</si>
  <si>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</si>
  <si>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</si>
  <si>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</si>
  <si>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</si>
  <si>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</si>
  <si>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</si>
  <si>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</si>
  <si>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</si>
  <si>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</si>
  <si>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</si>
  <si>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</si>
  <si>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</si>
  <si>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</si>
  <si>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</si>
  <si>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</si>
  <si>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</si>
  <si>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</si>
  <si>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</si>
  <si>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</si>
  <si>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</si>
  <si>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</si>
  <si>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</si>
  <si>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</si>
  <si>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</si>
  <si>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</si>
  <si>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</si>
  <si>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</si>
  <si>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</si>
  <si>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</si>
  <si>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</si>
  <si>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</si>
  <si>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</si>
  <si>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</si>
  <si>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</si>
  <si>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</si>
  <si>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</si>
  <si>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</si>
  <si>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</si>
  <si>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</si>
  <si>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</si>
  <si>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</si>
  <si>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</si>
  <si>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</si>
  <si>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</si>
  <si>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</si>
  <si>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</si>
  <si>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</si>
  <si>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</si>
  <si>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</si>
  <si>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</si>
  <si>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</si>
  <si>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</si>
  <si>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</si>
  <si>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</si>
  <si>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</si>
  <si>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</si>
  <si>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</si>
  <si>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</si>
  <si>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</si>
  <si>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</si>
  <si>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</si>
  <si>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</si>
  <si>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</si>
  <si>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</si>
  <si>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</si>
  <si>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</si>
  <si>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</si>
  <si>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</si>
  <si>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</si>
  <si>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</si>
  <si>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</si>
  <si>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</si>
  <si>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</si>
  <si>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</si>
  <si>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</si>
  <si>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</si>
  <si>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</si>
  <si>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</si>
  <si>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</si>
  <si>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</si>
  <si>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</si>
  <si>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</si>
  <si>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</si>
  <si>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</si>
  <si>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</si>
  <si>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</si>
  <si>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</si>
  <si>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</si>
  <si>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</si>
  <si>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</si>
  <si>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</si>
  <si>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</si>
  <si>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</si>
  <si>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</si>
  <si>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</si>
  <si>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</si>
  <si>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</si>
  <si>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</si>
  <si>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</si>
  <si>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</si>
  <si>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</si>
  <si>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</si>
  <si>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</si>
  <si>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</si>
  <si>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</si>
  <si>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</si>
  <si>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</si>
  <si>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</si>
  <si>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</si>
  <si>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埼玉県上尾市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</si>
  <si>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</si>
  <si>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</si>
  <si>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</si>
  <si>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</si>
  <si>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</si>
  <si>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</si>
  <si>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</si>
  <si>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</si>
  <si>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</si>
  <si>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</si>
  <si>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</si>
  <si>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</si>
  <si>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</si>
  <si>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</si>
  <si>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</si>
  <si>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</si>
  <si>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</si>
  <si>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</si>
  <si>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</si>
  <si>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</si>
  <si>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</si>
  <si>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</si>
  <si>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</si>
  <si>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</si>
  <si>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</si>
  <si>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</si>
  <si>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</si>
  <si>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</si>
  <si>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</si>
  <si>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</si>
  <si>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</si>
  <si>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</si>
  <si>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</si>
  <si>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上尾市国民健康保険特別会計</t>
    <phoneticPr fontId="5"/>
  </si>
  <si>
    <t>上尾市介護保険特別会計</t>
    <phoneticPr fontId="5"/>
  </si>
  <si>
    <t>上尾市後期高齢者医療特別会計</t>
    <phoneticPr fontId="5"/>
  </si>
  <si>
    <t>上尾市水道事業会計</t>
    <phoneticPr fontId="5"/>
  </si>
  <si>
    <t>法適用企業</t>
    <phoneticPr fontId="5"/>
  </si>
  <si>
    <t>上尾市公共下水道事業会計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</si>
  <si>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</si>
  <si>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</si>
  <si>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</si>
  <si>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</si>
  <si>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</si>
  <si>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</si>
  <si>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</si>
  <si>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</si>
  <si>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</si>
  <si>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</si>
  <si>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</si>
  <si>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</si>
  <si>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</si>
  <si>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</si>
  <si>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</si>
  <si>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</si>
  <si>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</si>
  <si>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</si>
  <si>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</si>
  <si>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</si>
  <si>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</si>
  <si>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</si>
  <si>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</si>
  <si>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</si>
  <si>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</si>
  <si>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</si>
  <si>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</si>
  <si>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</si>
  <si>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</si>
  <si>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</si>
  <si>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</si>
  <si>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</si>
  <si>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</si>
  <si>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</si>
  <si>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</si>
  <si>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</si>
  <si>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</si>
  <si>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</si>
  <si>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</si>
  <si>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</si>
  <si>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</si>
  <si>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</si>
  <si>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</si>
  <si>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</si>
  <si>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</si>
  <si>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</si>
  <si>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</si>
  <si>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</si>
  <si>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</si>
  <si>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</si>
  <si>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</si>
  <si>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</si>
  <si>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</si>
  <si>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</si>
  <si>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</si>
  <si>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</si>
  <si>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</si>
  <si>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</si>
  <si>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上尾市公共下水道事業会計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</si>
  <si>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</si>
  <si>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</si>
  <si>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上尾市水道事業会計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</si>
  <si>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</si>
  <si>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</si>
  <si>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</si>
  <si>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</si>
  <si>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</si>
  <si>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</si>
  <si>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</si>
  <si>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</si>
  <si>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</si>
  <si>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</si>
  <si>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</si>
  <si>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</si>
  <si>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</si>
  <si>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</si>
  <si>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</si>
  <si>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</si>
  <si>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</si>
  <si>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</si>
  <si>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</si>
  <si>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</si>
  <si>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</si>
  <si>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</si>
  <si>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</si>
  <si>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</si>
  <si>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</si>
  <si>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</si>
  <si>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</si>
  <si>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</si>
  <si>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</si>
  <si>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</si>
  <si>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</si>
  <si>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</si>
  <si>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</si>
  <si>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</si>
  <si>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</si>
  <si>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</si>
  <si>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</si>
  <si>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</si>
  <si>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</si>
  <si>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</si>
  <si>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</si>
  <si>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</si>
  <si>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</si>
  <si>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</si>
  <si>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</si>
  <si>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</si>
  <si>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</si>
  <si>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</si>
  <si>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</si>
  <si>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</si>
  <si>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</si>
  <si>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</si>
  <si>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</si>
  <si>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</si>
  <si>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</si>
  <si>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</si>
  <si>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</si>
  <si>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</si>
  <si>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</si>
  <si>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</si>
  <si>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</si>
  <si>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</si>
  <si>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</si>
  <si>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</si>
  <si>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</si>
  <si>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</si>
  <si>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</si>
  <si>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</si>
  <si>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</si>
  <si>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</si>
  <si>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</si>
  <si>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</si>
  <si>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</si>
  <si>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</si>
  <si>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</si>
  <si>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</si>
  <si>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</si>
  <si>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</si>
  <si>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</si>
  <si>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</si>
  <si>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</si>
  <si>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</si>
  <si>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</si>
  <si>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</si>
  <si>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</si>
  <si>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0.38</t>
  </si>
  <si>
    <t>▲ 1.97</t>
  </si>
  <si>
    <t>上尾市水道事業会計</t>
  </si>
  <si>
    <t>一般会計</t>
  </si>
  <si>
    <t>上尾市公共下水道事業会計</t>
  </si>
  <si>
    <t>上尾市介護保険特別会計</t>
  </si>
  <si>
    <t>上尾市国民健康保険特別会計</t>
  </si>
  <si>
    <t>上尾市後期高齢者医療特別会計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</si>
  <si>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</si>
  <si>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</si>
  <si>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</si>
  <si>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</si>
  <si>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</si>
  <si>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</si>
  <si>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</si>
  <si>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</si>
  <si>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</si>
  <si>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</si>
  <si>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</si>
  <si>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</si>
  <si>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</si>
  <si>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</si>
  <si>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</si>
  <si>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上尾、桶川、伊奈衛生組合</t>
    <phoneticPr fontId="2"/>
  </si>
  <si>
    <t>上尾都市開発</t>
    <rPh sb="0" eb="6">
      <t>アゲオトシカイハツ</t>
    </rPh>
    <phoneticPr fontId="2"/>
  </si>
  <si>
    <t>上尾市地域振興公社</t>
    <rPh sb="0" eb="3">
      <t>アゲオシ</t>
    </rPh>
    <rPh sb="3" eb="9">
      <t>チイキシンコウコウシャ</t>
    </rPh>
    <phoneticPr fontId="2"/>
  </si>
  <si>
    <t>上尾市勤労者福祉サービスセンター</t>
    <rPh sb="0" eb="3">
      <t>アゲオシ</t>
    </rPh>
    <rPh sb="3" eb="6">
      <t>キンロウシャ</t>
    </rPh>
    <rPh sb="6" eb="8">
      <t>フクシ</t>
    </rPh>
    <phoneticPr fontId="2"/>
  </si>
  <si>
    <t>公共施設整備基金</t>
    <phoneticPr fontId="2"/>
  </si>
  <si>
    <t>一般廃棄物処理施設建設基金</t>
    <phoneticPr fontId="2"/>
  </si>
  <si>
    <t>ふるさとあげお応援基金</t>
    <phoneticPr fontId="2"/>
  </si>
  <si>
    <t>森林環境譲与税基金</t>
    <phoneticPr fontId="2"/>
  </si>
  <si>
    <t>地球温暖化対策基金</t>
    <phoneticPr fontId="2"/>
  </si>
  <si>
    <t>-</t>
    <phoneticPr fontId="2"/>
  </si>
  <si>
    <t>埼玉県都市ボートレース企業団</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</si>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</sst>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23C7-4118-9521-BFA3CFE2DE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23237</c:v>
                </c:pt>
                <c:pt idx="1">
                  <c:v>23362</c:v>
                </c:pt>
                <c:pt idx="2">
                  <c:v>20771</c:v>
                </c:pt>
                <c:pt idx="3">
                  <c:v>25085</c:v>
                </c:pt>
                <c:pt idx="4">
                  <c:v>28528</c:v>
                </c:pt>
              </c:numCache>
            </c:numRef>
          </c:val>
          <c:smooth val="0"/>
          <c:extLst>
            <c:ext xmlns:c16="http://schemas.microsoft.com/office/drawing/2014/chart" uri="{C3380CC4-5D6E-409C-BE32-E72D297353CC}">
              <c16:uniqueId val="{00000001-23C7-4118-9521-BFA3CFE2DE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4.7699999999999996</c:v>
                </c:pt>
                <c:pt idx="1">
                  <c:v>4.8</c:v>
                </c:pt>
                <c:pt idx="2">
                  <c:v>8.48</c:v>
                </c:pt>
                <c:pt idx="3">
                  <c:v>8.7200000000000006</c:v>
                </c:pt>
                <c:pt idx="4">
                  <c:v>7.57</c:v>
                </c:pt>
              </c:numCache>
            </c:numRef>
          </c:val>
          <c:extLst>
            <c:ext xmlns:c16="http://schemas.microsoft.com/office/drawing/2014/chart" uri="{C3380CC4-5D6E-409C-BE32-E72D297353CC}">
              <c16:uniqueId val="{00000000-317E-4B00-9666-9D55D77828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10.26</c:v>
                </c:pt>
                <c:pt idx="1">
                  <c:v>7.4</c:v>
                </c:pt>
                <c:pt idx="2">
                  <c:v>7.33</c:v>
                </c:pt>
                <c:pt idx="3">
                  <c:v>9.59</c:v>
                </c:pt>
                <c:pt idx="4">
                  <c:v>12.88</c:v>
                </c:pt>
              </c:numCache>
            </c:numRef>
          </c:val>
          <c:extLst>
            <c:ext xmlns:c16="http://schemas.microsoft.com/office/drawing/2014/chart" uri="{C3380CC4-5D6E-409C-BE32-E72D297353CC}">
              <c16:uniqueId val="{00000001-317E-4B00-9666-9D55D77828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-1.97</c:v>
                </c:pt>
                <c:pt idx="2">
                  <c:v>4.0199999999999996</c:v>
                </c:pt>
                <c:pt idx="3">
                  <c:v>3.37</c:v>
                </c:pt>
                <c:pt idx="4">
                  <c:v>1.87</c:v>
                </c:pt>
              </c:numCache>
            </c:numRef>
          </c:val>
          <c:smooth val="0"/>
          <c:extLst>
            <c:ext xmlns:c16="http://schemas.microsoft.com/office/drawing/2014/chart" uri="{C3380CC4-5D6E-409C-BE32-E72D297353CC}">
              <c16:uniqueId val="{00000002-317E-4B00-9666-9D55D77828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0.56000000000000005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E4-475A-BF54-43E766E554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E4-475A-BF54-43E766E554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4E4-475A-BF54-43E766E5543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4E4-475A-BF54-43E766E55433}"/>
            </c:ext>
          </c:extLst>
        </c:ser>
        <c:ser>
          <c:idx val="4"/>
          <c:order val="4"/>
          <c:tx>
            <c:strRef>
              <c:f>データシート!$A$31</c:f>
              <c:strCache>
                <c:ptCount val="1"/>
                <c:pt idx="0">
                  <c:v>上尾市後期高齢者医療特別会計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4-44E4-475A-BF54-43E766E55433}"/>
            </c:ext>
          </c:extLst>
        </c:ser>
        <c:ser>
          <c:idx val="5"/>
          <c:order val="5"/>
          <c:tx>
            <c:strRef>
              <c:f>データシート!$A$32</c:f>
              <c:strCache>
                <c:ptCount val="1"/>
                <c:pt idx="0">
                  <c:v>上尾市国民健康保険特別会計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0.57999999999999996</c:v>
                </c:pt>
                <c:pt idx="2">
                  <c:v>#N/A</c:v>
                </c:pt>
                <c:pt idx="3">
                  <c:v>0.48</c:v>
                </c:pt>
                <c:pt idx="4">
                  <c:v>#N/A</c:v>
                </c:pt>
                <c:pt idx="5">
                  <c:v>1.19</c:v>
                </c:pt>
                <c:pt idx="6">
                  <c:v>#N/A</c:v>
                </c:pt>
                <c:pt idx="7">
                  <c:v>0.87</c:v>
                </c:pt>
                <c:pt idx="8">
                  <c:v>#N/A</c:v>
                </c:pt>
                <c:pt idx="9">
                  <c:v>0.46</c:v>
                </c:pt>
              </c:numCache>
            </c:numRef>
          </c:val>
          <c:extLst>
            <c:ext xmlns:c16="http://schemas.microsoft.com/office/drawing/2014/chart" uri="{C3380CC4-5D6E-409C-BE32-E72D297353CC}">
              <c16:uniqueId val="{00000005-44E4-475A-BF54-43E766E55433}"/>
            </c:ext>
          </c:extLst>
        </c:ser>
        <c:ser>
          <c:idx val="6"/>
          <c:order val="6"/>
          <c:tx>
            <c:strRef>
              <c:f>データシート!$A$33</c:f>
              <c:strCache>
                <c:ptCount val="1"/>
                <c:pt idx="0">
                  <c:v>上尾市介護保険特別会計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1.33</c:v>
                </c:pt>
                <c:pt idx="2">
                  <c:v>#N/A</c:v>
                </c:pt>
                <c:pt idx="3">
                  <c:v>1.97</c:v>
                </c:pt>
                <c:pt idx="4">
                  <c:v>#N/A</c:v>
                </c:pt>
                <c:pt idx="5">
                  <c:v>1.55</c:v>
                </c:pt>
                <c:pt idx="6">
                  <c:v>#N/A</c:v>
                </c:pt>
                <c:pt idx="7">
                  <c:v>1.27</c:v>
                </c:pt>
                <c:pt idx="8">
                  <c:v>#N/A</c:v>
                </c:pt>
                <c:pt idx="9">
                  <c:v>1.21</c:v>
                </c:pt>
              </c:numCache>
            </c:numRef>
          </c:val>
          <c:extLst>
            <c:ext xmlns:c16="http://schemas.microsoft.com/office/drawing/2014/chart" uri="{C3380CC4-5D6E-409C-BE32-E72D297353CC}">
              <c16:uniqueId val="{00000006-44E4-475A-BF54-43E766E55433}"/>
            </c:ext>
          </c:extLst>
        </c:ser>
        <c:ser>
          <c:idx val="7"/>
          <c:order val="7"/>
          <c:tx>
            <c:strRef>
              <c:f>データシート!$A$34</c:f>
              <c:strCache>
                <c:ptCount val="1"/>
                <c:pt idx="0">
                  <c:v>上尾市公共下水道事業会計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1.61</c:v>
                </c:pt>
                <c:pt idx="4">
                  <c:v>#N/A</c:v>
                </c:pt>
                <c:pt idx="5">
                  <c:v>2.76</c:v>
                </c:pt>
                <c:pt idx="6">
                  <c:v>#N/A</c:v>
                </c:pt>
                <c:pt idx="7">
                  <c:v>3.66</c:v>
                </c:pt>
                <c:pt idx="8">
                  <c:v>#N/A</c:v>
                </c:pt>
                <c:pt idx="9">
                  <c:v>4.9400000000000004</c:v>
                </c:pt>
              </c:numCache>
            </c:numRef>
          </c:val>
          <c:extLst>
            <c:ext xmlns:c16="http://schemas.microsoft.com/office/drawing/2014/chart" uri="{C3380CC4-5D6E-409C-BE32-E72D297353CC}">
              <c16:uniqueId val="{00000007-44E4-475A-BF54-43E766E5543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4.7699999999999996</c:v>
                </c:pt>
                <c:pt idx="2">
                  <c:v>#N/A</c:v>
                </c:pt>
                <c:pt idx="3">
                  <c:v>4.79</c:v>
                </c:pt>
                <c:pt idx="4">
                  <c:v>#N/A</c:v>
                </c:pt>
                <c:pt idx="5">
                  <c:v>8.48</c:v>
                </c:pt>
                <c:pt idx="6">
                  <c:v>#N/A</c:v>
                </c:pt>
                <c:pt idx="7">
                  <c:v>8.7200000000000006</c:v>
                </c:pt>
                <c:pt idx="8">
                  <c:v>#N/A</c:v>
                </c:pt>
                <c:pt idx="9">
                  <c:v>7.56</c:v>
                </c:pt>
              </c:numCache>
            </c:numRef>
          </c:val>
          <c:extLst>
            <c:ext xmlns:c16="http://schemas.microsoft.com/office/drawing/2014/chart" uri="{C3380CC4-5D6E-409C-BE32-E72D297353CC}">
              <c16:uniqueId val="{00000008-44E4-475A-BF54-43E766E55433}"/>
            </c:ext>
          </c:extLst>
        </c:ser>
        <c:ser>
          <c:idx val="9"/>
          <c:order val="9"/>
          <c:tx>
            <c:strRef>
              <c:f>データシート!$A$36</c:f>
              <c:strCache>
                <c:ptCount val="1"/>
                <c:pt idx="0">
                  <c:v>上尾市水道事業会計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8.86</c:v>
                </c:pt>
                <c:pt idx="2">
                  <c:v>#N/A</c:v>
                </c:pt>
                <c:pt idx="3">
                  <c:v>9.2799999999999994</c:v>
                </c:pt>
                <c:pt idx="4">
                  <c:v>#N/A</c:v>
                </c:pt>
                <c:pt idx="5">
                  <c:v>10.24</c:v>
                </c:pt>
                <c:pt idx="6">
                  <c:v>#N/A</c:v>
                </c:pt>
                <c:pt idx="7">
                  <c:v>10.46</c:v>
                </c:pt>
                <c:pt idx="8">
                  <c:v>#N/A</c:v>
                </c:pt>
                <c:pt idx="9">
                  <c:v>11.09</c:v>
                </c:pt>
              </c:numCache>
            </c:numRef>
          </c:val>
          <c:extLst>
            <c:ext xmlns:c16="http://schemas.microsoft.com/office/drawing/2014/chart" uri="{C3380CC4-5D6E-409C-BE32-E72D297353CC}">
              <c16:uniqueId val="{00000009-44E4-475A-BF54-43E766E554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5410</c:v>
                </c:pt>
                <c:pt idx="5">
                  <c:v>5008</c:v>
                </c:pt>
                <c:pt idx="8">
                  <c:v>5044</c:v>
                </c:pt>
                <c:pt idx="11">
                  <c:v>5030</c:v>
                </c:pt>
                <c:pt idx="14">
                  <c:v>5045</c:v>
                </c:pt>
              </c:numCache>
            </c:numRef>
          </c:val>
          <c:extLst>
            <c:ext xmlns:c16="http://schemas.microsoft.com/office/drawing/2014/chart" uri="{C3380CC4-5D6E-409C-BE32-E72D297353CC}">
              <c16:uniqueId val="{00000000-3763-4A0D-A0A7-ED8F59A0E2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63-4A0D-A0A7-ED8F59A0E2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2-3763-4A0D-A0A7-ED8F59A0E2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63-4A0D-A0A7-ED8F59A0E2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442</c:v>
                </c:pt>
                <c:pt idx="3">
                  <c:v>281</c:v>
                </c:pt>
                <c:pt idx="6">
                  <c:v>297</c:v>
                </c:pt>
                <c:pt idx="9">
                  <c:v>287</c:v>
                </c:pt>
                <c:pt idx="12">
                  <c:v>296</c:v>
                </c:pt>
              </c:numCache>
            </c:numRef>
          </c:val>
          <c:extLst>
            <c:ext xmlns:c16="http://schemas.microsoft.com/office/drawing/2014/chart" uri="{C3380CC4-5D6E-409C-BE32-E72D297353CC}">
              <c16:uniqueId val="{00000004-3763-4A0D-A0A7-ED8F59A0E2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63-4A0D-A0A7-ED8F59A0E2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63-4A0D-A0A7-ED8F59A0E2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6663</c:v>
                </c:pt>
                <c:pt idx="3">
                  <c:v>6583</c:v>
                </c:pt>
                <c:pt idx="6">
                  <c:v>6418</c:v>
                </c:pt>
                <c:pt idx="9">
                  <c:v>6498</c:v>
                </c:pt>
                <c:pt idx="12">
                  <c:v>6658</c:v>
                </c:pt>
              </c:numCache>
            </c:numRef>
          </c:val>
          <c:extLst>
            <c:ext xmlns:c16="http://schemas.microsoft.com/office/drawing/2014/chart" uri="{C3380CC4-5D6E-409C-BE32-E72D297353CC}">
              <c16:uniqueId val="{00000007-3763-4A0D-A0A7-ED8F59A0E2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1695</c:v>
                </c:pt>
                <c:pt idx="2">
                  <c:v>#N/A</c:v>
                </c:pt>
                <c:pt idx="3">
                  <c:v>#N/A</c:v>
                </c:pt>
                <c:pt idx="4">
                  <c:v>1856</c:v>
                </c:pt>
                <c:pt idx="5">
                  <c:v>#N/A</c:v>
                </c:pt>
                <c:pt idx="6">
                  <c:v>#N/A</c:v>
                </c:pt>
                <c:pt idx="7">
                  <c:v>1672</c:v>
                </c:pt>
                <c:pt idx="8">
                  <c:v>#N/A</c:v>
                </c:pt>
                <c:pt idx="9">
                  <c:v>#N/A</c:v>
                </c:pt>
                <c:pt idx="10">
                  <c:v>1755</c:v>
                </c:pt>
                <c:pt idx="11">
                  <c:v>#N/A</c:v>
                </c:pt>
                <c:pt idx="12">
                  <c:v>#N/A</c:v>
                </c:pt>
                <c:pt idx="13">
                  <c:v>1909</c:v>
                </c:pt>
                <c:pt idx="14">
                  <c:v>#N/A</c:v>
                </c:pt>
              </c:numCache>
            </c:numRef>
          </c:val>
          <c:smooth val="0"/>
          <c:extLst>
            <c:ext xmlns:c16="http://schemas.microsoft.com/office/drawing/2014/chart" uri="{C3380CC4-5D6E-409C-BE32-E72D297353CC}">
              <c16:uniqueId val="{00000008-3763-4A0D-A0A7-ED8F59A0E2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45791</c:v>
                </c:pt>
                <c:pt idx="5">
                  <c:v>45590</c:v>
                </c:pt>
                <c:pt idx="8">
                  <c:v>45380</c:v>
                </c:pt>
                <c:pt idx="11">
                  <c:v>45901</c:v>
                </c:pt>
                <c:pt idx="14">
                  <c:v>44276</c:v>
                </c:pt>
              </c:numCache>
            </c:numRef>
          </c:val>
          <c:extLst>
            <c:ext xmlns:c16="http://schemas.microsoft.com/office/drawing/2014/chart" uri="{C3380CC4-5D6E-409C-BE32-E72D297353CC}">
              <c16:uniqueId val="{00000000-08B6-4A1D-BEC4-B4F08A17C5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12724</c:v>
                </c:pt>
                <c:pt idx="5">
                  <c:v>10101</c:v>
                </c:pt>
                <c:pt idx="8">
                  <c:v>9448</c:v>
                </c:pt>
                <c:pt idx="11">
                  <c:v>9376</c:v>
                </c:pt>
                <c:pt idx="14">
                  <c:v>8961</c:v>
                </c:pt>
              </c:numCache>
            </c:numRef>
          </c:val>
          <c:extLst>
            <c:ext xmlns:c16="http://schemas.microsoft.com/office/drawing/2014/chart" uri="{C3380CC4-5D6E-409C-BE32-E72D297353CC}">
              <c16:uniqueId val="{00000001-08B6-4A1D-BEC4-B4F08A17C5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8649</c:v>
                </c:pt>
                <c:pt idx="5">
                  <c:v>7140</c:v>
                </c:pt>
                <c:pt idx="8">
                  <c:v>7235</c:v>
                </c:pt>
                <c:pt idx="11">
                  <c:v>10448</c:v>
                </c:pt>
                <c:pt idx="14">
                  <c:v>12227</c:v>
                </c:pt>
              </c:numCache>
            </c:numRef>
          </c:val>
          <c:extLst>
            <c:ext xmlns:c16="http://schemas.microsoft.com/office/drawing/2014/chart" uri="{C3380CC4-5D6E-409C-BE32-E72D297353CC}">
              <c16:uniqueId val="{00000002-08B6-4A1D-BEC4-B4F08A17C5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B6-4A1D-BEC4-B4F08A17C5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B6-4A1D-BEC4-B4F08A17C5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3</c:v>
                </c:pt>
                <c:pt idx="6">
                  <c:v>0</c:v>
                </c:pt>
                <c:pt idx="9">
                  <c:v>0</c:v>
                </c:pt>
                <c:pt idx="12">
                  <c:v>0</c:v>
                </c:pt>
              </c:numCache>
            </c:numRef>
          </c:val>
          <c:extLst>
            <c:ext xmlns:c16="http://schemas.microsoft.com/office/drawing/2014/chart" uri="{C3380CC4-5D6E-409C-BE32-E72D297353CC}">
              <c16:uniqueId val="{00000005-08B6-4A1D-BEC4-B4F08A17C5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7782</c:v>
                </c:pt>
                <c:pt idx="3">
                  <c:v>7428</c:v>
                </c:pt>
                <c:pt idx="6">
                  <c:v>7383</c:v>
                </c:pt>
                <c:pt idx="9">
                  <c:v>7227</c:v>
                </c:pt>
                <c:pt idx="12">
                  <c:v>7104</c:v>
                </c:pt>
              </c:numCache>
            </c:numRef>
          </c:val>
          <c:extLst>
            <c:ext xmlns:c16="http://schemas.microsoft.com/office/drawing/2014/chart" uri="{C3380CC4-5D6E-409C-BE32-E72D297353CC}">
              <c16:uniqueId val="{00000006-08B6-4A1D-BEC4-B4F08A17C5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8B6-4A1D-BEC4-B4F08A17C5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5771</c:v>
                </c:pt>
                <c:pt idx="3">
                  <c:v>3516</c:v>
                </c:pt>
                <c:pt idx="6">
                  <c:v>3763</c:v>
                </c:pt>
                <c:pt idx="9">
                  <c:v>3884</c:v>
                </c:pt>
                <c:pt idx="12">
                  <c:v>4169</c:v>
                </c:pt>
              </c:numCache>
            </c:numRef>
          </c:val>
          <c:extLst>
            <c:ext xmlns:c16="http://schemas.microsoft.com/office/drawing/2014/chart" uri="{C3380CC4-5D6E-409C-BE32-E72D297353CC}">
              <c16:uniqueId val="{00000008-08B6-4A1D-BEC4-B4F08A17C5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8B6-4A1D-BEC4-B4F08A17C5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58563</c:v>
                </c:pt>
                <c:pt idx="3">
                  <c:v>56301</c:v>
                </c:pt>
                <c:pt idx="6">
                  <c:v>54822</c:v>
                </c:pt>
                <c:pt idx="9">
                  <c:v>54582</c:v>
                </c:pt>
                <c:pt idx="12">
                  <c:v>52321</c:v>
                </c:pt>
              </c:numCache>
            </c:numRef>
          </c:val>
          <c:extLst>
            <c:ext xmlns:c16="http://schemas.microsoft.com/office/drawing/2014/chart" uri="{C3380CC4-5D6E-409C-BE32-E72D297353CC}">
              <c16:uniqueId val="{0000000A-08B6-4A1D-BEC4-B4F08A17C5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4952</c:v>
                </c:pt>
                <c:pt idx="2">
                  <c:v>#N/A</c:v>
                </c:pt>
                <c:pt idx="3">
                  <c:v>#N/A</c:v>
                </c:pt>
                <c:pt idx="4">
                  <c:v>4418</c:v>
                </c:pt>
                <c:pt idx="5">
                  <c:v>#N/A</c:v>
                </c:pt>
                <c:pt idx="6">
                  <c:v>#N/A</c:v>
                </c:pt>
                <c:pt idx="7">
                  <c:v>3905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8B6-4A1D-BEC4-B4F08A17C5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2894</c:v>
                </c:pt>
                <c:pt idx="1">
                  <c:v>4006</c:v>
                </c:pt>
                <c:pt idx="2">
                  <c:v>5306</c:v>
                </c:pt>
              </c:numCache>
            </c:numRef>
          </c:val>
          <c:extLst>
            <c:ext xmlns:c16="http://schemas.microsoft.com/office/drawing/2014/chart" uri="{C3380CC4-5D6E-409C-BE32-E72D297353CC}">
              <c16:uniqueId val="{00000000-F653-4662-9DB7-1B4169B93D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653-4662-9DB7-1B4169B93D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3296</c:v>
                </c:pt>
                <c:pt idx="1">
                  <c:v>5333</c:v>
                </c:pt>
                <c:pt idx="2">
                  <c:v>5769</c:v>
                </c:pt>
              </c:numCache>
            </c:numRef>
          </c:val>
          <c:extLst>
            <c:ext xmlns:c16="http://schemas.microsoft.com/office/drawing/2014/chart" uri="{C3380CC4-5D6E-409C-BE32-E72D297353CC}">
              <c16:uniqueId val="{00000002-F653-4662-9DB7-1B4169B93D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年度は、消防車両購入事業債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東消防署はしご車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の元利償還</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が始まったことなどにより、前年度に比べ</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66.6</a:t>
          </a:r>
          <a:r>
            <a:rPr kumimoji="1" lang="ja-JP" altLang="en-US" sz="1400">
              <a:latin typeface="ＭＳ ゴシック" pitchFamily="49" charset="-128"/>
              <a:ea typeface="ＭＳ ゴシック" pitchFamily="49" charset="-128"/>
            </a:rPr>
            <a:t>億円となった。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今後も新規発行債の精査を行うなど、引き続き公債費の適正化に努める。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年度の算定値は地方債現在高の減少</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などにより、前年度に引き続き将来負担額が充当可能財源等を下回っており、本比率は算出されない。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上尾市財政規律ガイドライン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に基づき、予算編成及び予算執行に留意し、未来へつなぐ財政基盤を確立していく。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埼玉県上尾市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財政調整基金及びその他特定目的基金について、</a:t>
          </a:r>
          <a:r>
            <a:rPr kumimoji="1" lang="ja-JP" altLang="en-US" sz="1100">
              <a:solidFill>
                <a:schemeClr val="dk1"/>
              </a:solidFill>
              <a:effectLst/>
              <a:latin typeface="+mn-lt"/>
              <a:ea typeface="+mn-ea"/>
              <a:cs typeface="+mn-cs"/>
            </a:rPr>
            <a:t>多くの基金の</a:t>
          </a:r>
          <a:r>
            <a:rPr kumimoji="1" lang="ja-JP" altLang="ja-JP" sz="1100">
              <a:solidFill>
                <a:schemeClr val="dk1"/>
              </a:solidFill>
              <a:effectLst/>
              <a:latin typeface="+mn-lt"/>
              <a:ea typeface="+mn-ea"/>
              <a:cs typeface="+mn-cs"/>
            </a:rPr>
            <a:t>積立金が増となり、令和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年度末の基金全体の残高は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3,552</a:t>
          </a:r>
          <a:r>
            <a:rPr kumimoji="1" lang="ja-JP" altLang="ja-JP" sz="1100">
              <a:solidFill>
                <a:schemeClr val="dk1"/>
              </a:solidFill>
              <a:effectLst/>
              <a:latin typeface="+mn-lt"/>
              <a:ea typeface="+mn-ea"/>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社会変動や緊急課題等への的確な対応に加え、一般廃棄物処理施設整備や現処理施設の延命化工事等、今後の財政需要の増大にも適切に対応していけるように、一定額を確保し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公共施設整備基金　　　　　　：公共施設の整備費用に充てる。</a:t>
          </a:r>
          <a:endParaRPr lang="ja-JP" altLang="ja-JP" sz="1400">
            <a:effectLst/>
          </a:endParaRPr>
        </a:p>
        <a:p>
          <a:r>
            <a:rPr kumimoji="1" lang="ja-JP" altLang="ja-JP" sz="1100">
              <a:solidFill>
                <a:schemeClr val="dk1"/>
              </a:solidFill>
              <a:effectLst/>
              <a:latin typeface="+mn-lt"/>
              <a:ea typeface="+mn-ea"/>
              <a:cs typeface="+mn-cs"/>
            </a:rPr>
            <a:t>一般廃棄物処理施設建設等基金：一般廃棄物処理施設の建設に要する経費の財源に充てる。</a:t>
          </a:r>
          <a:endParaRPr lang="ja-JP" altLang="ja-JP" sz="1400">
            <a:effectLst/>
          </a:endParaRPr>
        </a:p>
        <a:p>
          <a:r>
            <a:rPr kumimoji="1" lang="ja-JP" altLang="ja-JP" sz="1100">
              <a:solidFill>
                <a:schemeClr val="dk1"/>
              </a:solidFill>
              <a:effectLst/>
              <a:latin typeface="+mn-lt"/>
              <a:ea typeface="+mn-ea"/>
              <a:cs typeface="+mn-cs"/>
            </a:rPr>
            <a:t>地球温暖化対策基金　　　　　：地球温暖化対策に関する事業に要する経費の財源に充てる。</a:t>
          </a:r>
          <a:endParaRPr lang="ja-JP" altLang="ja-JP" sz="1400">
            <a:effectLst/>
          </a:endParaRPr>
        </a:p>
        <a:p>
          <a:r>
            <a:rPr kumimoji="1" lang="ja-JP" altLang="ja-JP" sz="1100">
              <a:solidFill>
                <a:schemeClr val="dk1"/>
              </a:solidFill>
              <a:effectLst/>
              <a:latin typeface="+mn-lt"/>
              <a:ea typeface="+mn-ea"/>
              <a:cs typeface="+mn-cs"/>
            </a:rPr>
            <a:t>ふるさとあげお応援基金　　　：ふるさと寄附金（ふるさと納税）をそれぞれの寄附者の思いを実現するための事業に要する経費の財源に充てる。</a:t>
          </a:r>
          <a:endParaRPr lang="ja-JP" altLang="ja-JP" sz="1400">
            <a:effectLst/>
          </a:endParaRPr>
        </a:p>
        <a:p>
          <a:r>
            <a:rPr kumimoji="1" lang="ja-JP" altLang="ja-JP" sz="1100">
              <a:solidFill>
                <a:schemeClr val="dk1"/>
              </a:solidFill>
              <a:effectLst/>
              <a:latin typeface="+mn-lt"/>
              <a:ea typeface="+mn-ea"/>
              <a:cs typeface="+mn-cs"/>
            </a:rPr>
            <a:t>森林環境譲与税基金　　　　　：木材の利用の促進その他の森林の整備の促進に関する施策に要する経費の財源に充てる。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一般廃棄物処理施設建設等基金</a:t>
          </a:r>
          <a:r>
            <a:rPr kumimoji="1" lang="ja-JP" altLang="en-US" sz="1100">
              <a:solidFill>
                <a:schemeClr val="dk1"/>
              </a:solidFill>
              <a:effectLst/>
              <a:latin typeface="+mn-lt"/>
              <a:ea typeface="+mn-ea"/>
              <a:cs typeface="+mn-cs"/>
            </a:rPr>
            <a:t>について、令和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年度末現在高</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6,045</a:t>
          </a:r>
          <a:r>
            <a:rPr kumimoji="1" lang="ja-JP" altLang="en-US" sz="1100">
              <a:solidFill>
                <a:schemeClr val="dk1"/>
              </a:solidFill>
              <a:effectLst/>
              <a:latin typeface="+mn-lt"/>
              <a:ea typeface="+mn-ea"/>
              <a:cs typeface="+mn-cs"/>
            </a:rPr>
            <a:t>万円に対して、</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519</a:t>
          </a:r>
          <a:r>
            <a:rPr kumimoji="1" lang="ja-JP" altLang="en-US" sz="1100">
              <a:solidFill>
                <a:schemeClr val="dk1"/>
              </a:solidFill>
              <a:effectLst/>
              <a:latin typeface="+mn-lt"/>
              <a:ea typeface="+mn-ea"/>
              <a:cs typeface="+mn-cs"/>
            </a:rPr>
            <a:t>万円を積み立てた結果、令和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年度（決算年度）末現在高は</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6,564</a:t>
          </a:r>
          <a:r>
            <a:rPr kumimoji="1" lang="ja-JP" altLang="en-US" sz="1100">
              <a:solidFill>
                <a:schemeClr val="dk1"/>
              </a:solidFill>
              <a:effectLst/>
              <a:latin typeface="+mn-lt"/>
              <a:ea typeface="+mn-ea"/>
              <a:cs typeface="+mn-cs"/>
            </a:rPr>
            <a:t>万円となった。また、</a:t>
          </a:r>
          <a:r>
            <a:rPr kumimoji="1" lang="ja-JP" altLang="ja-JP" sz="1100">
              <a:solidFill>
                <a:schemeClr val="dk1"/>
              </a:solidFill>
              <a:effectLst/>
              <a:latin typeface="+mn-lt"/>
              <a:ea typeface="+mn-ea"/>
              <a:cs typeface="+mn-cs"/>
            </a:rPr>
            <a:t>公共施設整備基金について、利子として</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万円を積み立て</a:t>
          </a:r>
          <a:r>
            <a:rPr kumimoji="1" lang="ja-JP" altLang="en-US" sz="1100">
              <a:solidFill>
                <a:schemeClr val="dk1"/>
              </a:solidFill>
              <a:effectLst/>
              <a:latin typeface="+mn-lt"/>
              <a:ea typeface="+mn-ea"/>
              <a:cs typeface="+mn-cs"/>
            </a:rPr>
            <a:t>たこと</a:t>
          </a:r>
          <a:r>
            <a:rPr kumimoji="1" lang="ja-JP" altLang="ja-JP" sz="1100">
              <a:solidFill>
                <a:schemeClr val="dk1"/>
              </a:solidFill>
              <a:effectLst/>
              <a:latin typeface="+mn-lt"/>
              <a:ea typeface="+mn-ea"/>
              <a:cs typeface="+mn-cs"/>
            </a:rPr>
            <a:t>などもあり、前年度比で増となった。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公共施設整備基金・一般廃棄物処理施設建設基金：今後の公共施設の更新や一般廃棄物処理施設整備や現処理施設の延命化工事等、今後の財政需要の増大にも適切に対応していけるように、一定額を確保し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年度末現在高</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630</a:t>
          </a:r>
          <a:r>
            <a:rPr kumimoji="1" lang="ja-JP" altLang="ja-JP" sz="1100">
              <a:solidFill>
                <a:schemeClr val="dk1"/>
              </a:solidFill>
              <a:effectLst/>
              <a:latin typeface="+mn-lt"/>
              <a:ea typeface="+mn-ea"/>
              <a:cs typeface="+mn-cs"/>
            </a:rPr>
            <a:t>万円に対して、利子として</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万円を積み立てるとともに、事業費の確定に伴う精算金等により生じた財源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9,903</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円を積み立てた結果、令和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年度（決算年度）末現在高は、</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580</a:t>
          </a:r>
          <a:r>
            <a:rPr kumimoji="1" lang="ja-JP" altLang="ja-JP" sz="1100">
              <a:solidFill>
                <a:schemeClr val="dk1"/>
              </a:solidFill>
              <a:effectLst/>
              <a:latin typeface="+mn-lt"/>
              <a:ea typeface="+mn-ea"/>
              <a:cs typeface="+mn-cs"/>
            </a:rPr>
            <a:t>万円となった。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財政調整基金は、今後の社会変動や緊急課題に的確に対応するほか、将来の償還財源の計画的な確保、金融市場からの信認の一層の向上を図る観点から、年度末の当該基金残高について、標準財政規模の１割程度となるよう努める。</a:t>
          </a:r>
          <a:endParaRPr lang="ja-JP" altLang="ja-JP" sz="1400">
            <a:effectLst/>
          </a:endParaRPr>
        </a:p>
        <a:p>
          <a:r>
            <a:rPr kumimoji="1" lang="ja-JP" altLang="ja-JP" sz="1100">
              <a:solidFill>
                <a:schemeClr val="dk1"/>
              </a:solidFill>
              <a:effectLst/>
              <a:latin typeface="+mn-lt"/>
              <a:ea typeface="+mn-ea"/>
              <a:cs typeface="+mn-cs"/>
            </a:rPr>
            <a:t>なお、緊急課題に対応したこと等に伴い、当該基金の残高がこの水準を下回ることとなった場合においては、予算の編成及び執行に留意することなどにより、可能な限りこの水準まで基金残高を復元す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増減なし。</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市債管理基金は、満期一括償還地方債の元金償還に充てるために積立てを行うこととしているが、今後の積立ての予定はない。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A835A1D-2681-4B4A-8E1F-2BA32735C1CE}"/>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0AACAB9-CEDC-4127-BAB3-7B815F7E96AD}"/>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B8F994E-D9F3-4AD0-A21C-BE3C75FE79A9}"/>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50CCC8A-02C1-42AC-96D2-D4F02ABC95FE}"/>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2708087-B4BA-48CC-AB97-4AB2DF424247}"/>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0C8EB6A-2435-4DEB-AA4D-35268C9A1331}"/>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E1F7C08-2EF8-492C-B558-B0B2A1537A24}"/>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82D480C-DE83-4274-BCC6-B8640BBD183A}"/>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6B864EC-0FAC-48F7-8731-EC5D8E0F581D}"/>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39922F3-5D29-4984-9D1E-7AE0EC33D7FE}"/>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230,229
225,770
45.51
78,125,001
74,671,847
3,115,926
41,181,265
52,321,102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4D9AA95-93D2-4E54-859D-BFF2EC78B2A2}"/>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EF4342B-2F05-4BFC-991D-3BD87029D658}"/>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FAEFF76-21E9-445E-9583-1B50595E97B9}"/>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90E7616-0E32-4489-B82B-71F69B3B6537}"/>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30DA1CD-D4DD-4907-B010-3C5C267F9D6C}"/>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70AAA53-AB13-48A1-9BB3-AA6BF48E7F69}"/>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A8AAC8D-667B-43B5-BF03-9965F779E64B}"/>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AB5E3BD-2B79-42C5-9BD5-516F20ECFD94}"/>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361BF67-53A9-4501-BEF6-20D3F957E797}"/>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6D36BCE-1DD8-4D18-A254-8D9B1B10A5D9}"/>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01436F6-22EF-4574-9CDF-47115F50D04A}"/>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963E9C3-8C7B-4D8A-941F-05A0FD0AAE21}"/>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AA3071B-2529-4FB4-B17A-1206BED2A4A5}"/>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EBB6C8A-A765-4D90-B774-F8268AD9EC5C}"/>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7C1F165-5CA3-420E-B4B8-496EC59767D2}"/>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75C20FC-B4EF-4F68-B25D-F57FE22DAAE5}"/>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4C9DE42-71B6-40D2-9C21-D9A73C47930F}"/>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48E5C52-CEBA-44D7-AAD6-09C7044D97EA}"/>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F73CBAC-EE14-46A3-875A-2AA504D91EB5}"/>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D909A3C-B9A6-4B30-975E-677FF8012DAF}"/>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F763DD8-CAAF-4E54-A548-AD6367B78F94}"/>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664FB54-5892-46C5-999C-C04455BA6EBD}"/>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01C5013-E369-4643-AC04-91C98072BE86}"/>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A3A09A2-9649-4087-B5DF-D9319E781039}"/>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9AE3F60-211D-4610-ABE0-7EF0B1EDB4F1}"/>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257F084-0C9E-4B60-8064-E7BB16CD80BD}"/>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E754F83-FCE0-4768-B156-93B5F4988FC4}"/>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75B2177-6639-4723-BFAF-61BBFB90042C}"/>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9880BE4-45AD-40FF-B925-E6C5FA53EDE2}"/>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C861E5B-3194-4F89-8CE2-25BC6E045C6F}"/>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0DFFEC3-C687-4F80-BA78-F89E6194588B}"/>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B0CF35F-F7A2-4B86-A4DA-078980E8624A}"/>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C6EEBC1-AF3B-44D0-B640-4F449E3D2AD7}"/>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21A9D82-09FF-4D40-964A-8978089D800A}"/>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6C9AA39-DD30-4E1C-8264-CB0174A29CB9}"/>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6845076-65A8-47B6-8117-361CA99F340B}"/>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552B90A-0442-42AD-A5CB-6A8911884921}"/>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普通交付税の算定の結果、分母である基準財政需要額は、臨時財政対策債への振替額が減</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となったが、当該減少見合は普通交付税の算定対象として措置されたことなどにより</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億円増となった。また、分子である基準財政収入額は、市町村民税の増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億円増となった。	</a:t>
          </a:r>
        </a:p>
        <a:p>
          <a:r>
            <a:rPr kumimoji="1" lang="ja-JP" altLang="en-US" sz="1300">
              <a:latin typeface="ＭＳ Ｐゴシック" panose="020B0600070205080204" pitchFamily="50" charset="-128"/>
              <a:ea typeface="ＭＳ Ｐゴシック" panose="020B0600070205080204" pitchFamily="50" charset="-128"/>
            </a:rPr>
            <a:t>  この結果、単年度での指数は上昇したが、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か年平均値は下降し、</a:t>
          </a:r>
          <a:r>
            <a:rPr kumimoji="1" lang="en-US" altLang="ja-JP" sz="1300">
              <a:latin typeface="ＭＳ Ｐゴシック" panose="020B0600070205080204" pitchFamily="50" charset="-128"/>
              <a:ea typeface="ＭＳ Ｐゴシック" panose="020B0600070205080204" pitchFamily="50" charset="-128"/>
            </a:rPr>
            <a:t>0.878</a:t>
          </a:r>
          <a:r>
            <a:rPr kumimoji="1" lang="ja-JP" altLang="en-US" sz="1300">
              <a:latin typeface="ＭＳ Ｐゴシック" panose="020B0600070205080204" pitchFamily="50" charset="-128"/>
              <a:ea typeface="ＭＳ Ｐゴシック" panose="020B0600070205080204" pitchFamily="50" charset="-128"/>
            </a:rPr>
            <a:t>となった。	</a:t>
          </a:r>
        </a:p>
        <a:p>
          <a:r>
            <a:rPr kumimoji="1" lang="ja-JP" altLang="en-US" sz="1300">
              <a:latin typeface="ＭＳ Ｐゴシック" panose="020B0600070205080204" pitchFamily="50" charset="-128"/>
              <a:ea typeface="ＭＳ Ｐゴシック" panose="020B0600070205080204" pitchFamily="50" charset="-128"/>
            </a:rPr>
            <a:t>  引き続き歳出の徹底した見直しを実施するとともに、市税の収納対策強化等により、財政基盤の強化に努めていく。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01C005A-77B1-44E7-8465-682A4F7A5CCA}"/>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3C253DA-A1A1-4395-BFEB-E18DACE457CC}"/>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E7164783-258D-4ECC-A158-40DF8E61501C}"/>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1D08E4FE-1BD0-45BD-A80F-0D0D5698E6B6}"/>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CD884FC-596C-40F5-8B21-002C14274CBC}"/>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A92D0BB9-2ED1-45BD-89F5-065AF905FF63}"/>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FF292725-3FF8-4D6C-8FEF-77542CABABBA}"/>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70DF688A-140F-451D-BD7B-F0D0244C0CCC}"/>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3A7175DF-555E-4D1E-A68D-5FBF20BBE5A0}"/>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5C235FD5-890E-4145-9BF4-BBDD723B232F}"/>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137BA506-334C-4375-8686-B1A00B3FC686}"/>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BE53B28-D0D7-452D-A4C2-FCEE3CAB149C}"/>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152DD6E8-2CC1-43C7-A88D-4949E484AFC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C92D910-B4D7-49CB-AEB7-0B9AF15071B3}"/>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9342057-5C2D-4225-B299-5536136A3BCD}"/>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3A1A21F8-2F01-4B8B-ACC5-891298B2D1BA}"/>
            </a:ext>
          </a:extLst>
        </xdr:cNvPr>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4583BD46-7B48-4FC2-B05F-512360BE2046}"/>
            </a:ext>
          </a:extLst>
        </xdr:cNvPr>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99D903D-0A67-4CC4-8EEC-DBAD1B0A4410}"/>
            </a:ext>
          </a:extLst>
        </xdr:cNvPr>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89055A00-21F2-484A-95C3-62E53E826A1A}"/>
            </a:ext>
          </a:extLst>
        </xdr:cNvPr>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17DF9710-F01B-4A59-9977-4BA149443F56}"/>
            </a:ext>
          </a:extLst>
        </xdr:cNvPr>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a:extLst>
            <a:ext uri="{FF2B5EF4-FFF2-40B4-BE49-F238E27FC236}">
              <a16:creationId xmlns:a16="http://schemas.microsoft.com/office/drawing/2014/main" id="{BD8E6240-FD4B-4D68-BC52-B5AB84238030}"/>
            </a:ext>
          </a:extLst>
        </xdr:cNvPr>
        <xdr:cNvCxnSpPr/>
      </xdr:nvCxnSpPr>
      <xdr:spPr>
        <a:xfrm>
          <a:off x="3752850" y="6846005"/>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28DDBE55-8462-4CEB-9170-4C13FD062B47}"/>
            </a:ext>
          </a:extLst>
        </xdr:cNvPr>
        <xdr:cNvSpPr txBox="1"/>
      </xdr:nvSpPr>
      <xdr:spPr>
        <a:xfrm>
          <a:off x="4584700" y="6617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545785E-DA9A-4613-984B-23F2BEF8F0E8}"/>
            </a:ext>
          </a:extLst>
        </xdr:cNvPr>
        <xdr:cNvSpPr/>
      </xdr:nvSpPr>
      <xdr:spPr>
        <a:xfrm>
          <a:off x="44640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140405</xdr:rowOff>
    </xdr:to>
    <xdr:cxnSp macro="">
      <xdr:nvCxnSpPr>
        <xdr:cNvPr id="72" name="直線コネクタ 71">
          <a:extLst>
            <a:ext uri="{FF2B5EF4-FFF2-40B4-BE49-F238E27FC236}">
              <a16:creationId xmlns:a16="http://schemas.microsoft.com/office/drawing/2014/main" id="{DA048BF1-1A34-4185-9355-7B6857023D28}"/>
            </a:ext>
          </a:extLst>
        </xdr:cNvPr>
        <xdr:cNvCxnSpPr/>
      </xdr:nvCxnSpPr>
      <xdr:spPr>
        <a:xfrm>
          <a:off x="2940050" y="6819195"/>
          <a:ext cx="8128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7873E2DC-20C8-413E-8CA9-A9943BCE72B1}"/>
            </a:ext>
          </a:extLst>
        </xdr:cNvPr>
        <xdr:cNvSpPr/>
      </xdr:nvSpPr>
      <xdr:spPr>
        <a:xfrm>
          <a:off x="3702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a:extLst>
            <a:ext uri="{FF2B5EF4-FFF2-40B4-BE49-F238E27FC236}">
              <a16:creationId xmlns:a16="http://schemas.microsoft.com/office/drawing/2014/main" id="{C36CC9FE-59C5-4444-95BD-CCA4C1D15252}"/>
            </a:ext>
          </a:extLst>
        </xdr:cNvPr>
        <xdr:cNvSpPr txBox="1"/>
      </xdr:nvSpPr>
      <xdr:spPr>
        <a:xfrm>
          <a:off x="3409950" y="6531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a:extLst>
            <a:ext uri="{FF2B5EF4-FFF2-40B4-BE49-F238E27FC236}">
              <a16:creationId xmlns:a16="http://schemas.microsoft.com/office/drawing/2014/main" id="{275D9AF3-6AE0-4DA7-8377-5DD4BB61F5E2}"/>
            </a:ext>
          </a:extLst>
        </xdr:cNvPr>
        <xdr:cNvCxnSpPr/>
      </xdr:nvCxnSpPr>
      <xdr:spPr>
        <a:xfrm>
          <a:off x="2127250" y="681919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F615FF1B-93AA-42B6-8D67-E3F9DC7742EB}"/>
            </a:ext>
          </a:extLst>
        </xdr:cNvPr>
        <xdr:cNvSpPr/>
      </xdr:nvSpPr>
      <xdr:spPr>
        <a:xfrm>
          <a:off x="28892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a:extLst>
            <a:ext uri="{FF2B5EF4-FFF2-40B4-BE49-F238E27FC236}">
              <a16:creationId xmlns:a16="http://schemas.microsoft.com/office/drawing/2014/main" id="{7AE384A3-7C84-42BF-8449-A6608F7214A9}"/>
            </a:ext>
          </a:extLst>
        </xdr:cNvPr>
        <xdr:cNvSpPr txBox="1"/>
      </xdr:nvSpPr>
      <xdr:spPr>
        <a:xfrm>
          <a:off x="2597150" y="685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a:extLst>
            <a:ext uri="{FF2B5EF4-FFF2-40B4-BE49-F238E27FC236}">
              <a16:creationId xmlns:a16="http://schemas.microsoft.com/office/drawing/2014/main" id="{7D5884FC-67E9-4312-9506-03FE171A5ABE}"/>
            </a:ext>
          </a:extLst>
        </xdr:cNvPr>
        <xdr:cNvCxnSpPr/>
      </xdr:nvCxnSpPr>
      <xdr:spPr>
        <a:xfrm>
          <a:off x="1333500" y="681919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6B75EDC5-27F8-4E0F-90E4-B30EBDFCD6D2}"/>
            </a:ext>
          </a:extLst>
        </xdr:cNvPr>
        <xdr:cNvSpPr/>
      </xdr:nvSpPr>
      <xdr:spPr>
        <a:xfrm>
          <a:off x="20955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65890D76-7D44-4CF5-A02E-BD31C7A166F0}"/>
            </a:ext>
          </a:extLst>
        </xdr:cNvPr>
        <xdr:cNvSpPr txBox="1"/>
      </xdr:nvSpPr>
      <xdr:spPr>
        <a:xfrm>
          <a:off x="17843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A567A070-9E8B-4A25-B96D-C76B0B2A1024}"/>
            </a:ext>
          </a:extLst>
        </xdr:cNvPr>
        <xdr:cNvSpPr/>
      </xdr:nvSpPr>
      <xdr:spPr>
        <a:xfrm>
          <a:off x="12827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id="{ACD4D30F-334B-4824-81C6-2405B4155ED1}"/>
            </a:ext>
          </a:extLst>
        </xdr:cNvPr>
        <xdr:cNvSpPr txBox="1"/>
      </xdr:nvSpPr>
      <xdr:spPr>
        <a:xfrm>
          <a:off x="9715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A326CB0-6E09-4260-B3CE-D17E2C38B46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C06FD25-60A1-41FC-8D31-DE0DED44813A}"/>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561CCBF-165B-4B6C-A5CD-83BD0824B31B}"/>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888670C-44DD-4403-9E1C-EAC7ECA34569}"/>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C113322-8E0B-438C-B38F-8B4E52934D2B}"/>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a:extLst>
            <a:ext uri="{FF2B5EF4-FFF2-40B4-BE49-F238E27FC236}">
              <a16:creationId xmlns:a16="http://schemas.microsoft.com/office/drawing/2014/main" id="{64844975-2207-4398-A558-06D4B3BC4D5E}"/>
            </a:ext>
          </a:extLst>
        </xdr:cNvPr>
        <xdr:cNvSpPr/>
      </xdr:nvSpPr>
      <xdr:spPr>
        <a:xfrm>
          <a:off x="4464050" y="6808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75088</xdr:rowOff>
    </xdr:from>
    <xdr:ext cx="762000" cy="259045"/>
    <xdr:sp macro="" textlink="">
      <xdr:nvSpPr>
        <xdr:cNvPr id="89" name="財政力該当値テキスト">
          <a:extLst>
            <a:ext uri="{FF2B5EF4-FFF2-40B4-BE49-F238E27FC236}">
              <a16:creationId xmlns:a16="http://schemas.microsoft.com/office/drawing/2014/main" id="{CAE39AF0-41D0-4595-94B4-7AA564CB02CB}"/>
            </a:ext>
          </a:extLst>
        </xdr:cNvPr>
        <xdr:cNvSpPr txBox="1"/>
      </xdr:nvSpPr>
      <xdr:spPr>
        <a:xfrm>
          <a:off x="4584700" y="678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a:extLst>
            <a:ext uri="{FF2B5EF4-FFF2-40B4-BE49-F238E27FC236}">
              <a16:creationId xmlns:a16="http://schemas.microsoft.com/office/drawing/2014/main" id="{F5761B5F-DC7F-4E30-8B15-D63F7207F5B2}"/>
            </a:ext>
          </a:extLst>
        </xdr:cNvPr>
        <xdr:cNvSpPr/>
      </xdr:nvSpPr>
      <xdr:spPr>
        <a:xfrm>
          <a:off x="3702050" y="6795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91" name="テキスト ボックス 90">
          <a:extLst>
            <a:ext uri="{FF2B5EF4-FFF2-40B4-BE49-F238E27FC236}">
              <a16:creationId xmlns:a16="http://schemas.microsoft.com/office/drawing/2014/main" id="{6B124617-1014-4A8B-AB9B-7947EB6B2AB4}"/>
            </a:ext>
          </a:extLst>
        </xdr:cNvPr>
        <xdr:cNvSpPr txBox="1"/>
      </xdr:nvSpPr>
      <xdr:spPr>
        <a:xfrm>
          <a:off x="3409950" y="687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a:extLst>
            <a:ext uri="{FF2B5EF4-FFF2-40B4-BE49-F238E27FC236}">
              <a16:creationId xmlns:a16="http://schemas.microsoft.com/office/drawing/2014/main" id="{C5F5FA59-F8AB-48BD-9701-0B4943869905}"/>
            </a:ext>
          </a:extLst>
        </xdr:cNvPr>
        <xdr:cNvSpPr/>
      </xdr:nvSpPr>
      <xdr:spPr>
        <a:xfrm>
          <a:off x="2889250" y="67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a:extLst>
            <a:ext uri="{FF2B5EF4-FFF2-40B4-BE49-F238E27FC236}">
              <a16:creationId xmlns:a16="http://schemas.microsoft.com/office/drawing/2014/main" id="{0C5092FC-B80C-44CF-8F07-16C06083DCF7}"/>
            </a:ext>
          </a:extLst>
        </xdr:cNvPr>
        <xdr:cNvSpPr txBox="1"/>
      </xdr:nvSpPr>
      <xdr:spPr>
        <a:xfrm>
          <a:off x="2597150" y="65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a:extLst>
            <a:ext uri="{FF2B5EF4-FFF2-40B4-BE49-F238E27FC236}">
              <a16:creationId xmlns:a16="http://schemas.microsoft.com/office/drawing/2014/main" id="{78BCF190-9B3B-452E-9329-F412D7472AB6}"/>
            </a:ext>
          </a:extLst>
        </xdr:cNvPr>
        <xdr:cNvSpPr/>
      </xdr:nvSpPr>
      <xdr:spPr>
        <a:xfrm>
          <a:off x="2095500" y="6768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a:extLst>
            <a:ext uri="{FF2B5EF4-FFF2-40B4-BE49-F238E27FC236}">
              <a16:creationId xmlns:a16="http://schemas.microsoft.com/office/drawing/2014/main" id="{BFBE35AD-4D02-4599-93EB-51889E68CA0A}"/>
            </a:ext>
          </a:extLst>
        </xdr:cNvPr>
        <xdr:cNvSpPr txBox="1"/>
      </xdr:nvSpPr>
      <xdr:spPr>
        <a:xfrm>
          <a:off x="1784350" y="65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a:extLst>
            <a:ext uri="{FF2B5EF4-FFF2-40B4-BE49-F238E27FC236}">
              <a16:creationId xmlns:a16="http://schemas.microsoft.com/office/drawing/2014/main" id="{0E068A5C-A2D9-46E6-BA36-18B072227357}"/>
            </a:ext>
          </a:extLst>
        </xdr:cNvPr>
        <xdr:cNvSpPr/>
      </xdr:nvSpPr>
      <xdr:spPr>
        <a:xfrm>
          <a:off x="1282700" y="6768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a:extLst>
            <a:ext uri="{FF2B5EF4-FFF2-40B4-BE49-F238E27FC236}">
              <a16:creationId xmlns:a16="http://schemas.microsoft.com/office/drawing/2014/main" id="{68CCA344-51E1-4718-A4A8-27BB07EFB474}"/>
            </a:ext>
          </a:extLst>
        </xdr:cNvPr>
        <xdr:cNvSpPr txBox="1"/>
      </xdr:nvSpPr>
      <xdr:spPr>
        <a:xfrm>
          <a:off x="971550" y="65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ACDA279-6916-4308-AEF8-0175DFA0CFD2}"/>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84E7CD-3C63-476C-B88D-A31E03FC62E2}"/>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8EB9D815-FE6C-41CE-B0B7-E96A684C5925}"/>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F0CF4FED-9B4D-4166-822D-EA8C4D5EF4DD}"/>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371DB374-1B31-4643-B083-5F54CEC68F6C}"/>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03E2439-15AF-4552-9177-75359C15CD74}"/>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B810FAA-6C6C-454D-A5DF-DEB589DB4269}"/>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636E9AC0-AF55-4EE4-8447-197D5DF08946}"/>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D9A3C241-8575-4640-A5DA-9CBDF72CF8AA}"/>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62DF4843-0291-448E-AA3A-7D90D4B81433}"/>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2C6B8F4-14B5-4729-B756-FE8598584553}"/>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FE8DB906-4FCB-4C83-A7D0-269EDF8515C7}"/>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B2EA54BC-6264-4146-B553-C5F45361222C}"/>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分子である経常的経費に充当した一般財源が、経常的経費に該当する人件費や物件費の増などにより</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億円増となり、分母は、臨時財政対策債の減などにより</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億円減となった。	</a:t>
          </a:r>
        </a:p>
        <a:p>
          <a:r>
            <a:rPr kumimoji="1" lang="ja-JP" altLang="en-US" sz="1300">
              <a:latin typeface="ＭＳ Ｐゴシック" panose="020B0600070205080204" pitchFamily="50" charset="-128"/>
              <a:ea typeface="ＭＳ Ｐゴシック" panose="020B0600070205080204" pitchFamily="50" charset="-128"/>
            </a:rPr>
            <a:t>  分子が増となり、分母が減となった結果、前年度を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ポイント上回り、</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％となった。	</a:t>
          </a:r>
        </a:p>
        <a:p>
          <a:r>
            <a:rPr kumimoji="1" lang="ja-JP" altLang="en-US" sz="1300">
              <a:latin typeface="ＭＳ Ｐゴシック" panose="020B0600070205080204" pitchFamily="50" charset="-128"/>
              <a:ea typeface="ＭＳ Ｐゴシック" panose="020B0600070205080204" pitchFamily="50" charset="-128"/>
            </a:rPr>
            <a:t>  今後も人件費をはじめ、内部管理経費の抑制により、経常的経費の削減に努めていく。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65DA793C-855F-450B-8556-C43032FA17F5}"/>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E21AA916-4ABC-4932-A27B-105728F31981}"/>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FFA97E8-2021-4B76-BF34-93F40C0B6C76}"/>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3B7E3189-A992-42A2-8229-FEA9B63D8706}"/>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B72A2794-7769-4416-9BF7-EA0FBAC0FE5E}"/>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4B9C115B-0C0C-4B9B-9C32-90AFA49AD007}"/>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C6A26310-51DA-4E1B-894E-80DEDE6845C4}"/>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E897B92-210F-4E85-8BC6-DEA1BFA2604A}"/>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B1D11949-3D26-4346-8798-CCF1DAD3A8DA}"/>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AF506745-9298-4FDE-8536-7683EC55FABD}"/>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5D3759CA-54AE-432D-958A-61A5110CE48D}"/>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66FC5012-AFA7-4741-9666-492656C21C5A}"/>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E7552A9D-BA9C-432F-812C-FD90353325E1}"/>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60DE985-18A9-45B1-AB02-20FDE3DE229B}"/>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1B76A095-EBEF-4E81-9243-E2993E8D06C1}"/>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FDEE6E1-0A9E-4C6B-9176-F3FE5948BAD8}"/>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80226918-8667-4FE9-8812-90AF95AA28E4}"/>
            </a:ext>
          </a:extLst>
        </xdr:cNvPr>
        <xdr:cNvCxnSpPr/>
      </xdr:nvCxnSpPr>
      <xdr:spPr>
        <a:xfrm flipV="1">
          <a:off x="4514850" y="986620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30780375-8BA1-4EDF-A84A-ABB42C618149}"/>
            </a:ext>
          </a:extLst>
        </xdr:cNvPr>
        <xdr:cNvSpPr txBox="1"/>
      </xdr:nvSpPr>
      <xdr:spPr>
        <a:xfrm>
          <a:off x="458470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AB5BE3F8-F601-4B29-976A-D8D8FEC4F760}"/>
            </a:ext>
          </a:extLst>
        </xdr:cNvPr>
        <xdr:cNvCxnSpPr/>
      </xdr:nvCxnSpPr>
      <xdr:spPr>
        <a:xfrm>
          <a:off x="442595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6E9B3FDB-5FB2-4BF5-826F-258D6C54009D}"/>
            </a:ext>
          </a:extLst>
        </xdr:cNvPr>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F3655819-16EF-48E1-94D9-6D7962873ED1}"/>
            </a:ext>
          </a:extLst>
        </xdr:cNvPr>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65</xdr:row>
      <xdr:rowOff>60960</xdr:rowOff>
    </xdr:to>
    <xdr:cxnSp macro="">
      <xdr:nvCxnSpPr>
        <xdr:cNvPr id="132" name="直線コネクタ 131">
          <a:extLst>
            <a:ext uri="{FF2B5EF4-FFF2-40B4-BE49-F238E27FC236}">
              <a16:creationId xmlns:a16="http://schemas.microsoft.com/office/drawing/2014/main" id="{C98708BB-F7AC-4F97-8604-5C435BA75D7B}"/>
            </a:ext>
          </a:extLst>
        </xdr:cNvPr>
        <xdr:cNvCxnSpPr/>
      </xdr:nvCxnSpPr>
      <xdr:spPr>
        <a:xfrm>
          <a:off x="3752850" y="10518563"/>
          <a:ext cx="762000" cy="43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a:extLst>
            <a:ext uri="{FF2B5EF4-FFF2-40B4-BE49-F238E27FC236}">
              <a16:creationId xmlns:a16="http://schemas.microsoft.com/office/drawing/2014/main" id="{D2DB4C4F-C8B4-452E-BBC9-647BCD14E229}"/>
            </a:ext>
          </a:extLst>
        </xdr:cNvPr>
        <xdr:cNvSpPr txBox="1"/>
      </xdr:nvSpPr>
      <xdr:spPr>
        <a:xfrm>
          <a:off x="4584700" y="1049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E190DD96-972C-4676-ACA8-ED01602B32E8}"/>
            </a:ext>
          </a:extLst>
        </xdr:cNvPr>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65</xdr:row>
      <xdr:rowOff>69004</xdr:rowOff>
    </xdr:to>
    <xdr:cxnSp macro="">
      <xdr:nvCxnSpPr>
        <xdr:cNvPr id="135" name="直線コネクタ 134">
          <a:extLst>
            <a:ext uri="{FF2B5EF4-FFF2-40B4-BE49-F238E27FC236}">
              <a16:creationId xmlns:a16="http://schemas.microsoft.com/office/drawing/2014/main" id="{28CA2AE5-C702-4961-82DB-83E1C93086CE}"/>
            </a:ext>
          </a:extLst>
        </xdr:cNvPr>
        <xdr:cNvCxnSpPr/>
      </xdr:nvCxnSpPr>
      <xdr:spPr>
        <a:xfrm flipV="1">
          <a:off x="2940050" y="10518563"/>
          <a:ext cx="812800" cy="44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B83C522E-69AC-43D1-A215-748E3D3152FC}"/>
            </a:ext>
          </a:extLst>
        </xdr:cNvPr>
        <xdr:cNvSpPr/>
      </xdr:nvSpPr>
      <xdr:spPr>
        <a:xfrm>
          <a:off x="3702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a:extLst>
            <a:ext uri="{FF2B5EF4-FFF2-40B4-BE49-F238E27FC236}">
              <a16:creationId xmlns:a16="http://schemas.microsoft.com/office/drawing/2014/main" id="{A01B73D0-7995-4DB7-B029-5983739F236E}"/>
            </a:ext>
          </a:extLst>
        </xdr:cNvPr>
        <xdr:cNvSpPr txBox="1"/>
      </xdr:nvSpPr>
      <xdr:spPr>
        <a:xfrm>
          <a:off x="3409950" y="1023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69004</xdr:rowOff>
    </xdr:from>
    <xdr:to>
      <xdr:col>15</xdr:col>
      <xdr:colOff>82550</xdr:colOff>
      <xdr:row>66</xdr:row>
      <xdr:rowOff>26246</xdr:rowOff>
    </xdr:to>
    <xdr:cxnSp macro="">
      <xdr:nvCxnSpPr>
        <xdr:cNvPr id="138" name="直線コネクタ 137">
          <a:extLst>
            <a:ext uri="{FF2B5EF4-FFF2-40B4-BE49-F238E27FC236}">
              <a16:creationId xmlns:a16="http://schemas.microsoft.com/office/drawing/2014/main" id="{AE0018F2-80C3-4D08-B188-DB56241B2C4B}"/>
            </a:ext>
          </a:extLst>
        </xdr:cNvPr>
        <xdr:cNvCxnSpPr/>
      </xdr:nvCxnSpPr>
      <xdr:spPr>
        <a:xfrm flipV="1">
          <a:off x="2127250" y="10965604"/>
          <a:ext cx="812800" cy="12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1BFD8813-26B9-4790-93E9-F4A7EC0CD865}"/>
            </a:ext>
          </a:extLst>
        </xdr:cNvPr>
        <xdr:cNvSpPr/>
      </xdr:nvSpPr>
      <xdr:spPr>
        <a:xfrm>
          <a:off x="288925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a:extLst>
            <a:ext uri="{FF2B5EF4-FFF2-40B4-BE49-F238E27FC236}">
              <a16:creationId xmlns:a16="http://schemas.microsoft.com/office/drawing/2014/main" id="{C86CE99D-C98D-4B42-8893-98B728BB6700}"/>
            </a:ext>
          </a:extLst>
        </xdr:cNvPr>
        <xdr:cNvSpPr txBox="1"/>
      </xdr:nvSpPr>
      <xdr:spPr>
        <a:xfrm>
          <a:off x="2597150" y="1054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66</xdr:row>
      <xdr:rowOff>66463</xdr:rowOff>
    </xdr:to>
    <xdr:cxnSp macro="">
      <xdr:nvCxnSpPr>
        <xdr:cNvPr id="141" name="直線コネクタ 140">
          <a:extLst>
            <a:ext uri="{FF2B5EF4-FFF2-40B4-BE49-F238E27FC236}">
              <a16:creationId xmlns:a16="http://schemas.microsoft.com/office/drawing/2014/main" id="{201B632B-07FB-4E9C-A988-E5D22C02F752}"/>
            </a:ext>
          </a:extLst>
        </xdr:cNvPr>
        <xdr:cNvCxnSpPr/>
      </xdr:nvCxnSpPr>
      <xdr:spPr>
        <a:xfrm flipV="1">
          <a:off x="1333500" y="11090486"/>
          <a:ext cx="7937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85BA5FAA-0DF7-4147-A44E-76C6B90D0E03}"/>
            </a:ext>
          </a:extLst>
        </xdr:cNvPr>
        <xdr:cNvSpPr/>
      </xdr:nvSpPr>
      <xdr:spPr>
        <a:xfrm>
          <a:off x="20955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a:extLst>
            <a:ext uri="{FF2B5EF4-FFF2-40B4-BE49-F238E27FC236}">
              <a16:creationId xmlns:a16="http://schemas.microsoft.com/office/drawing/2014/main" id="{0B523847-DFFE-4631-8564-18EC1847A4D9}"/>
            </a:ext>
          </a:extLst>
        </xdr:cNvPr>
        <xdr:cNvSpPr txBox="1"/>
      </xdr:nvSpPr>
      <xdr:spPr>
        <a:xfrm>
          <a:off x="1784350" y="1061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51AA83AD-A403-4C72-B299-8FDC1F0B81D1}"/>
            </a:ext>
          </a:extLst>
        </xdr:cNvPr>
        <xdr:cNvSpPr/>
      </xdr:nvSpPr>
      <xdr:spPr>
        <a:xfrm>
          <a:off x="1282700" y="107818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a:extLst>
            <a:ext uri="{FF2B5EF4-FFF2-40B4-BE49-F238E27FC236}">
              <a16:creationId xmlns:a16="http://schemas.microsoft.com/office/drawing/2014/main" id="{6A2157B0-8672-463D-9737-AF5B60FE3F6C}"/>
            </a:ext>
          </a:extLst>
        </xdr:cNvPr>
        <xdr:cNvSpPr txBox="1"/>
      </xdr:nvSpPr>
      <xdr:spPr>
        <a:xfrm>
          <a:off x="971550" y="1055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30A6375-8ED2-401D-BBC2-D0FC9884DBDA}"/>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8B916E6-3DEF-469B-BB4E-F9941250CAE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2E48812-7ED2-4A61-80B7-DE3974B12444}"/>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C586F23-9144-4510-83C3-811D87414E18}"/>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8435B95-C1EA-4BED-8089-7EA72297060B}"/>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51" name="楕円 150">
          <a:extLst>
            <a:ext uri="{FF2B5EF4-FFF2-40B4-BE49-F238E27FC236}">
              <a16:creationId xmlns:a16="http://schemas.microsoft.com/office/drawing/2014/main" id="{1CAED244-F8B0-413A-B988-5A3244DC2D76}"/>
            </a:ext>
          </a:extLst>
        </xdr:cNvPr>
        <xdr:cNvSpPr/>
      </xdr:nvSpPr>
      <xdr:spPr>
        <a:xfrm>
          <a:off x="446405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2" name="財政構造の弾力性該当値テキスト">
          <a:extLst>
            <a:ext uri="{FF2B5EF4-FFF2-40B4-BE49-F238E27FC236}">
              <a16:creationId xmlns:a16="http://schemas.microsoft.com/office/drawing/2014/main" id="{25C581A6-527A-4332-BB7E-5FF0A84C704F}"/>
            </a:ext>
          </a:extLst>
        </xdr:cNvPr>
        <xdr:cNvSpPr txBox="1"/>
      </xdr:nvSpPr>
      <xdr:spPr>
        <a:xfrm>
          <a:off x="4584700" y="1088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3" name="楕円 152">
          <a:extLst>
            <a:ext uri="{FF2B5EF4-FFF2-40B4-BE49-F238E27FC236}">
              <a16:creationId xmlns:a16="http://schemas.microsoft.com/office/drawing/2014/main" id="{5DC21BA8-BBF1-42C4-9F9B-F39F601F4CEA}"/>
            </a:ext>
          </a:extLst>
        </xdr:cNvPr>
        <xdr:cNvSpPr/>
      </xdr:nvSpPr>
      <xdr:spPr>
        <a:xfrm>
          <a:off x="3702050" y="10467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160460</xdr:rowOff>
    </xdr:from>
    <xdr:ext cx="736600" cy="259045"/>
    <xdr:sp macro="" textlink="">
      <xdr:nvSpPr>
        <xdr:cNvPr id="154" name="テキスト ボックス 153">
          <a:extLst>
            <a:ext uri="{FF2B5EF4-FFF2-40B4-BE49-F238E27FC236}">
              <a16:creationId xmlns:a16="http://schemas.microsoft.com/office/drawing/2014/main" id="{4F81711B-759D-4822-81AA-B07CB6C05B80}"/>
            </a:ext>
          </a:extLst>
        </xdr:cNvPr>
        <xdr:cNvSpPr txBox="1"/>
      </xdr:nvSpPr>
      <xdr:spPr>
        <a:xfrm>
          <a:off x="3409950" y="10554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5" name="楕円 154">
          <a:extLst>
            <a:ext uri="{FF2B5EF4-FFF2-40B4-BE49-F238E27FC236}">
              <a16:creationId xmlns:a16="http://schemas.microsoft.com/office/drawing/2014/main" id="{548026B3-AB3B-4511-B704-57BB0637076A}"/>
            </a:ext>
          </a:extLst>
        </xdr:cNvPr>
        <xdr:cNvSpPr/>
      </xdr:nvSpPr>
      <xdr:spPr>
        <a:xfrm>
          <a:off x="2889250" y="109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56" name="テキスト ボックス 155">
          <a:extLst>
            <a:ext uri="{FF2B5EF4-FFF2-40B4-BE49-F238E27FC236}">
              <a16:creationId xmlns:a16="http://schemas.microsoft.com/office/drawing/2014/main" id="{65DAF358-E4BF-4C4B-A23E-6D1FF08FE482}"/>
            </a:ext>
          </a:extLst>
        </xdr:cNvPr>
        <xdr:cNvSpPr txBox="1"/>
      </xdr:nvSpPr>
      <xdr:spPr>
        <a:xfrm>
          <a:off x="2597150" y="110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7" name="楕円 156">
          <a:extLst>
            <a:ext uri="{FF2B5EF4-FFF2-40B4-BE49-F238E27FC236}">
              <a16:creationId xmlns:a16="http://schemas.microsoft.com/office/drawing/2014/main" id="{8D49CE11-55D5-4195-816C-099428659631}"/>
            </a:ext>
          </a:extLst>
        </xdr:cNvPr>
        <xdr:cNvSpPr/>
      </xdr:nvSpPr>
      <xdr:spPr>
        <a:xfrm>
          <a:off x="2095500" y="1104349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8" name="テキスト ボックス 157">
          <a:extLst>
            <a:ext uri="{FF2B5EF4-FFF2-40B4-BE49-F238E27FC236}">
              <a16:creationId xmlns:a16="http://schemas.microsoft.com/office/drawing/2014/main" id="{D06835D2-BCC3-46C0-B4E8-3A80FA90C89B}"/>
            </a:ext>
          </a:extLst>
        </xdr:cNvPr>
        <xdr:cNvSpPr txBox="1"/>
      </xdr:nvSpPr>
      <xdr:spPr>
        <a:xfrm>
          <a:off x="1784350" y="1112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59" name="楕円 158">
          <a:extLst>
            <a:ext uri="{FF2B5EF4-FFF2-40B4-BE49-F238E27FC236}">
              <a16:creationId xmlns:a16="http://schemas.microsoft.com/office/drawing/2014/main" id="{2B1743B2-24A1-4333-917A-96BEE160C96B}"/>
            </a:ext>
          </a:extLst>
        </xdr:cNvPr>
        <xdr:cNvSpPr/>
      </xdr:nvSpPr>
      <xdr:spPr>
        <a:xfrm>
          <a:off x="1282700" y="110799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102040</xdr:rowOff>
    </xdr:from>
    <xdr:ext cx="762000" cy="259045"/>
    <xdr:sp macro="" textlink="">
      <xdr:nvSpPr>
        <xdr:cNvPr id="160" name="テキスト ボックス 159">
          <a:extLst>
            <a:ext uri="{FF2B5EF4-FFF2-40B4-BE49-F238E27FC236}">
              <a16:creationId xmlns:a16="http://schemas.microsoft.com/office/drawing/2014/main" id="{752C8E1B-4B58-461C-9D6B-21C3C4AD3BA2}"/>
            </a:ext>
          </a:extLst>
        </xdr:cNvPr>
        <xdr:cNvSpPr txBox="1"/>
      </xdr:nvSpPr>
      <xdr:spPr>
        <a:xfrm>
          <a:off x="971550" y="1116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320C168E-1179-4458-9234-0D2CDCFDFC16}"/>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EA9B4323-F89B-4701-9127-D591E26D0E08}"/>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AF5EA7B8-74D9-4084-AA31-A9D0AE1D1729}"/>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BE64FBF7-4B9B-45CE-82A7-89F64FA40B0F}"/>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5EAD302-3CEA-4960-AFEF-58740E754DA9}"/>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93871394-E931-43EF-9610-E5BDB6159B2D}"/>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E2C429A6-D3A3-4021-86F5-8C70B9968411}"/>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26B80EE1-56BD-4732-9AB8-36E4DAEDFD67}"/>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F1304C36-B031-4DB8-BE86-D9493C474BCE}"/>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C5672BD-BB42-4840-AA1A-ADF462534C46}"/>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6AFEBF4-4DBC-44EE-8B80-0588E064B49E}"/>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5B32D94-1780-497E-B118-DD1493B74F0E}"/>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85CCC66-12EF-48AE-B7C9-A0F2D06FAC7C}"/>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人件費・物件費及び維持補修費の合計額の人口一人当たりの金額は、他類似団体・全国平均ともに下回っている。</a:t>
          </a:r>
        </a:p>
        <a:p>
          <a:r>
            <a:rPr kumimoji="1" lang="ja-JP" altLang="en-US" sz="1300">
              <a:latin typeface="ＭＳ Ｐゴシック" panose="020B0600070205080204" pitchFamily="50" charset="-128"/>
              <a:ea typeface="ＭＳ Ｐゴシック" panose="020B0600070205080204" pitchFamily="50" charset="-128"/>
            </a:rPr>
            <a:t>　引き続き、人件費等の抑制に努めていく。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CCCEAE10-ED50-4633-992D-4AF2453F9D91}"/>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FEDE48E9-0B52-424D-AB08-F06510ED25E5}"/>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8BA6A402-D913-4DA9-8EA4-02F5CC8FD026}"/>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A09BEA00-3A8B-4155-9829-82CCA13F113E}"/>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5CB53556-4593-47E7-84CB-6F29EAEE3B6C}"/>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A601AFB7-62D6-401F-8FA5-18B8E11B57FF}"/>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78F40775-5916-4EE9-A98A-AC015ED164D3}"/>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EA906050-6B0B-4F0E-9443-A247BB90B8D1}"/>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C8455A5C-F48D-4A1A-9B31-36C307C0B405}"/>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9EEE7570-0CBF-4CF1-B0CA-380641E6AD15}"/>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2C1B8A75-330F-4BC8-825C-CDA7B5D757EB}"/>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2F5357FA-2D61-4051-B7EC-14E0D33C176E}"/>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1BB4CED6-5953-4FBD-A7F6-5B9089CF82B9}"/>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22C100A1-8F33-4007-B97F-375865B72FD3}"/>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BCD5B667-A915-471A-92D2-2C9B8B8128C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B1BBA1D8-2B65-4527-92A2-C328E8E2690D}"/>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AB41E95-0BAC-45DB-8D5A-FC8B13CA1FA8}"/>
            </a:ext>
          </a:extLst>
        </xdr:cNvPr>
        <xdr:cNvCxnSpPr/>
      </xdr:nvCxnSpPr>
      <xdr:spPr>
        <a:xfrm flipV="1">
          <a:off x="4514850" y="13563685"/>
          <a:ext cx="0" cy="1319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F3D091EB-BE78-4F7B-8F66-6B0EBA0664EC}"/>
            </a:ext>
          </a:extLst>
        </xdr:cNvPr>
        <xdr:cNvSpPr txBox="1"/>
      </xdr:nvSpPr>
      <xdr:spPr>
        <a:xfrm>
          <a:off x="4584700" y="148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9D01B4E2-0416-418C-B805-86705C1F88EA}"/>
            </a:ext>
          </a:extLst>
        </xdr:cNvPr>
        <xdr:cNvCxnSpPr/>
      </xdr:nvCxnSpPr>
      <xdr:spPr>
        <a:xfrm>
          <a:off x="4425950" y="148834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13AA279B-A4AC-4FEC-9564-0A7EF4D27D49}"/>
            </a:ext>
          </a:extLst>
        </xdr:cNvPr>
        <xdr:cNvSpPr txBox="1"/>
      </xdr:nvSpPr>
      <xdr:spPr>
        <a:xfrm>
          <a:off x="4584700" y="133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9DAE22AB-78CE-4905-97ED-1BC3A411F36A}"/>
            </a:ext>
          </a:extLst>
        </xdr:cNvPr>
        <xdr:cNvCxnSpPr/>
      </xdr:nvCxnSpPr>
      <xdr:spPr>
        <a:xfrm>
          <a:off x="4425950" y="13563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62581</xdr:rowOff>
    </xdr:from>
    <xdr:to>
      <xdr:col>23</xdr:col>
      <xdr:colOff>133350</xdr:colOff>
      <xdr:row>81</xdr:row>
      <xdr:rowOff>97127</xdr:rowOff>
    </xdr:to>
    <xdr:cxnSp macro="">
      <xdr:nvCxnSpPr>
        <xdr:cNvPr id="195" name="直線コネクタ 194">
          <a:extLst>
            <a:ext uri="{FF2B5EF4-FFF2-40B4-BE49-F238E27FC236}">
              <a16:creationId xmlns:a16="http://schemas.microsoft.com/office/drawing/2014/main" id="{0756F4E4-3D15-418A-AD16-E2C24B255C57}"/>
            </a:ext>
          </a:extLst>
        </xdr:cNvPr>
        <xdr:cNvCxnSpPr/>
      </xdr:nvCxnSpPr>
      <xdr:spPr>
        <a:xfrm>
          <a:off x="3752850" y="13641421"/>
          <a:ext cx="762000" cy="3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a:extLst>
            <a:ext uri="{FF2B5EF4-FFF2-40B4-BE49-F238E27FC236}">
              <a16:creationId xmlns:a16="http://schemas.microsoft.com/office/drawing/2014/main" id="{D133C2E2-2E57-4A8C-B59D-688C10B99CF4}"/>
            </a:ext>
          </a:extLst>
        </xdr:cNvPr>
        <xdr:cNvSpPr txBox="1"/>
      </xdr:nvSpPr>
      <xdr:spPr>
        <a:xfrm>
          <a:off x="4584700" y="13967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CC70660C-A2CB-4D80-B0B7-C41586256C6D}"/>
            </a:ext>
          </a:extLst>
        </xdr:cNvPr>
        <xdr:cNvSpPr/>
      </xdr:nvSpPr>
      <xdr:spPr>
        <a:xfrm>
          <a:off x="4464050" y="13995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162271</xdr:rowOff>
    </xdr:from>
    <xdr:to>
      <xdr:col>19</xdr:col>
      <xdr:colOff>133350</xdr:colOff>
      <xdr:row>81</xdr:row>
      <xdr:rowOff>62581</xdr:rowOff>
    </xdr:to>
    <xdr:cxnSp macro="">
      <xdr:nvCxnSpPr>
        <xdr:cNvPr id="198" name="直線コネクタ 197">
          <a:extLst>
            <a:ext uri="{FF2B5EF4-FFF2-40B4-BE49-F238E27FC236}">
              <a16:creationId xmlns:a16="http://schemas.microsoft.com/office/drawing/2014/main" id="{45E3BDA2-40AF-461A-ADC6-927FBF0D8CE4}"/>
            </a:ext>
          </a:extLst>
        </xdr:cNvPr>
        <xdr:cNvCxnSpPr/>
      </xdr:nvCxnSpPr>
      <xdr:spPr>
        <a:xfrm>
          <a:off x="2940050" y="13573471"/>
          <a:ext cx="812800" cy="6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2C1B0905-D35B-4CDE-89E1-D8A925190EF8}"/>
            </a:ext>
          </a:extLst>
        </xdr:cNvPr>
        <xdr:cNvSpPr/>
      </xdr:nvSpPr>
      <xdr:spPr>
        <a:xfrm>
          <a:off x="3702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a:extLst>
            <a:ext uri="{FF2B5EF4-FFF2-40B4-BE49-F238E27FC236}">
              <a16:creationId xmlns:a16="http://schemas.microsoft.com/office/drawing/2014/main" id="{CD7954C9-DD7B-48A8-8293-7842E50047B0}"/>
            </a:ext>
          </a:extLst>
        </xdr:cNvPr>
        <xdr:cNvSpPr txBox="1"/>
      </xdr:nvSpPr>
      <xdr:spPr>
        <a:xfrm>
          <a:off x="3409950" y="1402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84319</xdr:rowOff>
    </xdr:from>
    <xdr:to>
      <xdr:col>15</xdr:col>
      <xdr:colOff>82550</xdr:colOff>
      <xdr:row>80</xdr:row>
      <xdr:rowOff>162271</xdr:rowOff>
    </xdr:to>
    <xdr:cxnSp macro="">
      <xdr:nvCxnSpPr>
        <xdr:cNvPr id="201" name="直線コネクタ 200">
          <a:extLst>
            <a:ext uri="{FF2B5EF4-FFF2-40B4-BE49-F238E27FC236}">
              <a16:creationId xmlns:a16="http://schemas.microsoft.com/office/drawing/2014/main" id="{0CB80087-7E2F-42DB-937F-4F10D9EE0F71}"/>
            </a:ext>
          </a:extLst>
        </xdr:cNvPr>
        <xdr:cNvCxnSpPr/>
      </xdr:nvCxnSpPr>
      <xdr:spPr>
        <a:xfrm>
          <a:off x="2127250" y="13495519"/>
          <a:ext cx="8128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9F693B1F-D7C6-428F-A3EB-15E551BA61C4}"/>
            </a:ext>
          </a:extLst>
        </xdr:cNvPr>
        <xdr:cNvSpPr/>
      </xdr:nvSpPr>
      <xdr:spPr>
        <a:xfrm>
          <a:off x="2889250" y="13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a:extLst>
            <a:ext uri="{FF2B5EF4-FFF2-40B4-BE49-F238E27FC236}">
              <a16:creationId xmlns:a16="http://schemas.microsoft.com/office/drawing/2014/main" id="{8D8B5D5F-7C8A-4081-AF6D-C5C361BA9773}"/>
            </a:ext>
          </a:extLst>
        </xdr:cNvPr>
        <xdr:cNvSpPr txBox="1"/>
      </xdr:nvSpPr>
      <xdr:spPr>
        <a:xfrm>
          <a:off x="2597150" y="1390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60483</xdr:rowOff>
    </xdr:from>
    <xdr:to>
      <xdr:col>11</xdr:col>
      <xdr:colOff>31750</xdr:colOff>
      <xdr:row>80</xdr:row>
      <xdr:rowOff>84319</xdr:rowOff>
    </xdr:to>
    <xdr:cxnSp macro="">
      <xdr:nvCxnSpPr>
        <xdr:cNvPr id="204" name="直線コネクタ 203">
          <a:extLst>
            <a:ext uri="{FF2B5EF4-FFF2-40B4-BE49-F238E27FC236}">
              <a16:creationId xmlns:a16="http://schemas.microsoft.com/office/drawing/2014/main" id="{03D2C0AA-1D07-468F-923F-4BE243603283}"/>
            </a:ext>
          </a:extLst>
        </xdr:cNvPr>
        <xdr:cNvCxnSpPr/>
      </xdr:nvCxnSpPr>
      <xdr:spPr>
        <a:xfrm>
          <a:off x="1333500" y="13471683"/>
          <a:ext cx="79375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55AB2657-03DE-4EBC-926E-568D50B4E403}"/>
            </a:ext>
          </a:extLst>
        </xdr:cNvPr>
        <xdr:cNvSpPr/>
      </xdr:nvSpPr>
      <xdr:spPr>
        <a:xfrm>
          <a:off x="2095500" y="137051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a:extLst>
            <a:ext uri="{FF2B5EF4-FFF2-40B4-BE49-F238E27FC236}">
              <a16:creationId xmlns:a16="http://schemas.microsoft.com/office/drawing/2014/main" id="{2398E35D-AA0F-4328-8DA8-606262064633}"/>
            </a:ext>
          </a:extLst>
        </xdr:cNvPr>
        <xdr:cNvSpPr txBox="1"/>
      </xdr:nvSpPr>
      <xdr:spPr>
        <a:xfrm>
          <a:off x="1784350" y="1378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0936357A-291D-4CED-8521-D07119DA44CD}"/>
            </a:ext>
          </a:extLst>
        </xdr:cNvPr>
        <xdr:cNvSpPr/>
      </xdr:nvSpPr>
      <xdr:spPr>
        <a:xfrm>
          <a:off x="1282700" y="1366006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a:extLst>
            <a:ext uri="{FF2B5EF4-FFF2-40B4-BE49-F238E27FC236}">
              <a16:creationId xmlns:a16="http://schemas.microsoft.com/office/drawing/2014/main" id="{98722D68-987A-406A-80AC-B2CEDEB2C47F}"/>
            </a:ext>
          </a:extLst>
        </xdr:cNvPr>
        <xdr:cNvSpPr txBox="1"/>
      </xdr:nvSpPr>
      <xdr:spPr>
        <a:xfrm>
          <a:off x="971550" y="1374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50D66BD-45DA-43C5-AED7-980F8E0208FA}"/>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CAE6ADE9-0418-41A2-ABB5-8062EB1D5EEB}"/>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9453FE2-0FB5-4B58-9350-11F97D60E501}"/>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9FEAC79-A3FC-4BCB-81CB-AE9CA6A769A7}"/>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34F62E1C-92DD-4469-A6AE-C55F8CD8EEDE}"/>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46327</xdr:rowOff>
    </xdr:from>
    <xdr:to>
      <xdr:col>23</xdr:col>
      <xdr:colOff>184150</xdr:colOff>
      <xdr:row>81</xdr:row>
      <xdr:rowOff>147927</xdr:rowOff>
    </xdr:to>
    <xdr:sp macro="" textlink="">
      <xdr:nvSpPr>
        <xdr:cNvPr id="214" name="楕円 213">
          <a:extLst>
            <a:ext uri="{FF2B5EF4-FFF2-40B4-BE49-F238E27FC236}">
              <a16:creationId xmlns:a16="http://schemas.microsoft.com/office/drawing/2014/main" id="{9E008B00-5A8B-4764-B755-5BCB54B67FC0}"/>
            </a:ext>
          </a:extLst>
        </xdr:cNvPr>
        <xdr:cNvSpPr/>
      </xdr:nvSpPr>
      <xdr:spPr>
        <a:xfrm>
          <a:off x="4464050" y="1362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139054</xdr:rowOff>
    </xdr:from>
    <xdr:ext cx="762000" cy="259045"/>
    <xdr:sp macro="" textlink="">
      <xdr:nvSpPr>
        <xdr:cNvPr id="215" name="人件費・物件費等の状況該当値テキスト">
          <a:extLst>
            <a:ext uri="{FF2B5EF4-FFF2-40B4-BE49-F238E27FC236}">
              <a16:creationId xmlns:a16="http://schemas.microsoft.com/office/drawing/2014/main" id="{5AA081A6-CA8D-4470-A049-FB3D13C7EC68}"/>
            </a:ext>
          </a:extLst>
        </xdr:cNvPr>
        <xdr:cNvSpPr txBox="1"/>
      </xdr:nvSpPr>
      <xdr:spPr>
        <a:xfrm>
          <a:off x="4584700" y="13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11781</xdr:rowOff>
    </xdr:from>
    <xdr:to>
      <xdr:col>19</xdr:col>
      <xdr:colOff>184150</xdr:colOff>
      <xdr:row>81</xdr:row>
      <xdr:rowOff>113381</xdr:rowOff>
    </xdr:to>
    <xdr:sp macro="" textlink="">
      <xdr:nvSpPr>
        <xdr:cNvPr id="216" name="楕円 215">
          <a:extLst>
            <a:ext uri="{FF2B5EF4-FFF2-40B4-BE49-F238E27FC236}">
              <a16:creationId xmlns:a16="http://schemas.microsoft.com/office/drawing/2014/main" id="{1B1481B4-ED5A-4E26-BAC2-77983F13A0A2}"/>
            </a:ext>
          </a:extLst>
        </xdr:cNvPr>
        <xdr:cNvSpPr/>
      </xdr:nvSpPr>
      <xdr:spPr>
        <a:xfrm>
          <a:off x="3702050" y="135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123558</xdr:rowOff>
    </xdr:from>
    <xdr:ext cx="736600" cy="259045"/>
    <xdr:sp macro="" textlink="">
      <xdr:nvSpPr>
        <xdr:cNvPr id="217" name="テキスト ボックス 216">
          <a:extLst>
            <a:ext uri="{FF2B5EF4-FFF2-40B4-BE49-F238E27FC236}">
              <a16:creationId xmlns:a16="http://schemas.microsoft.com/office/drawing/2014/main" id="{8D6061C2-7203-4963-8E99-FDC5C5F41A65}"/>
            </a:ext>
          </a:extLst>
        </xdr:cNvPr>
        <xdr:cNvSpPr txBox="1"/>
      </xdr:nvSpPr>
      <xdr:spPr>
        <a:xfrm>
          <a:off x="3409950" y="13367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111471</xdr:rowOff>
    </xdr:from>
    <xdr:to>
      <xdr:col>15</xdr:col>
      <xdr:colOff>133350</xdr:colOff>
      <xdr:row>81</xdr:row>
      <xdr:rowOff>41621</xdr:rowOff>
    </xdr:to>
    <xdr:sp macro="" textlink="">
      <xdr:nvSpPr>
        <xdr:cNvPr id="218" name="楕円 217">
          <a:extLst>
            <a:ext uri="{FF2B5EF4-FFF2-40B4-BE49-F238E27FC236}">
              <a16:creationId xmlns:a16="http://schemas.microsoft.com/office/drawing/2014/main" id="{69BDC145-67EB-40E1-915B-C211C40863E6}"/>
            </a:ext>
          </a:extLst>
        </xdr:cNvPr>
        <xdr:cNvSpPr/>
      </xdr:nvSpPr>
      <xdr:spPr>
        <a:xfrm>
          <a:off x="2889250" y="135226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51798</xdr:rowOff>
    </xdr:from>
    <xdr:ext cx="762000" cy="259045"/>
    <xdr:sp macro="" textlink="">
      <xdr:nvSpPr>
        <xdr:cNvPr id="219" name="テキスト ボックス 218">
          <a:extLst>
            <a:ext uri="{FF2B5EF4-FFF2-40B4-BE49-F238E27FC236}">
              <a16:creationId xmlns:a16="http://schemas.microsoft.com/office/drawing/2014/main" id="{17B9D1DF-31DC-4156-A5A3-B7709272C75F}"/>
            </a:ext>
          </a:extLst>
        </xdr:cNvPr>
        <xdr:cNvSpPr txBox="1"/>
      </xdr:nvSpPr>
      <xdr:spPr>
        <a:xfrm>
          <a:off x="2597150" y="1329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33519</xdr:rowOff>
    </xdr:from>
    <xdr:to>
      <xdr:col>11</xdr:col>
      <xdr:colOff>82550</xdr:colOff>
      <xdr:row>80</xdr:row>
      <xdr:rowOff>135119</xdr:rowOff>
    </xdr:to>
    <xdr:sp macro="" textlink="">
      <xdr:nvSpPr>
        <xdr:cNvPr id="220" name="楕円 219">
          <a:extLst>
            <a:ext uri="{FF2B5EF4-FFF2-40B4-BE49-F238E27FC236}">
              <a16:creationId xmlns:a16="http://schemas.microsoft.com/office/drawing/2014/main" id="{8D6AFC9B-514E-4D2D-BF2F-2F367EDDB850}"/>
            </a:ext>
          </a:extLst>
        </xdr:cNvPr>
        <xdr:cNvSpPr/>
      </xdr:nvSpPr>
      <xdr:spPr>
        <a:xfrm>
          <a:off x="2095500" y="134447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145296</xdr:rowOff>
    </xdr:from>
    <xdr:ext cx="762000" cy="259045"/>
    <xdr:sp macro="" textlink="">
      <xdr:nvSpPr>
        <xdr:cNvPr id="221" name="テキスト ボックス 220">
          <a:extLst>
            <a:ext uri="{FF2B5EF4-FFF2-40B4-BE49-F238E27FC236}">
              <a16:creationId xmlns:a16="http://schemas.microsoft.com/office/drawing/2014/main" id="{14961A9D-B4C3-4320-BEDB-C15F74CFA3F2}"/>
            </a:ext>
          </a:extLst>
        </xdr:cNvPr>
        <xdr:cNvSpPr txBox="1"/>
      </xdr:nvSpPr>
      <xdr:spPr>
        <a:xfrm>
          <a:off x="1784350" y="13221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9683</xdr:rowOff>
    </xdr:from>
    <xdr:to>
      <xdr:col>7</xdr:col>
      <xdr:colOff>31750</xdr:colOff>
      <xdr:row>80</xdr:row>
      <xdr:rowOff>111283</xdr:rowOff>
    </xdr:to>
    <xdr:sp macro="" textlink="">
      <xdr:nvSpPr>
        <xdr:cNvPr id="222" name="楕円 221">
          <a:extLst>
            <a:ext uri="{FF2B5EF4-FFF2-40B4-BE49-F238E27FC236}">
              <a16:creationId xmlns:a16="http://schemas.microsoft.com/office/drawing/2014/main" id="{5CFE3FE8-5751-4CCB-A477-AD482A345DF2}"/>
            </a:ext>
          </a:extLst>
        </xdr:cNvPr>
        <xdr:cNvSpPr/>
      </xdr:nvSpPr>
      <xdr:spPr>
        <a:xfrm>
          <a:off x="1282700" y="134208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121460</xdr:rowOff>
    </xdr:from>
    <xdr:ext cx="762000" cy="259045"/>
    <xdr:sp macro="" textlink="">
      <xdr:nvSpPr>
        <xdr:cNvPr id="223" name="テキスト ボックス 222">
          <a:extLst>
            <a:ext uri="{FF2B5EF4-FFF2-40B4-BE49-F238E27FC236}">
              <a16:creationId xmlns:a16="http://schemas.microsoft.com/office/drawing/2014/main" id="{2B67F947-54EB-495D-A069-B2914D2E813E}"/>
            </a:ext>
          </a:extLst>
        </xdr:cNvPr>
        <xdr:cNvSpPr txBox="1"/>
      </xdr:nvSpPr>
      <xdr:spPr>
        <a:xfrm>
          <a:off x="971550" y="1319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9B2DE4A1-989C-48C4-ABD0-3D72BB2C535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20A750A3-0A7D-4ABD-B652-7B5DB06EEFC6}"/>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F50BC768-C7F7-4BAB-80CB-8A75AFDC872B}"/>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EF320A69-64C5-4725-A5FD-294328F5728C}"/>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D714362D-5601-44BF-9DFA-3D94CD1C0D4D}"/>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1FAE08CE-7A0F-4FA2-9FE5-4CA5518D3EA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7BACA040-8C01-4F37-83B9-11965DD48311}"/>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AF317592-B5A7-45C7-BCA7-E9D8FD1D7A17}"/>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A1C8C65B-9411-44C3-A3F7-C54EE4460ED1}"/>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79A4D4E3-EBDB-450B-854C-CB4F6B4EFC4D}"/>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2F2C2F13-6DA7-4C2E-82EF-650C8F7A9017}"/>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E7B0ECF7-9AB6-485A-8EAA-BF05CA900EC5}"/>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821B132E-3DCD-4F4A-B725-15D2DE8A3828}"/>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全国市平均、全国町村平均を上回っている。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ラスパイレス指数が高い要因は、管理職への登用に関して、国においては採用時の職種によって限定されてくるが、本市の場合は本人の能力に応じた登用を行っているので、特に高卒で経験年数</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年以上の職員の給料水準が国より高くなっている。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給与適正化を図るため平成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月より高齢層職員の昇給停止、平成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月より昇給延伸を行った。今後も人事院勧告等を踏まえながら給与適正化を図っていく。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6EAE8221-AEA5-48D1-8CB9-BF0EF2A37745}"/>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A3731D97-A347-41F9-AD5F-B4506C5D2525}"/>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43454803-F16F-4EF1-844A-D189A194BDA4}"/>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BB9A681E-05A2-4E96-B5F8-B257F4353DC0}"/>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CD5197D7-27C8-40C2-A7F4-A04AE7BBD12D}"/>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436D3CF9-29B7-48A6-BC10-C5D2585C2C2A}"/>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B2E18B9B-416F-45EB-B1C1-D1EC0FF0B386}"/>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682AF480-12B3-4749-AA94-121BB7531C41}"/>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BBAAC392-F4F3-4BD5-8C57-DEB8659FE3CA}"/>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9F1CA1B7-D838-4CA6-93CE-E57C694FB457}"/>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A4832BB2-B171-46E7-B6A8-0F0A26887B48}"/>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C48D4FF6-1C41-41E3-9054-0CD398D80AAE}"/>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219EF0CC-60AD-43FF-BD42-348F755763CD}"/>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1B606CE9-4E9C-4D92-BDE2-087F8E65F6C6}"/>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538EDE9E-F540-4321-90C8-CDA2C3085D52}"/>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228E9CD8-82B9-4E29-9754-875E108C7680}"/>
            </a:ext>
          </a:extLst>
        </xdr:cNvPr>
        <xdr:cNvCxnSpPr/>
      </xdr:nvCxnSpPr>
      <xdr:spPr>
        <a:xfrm flipV="1">
          <a:off x="15474950" y="13673031"/>
          <a:ext cx="0" cy="1276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5A26A420-10FD-49EF-9A5E-FCDDC20E2038}"/>
            </a:ext>
          </a:extLst>
        </xdr:cNvPr>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F1A56437-BA39-4A31-A3B9-A5B443446E96}"/>
            </a:ext>
          </a:extLst>
        </xdr:cNvPr>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BEB1AF4A-7AF0-428E-AE5F-5D178018A3AC}"/>
            </a:ext>
          </a:extLst>
        </xdr:cNvPr>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9A01F21F-FA43-4B48-9CD9-E4781FED7C09}"/>
            </a:ext>
          </a:extLst>
        </xdr:cNvPr>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161925</xdr:rowOff>
    </xdr:to>
    <xdr:cxnSp macro="">
      <xdr:nvCxnSpPr>
        <xdr:cNvPr id="257" name="直線コネクタ 256">
          <a:extLst>
            <a:ext uri="{FF2B5EF4-FFF2-40B4-BE49-F238E27FC236}">
              <a16:creationId xmlns:a16="http://schemas.microsoft.com/office/drawing/2014/main" id="{F7A7668F-BF11-4261-94F0-688105B159A7}"/>
            </a:ext>
          </a:extLst>
        </xdr:cNvPr>
        <xdr:cNvCxnSpPr/>
      </xdr:nvCxnSpPr>
      <xdr:spPr>
        <a:xfrm>
          <a:off x="14712950" y="14478424"/>
          <a:ext cx="762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a:extLst>
            <a:ext uri="{FF2B5EF4-FFF2-40B4-BE49-F238E27FC236}">
              <a16:creationId xmlns:a16="http://schemas.microsoft.com/office/drawing/2014/main" id="{0366CF86-B627-4A72-802C-5773D87E2E34}"/>
            </a:ext>
          </a:extLst>
        </xdr:cNvPr>
        <xdr:cNvSpPr txBox="1"/>
      </xdr:nvSpPr>
      <xdr:spPr>
        <a:xfrm>
          <a:off x="15563850" y="14042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2005ECFB-58E2-4047-A550-9E2ACBBC9FE8}"/>
            </a:ext>
          </a:extLst>
        </xdr:cNvPr>
        <xdr:cNvSpPr/>
      </xdr:nvSpPr>
      <xdr:spPr>
        <a:xfrm>
          <a:off x="15427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10584</xdr:rowOff>
    </xdr:to>
    <xdr:cxnSp macro="">
      <xdr:nvCxnSpPr>
        <xdr:cNvPr id="260" name="直線コネクタ 259">
          <a:extLst>
            <a:ext uri="{FF2B5EF4-FFF2-40B4-BE49-F238E27FC236}">
              <a16:creationId xmlns:a16="http://schemas.microsoft.com/office/drawing/2014/main" id="{7489F2A9-1B47-4AC4-BFB1-396C32DB31DD}"/>
            </a:ext>
          </a:extLst>
        </xdr:cNvPr>
        <xdr:cNvCxnSpPr/>
      </xdr:nvCxnSpPr>
      <xdr:spPr>
        <a:xfrm flipV="1">
          <a:off x="13903960" y="14478424"/>
          <a:ext cx="80899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DC7F8654-2FFB-4D2B-B64A-94EBAEBCB967}"/>
            </a:ext>
          </a:extLst>
        </xdr:cNvPr>
        <xdr:cNvSpPr/>
      </xdr:nvSpPr>
      <xdr:spPr>
        <a:xfrm>
          <a:off x="14665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E7BF3BD4-0DB1-4B6D-8560-50493995126E}"/>
            </a:ext>
          </a:extLst>
        </xdr:cNvPr>
        <xdr:cNvSpPr txBox="1"/>
      </xdr:nvSpPr>
      <xdr:spPr>
        <a:xfrm>
          <a:off x="14370050" y="1398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274C549B-714A-4702-8019-8F715B7033AC}"/>
            </a:ext>
          </a:extLst>
        </xdr:cNvPr>
        <xdr:cNvCxnSpPr/>
      </xdr:nvCxnSpPr>
      <xdr:spPr>
        <a:xfrm flipV="1">
          <a:off x="13106400" y="14595264"/>
          <a:ext cx="79756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1E421BB3-81F2-4560-A711-599FFB65BD41}"/>
            </a:ext>
          </a:extLst>
        </xdr:cNvPr>
        <xdr:cNvSpPr/>
      </xdr:nvSpPr>
      <xdr:spPr>
        <a:xfrm>
          <a:off x="13868400" y="142341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568DA238-F2CD-4A09-9509-1C46FABD351E}"/>
            </a:ext>
          </a:extLst>
        </xdr:cNvPr>
        <xdr:cNvSpPr txBox="1"/>
      </xdr:nvSpPr>
      <xdr:spPr>
        <a:xfrm>
          <a:off x="13557250" y="1400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89</xdr:row>
      <xdr:rowOff>29634</xdr:rowOff>
    </xdr:to>
    <xdr:cxnSp macro="">
      <xdr:nvCxnSpPr>
        <xdr:cNvPr id="266" name="直線コネクタ 265">
          <a:extLst>
            <a:ext uri="{FF2B5EF4-FFF2-40B4-BE49-F238E27FC236}">
              <a16:creationId xmlns:a16="http://schemas.microsoft.com/office/drawing/2014/main" id="{A79E2DAB-6883-401B-AC87-091FB733757C}"/>
            </a:ext>
          </a:extLst>
        </xdr:cNvPr>
        <xdr:cNvCxnSpPr/>
      </xdr:nvCxnSpPr>
      <xdr:spPr>
        <a:xfrm flipV="1">
          <a:off x="12293600" y="14635480"/>
          <a:ext cx="812800" cy="3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7988F3A-8A82-44EC-ADAF-3650EC6D1FF0}"/>
            </a:ext>
          </a:extLst>
        </xdr:cNvPr>
        <xdr:cNvSpPr/>
      </xdr:nvSpPr>
      <xdr:spPr>
        <a:xfrm>
          <a:off x="13055600" y="1425045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A18E2B4F-839A-446E-89F9-4A21B0E751BB}"/>
            </a:ext>
          </a:extLst>
        </xdr:cNvPr>
        <xdr:cNvSpPr txBox="1"/>
      </xdr:nvSpPr>
      <xdr:spPr>
        <a:xfrm>
          <a:off x="12763500" y="1402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D88310D3-E72D-42B9-A5B2-3FA039DD38AE}"/>
            </a:ext>
          </a:extLst>
        </xdr:cNvPr>
        <xdr:cNvSpPr/>
      </xdr:nvSpPr>
      <xdr:spPr>
        <a:xfrm>
          <a:off x="12242800" y="14330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1C11BC6A-D995-4DCA-B620-350315F2935F}"/>
            </a:ext>
          </a:extLst>
        </xdr:cNvPr>
        <xdr:cNvSpPr txBox="1"/>
      </xdr:nvSpPr>
      <xdr:spPr>
        <a:xfrm>
          <a:off x="11950700" y="1410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B851429-F507-4909-A386-734C944EDA95}"/>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4DB94B9-B9D6-445F-86CF-5B4D4D5065E5}"/>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9E5BB13-A4E8-44D2-83A5-43D3D7C1FC15}"/>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62783D74-958D-44CD-9D24-4E0400DD0FB4}"/>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09CE729-CF72-477D-A195-D62E39EE1718}"/>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6" name="楕円 275">
          <a:extLst>
            <a:ext uri="{FF2B5EF4-FFF2-40B4-BE49-F238E27FC236}">
              <a16:creationId xmlns:a16="http://schemas.microsoft.com/office/drawing/2014/main" id="{0BB05202-73B2-4780-ACCC-8E6B56E28242}"/>
            </a:ext>
          </a:extLst>
        </xdr:cNvPr>
        <xdr:cNvSpPr/>
      </xdr:nvSpPr>
      <xdr:spPr>
        <a:xfrm>
          <a:off x="15427960" y="145281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7" name="給与水準   （国との比較）該当値テキスト">
          <a:extLst>
            <a:ext uri="{FF2B5EF4-FFF2-40B4-BE49-F238E27FC236}">
              <a16:creationId xmlns:a16="http://schemas.microsoft.com/office/drawing/2014/main" id="{035B32D9-B076-423A-99A7-88C8FE37386A}"/>
            </a:ext>
          </a:extLst>
        </xdr:cNvPr>
        <xdr:cNvSpPr txBox="1"/>
      </xdr:nvSpPr>
      <xdr:spPr>
        <a:xfrm>
          <a:off x="15563850" y="145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a:extLst>
            <a:ext uri="{FF2B5EF4-FFF2-40B4-BE49-F238E27FC236}">
              <a16:creationId xmlns:a16="http://schemas.microsoft.com/office/drawing/2014/main" id="{77C28F32-76FD-40C8-8EB6-673AEE36979F}"/>
            </a:ext>
          </a:extLst>
        </xdr:cNvPr>
        <xdr:cNvSpPr/>
      </xdr:nvSpPr>
      <xdr:spPr>
        <a:xfrm>
          <a:off x="14665960" y="144276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9" name="テキスト ボックス 278">
          <a:extLst>
            <a:ext uri="{FF2B5EF4-FFF2-40B4-BE49-F238E27FC236}">
              <a16:creationId xmlns:a16="http://schemas.microsoft.com/office/drawing/2014/main" id="{96C5F162-6712-4026-B319-E9E8DCD3BFDB}"/>
            </a:ext>
          </a:extLst>
        </xdr:cNvPr>
        <xdr:cNvSpPr txBox="1"/>
      </xdr:nvSpPr>
      <xdr:spPr>
        <a:xfrm>
          <a:off x="14370050" y="1451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a:extLst>
            <a:ext uri="{FF2B5EF4-FFF2-40B4-BE49-F238E27FC236}">
              <a16:creationId xmlns:a16="http://schemas.microsoft.com/office/drawing/2014/main" id="{B25B7080-6579-4E45-A0DC-0AEEAF3AF10C}"/>
            </a:ext>
          </a:extLst>
        </xdr:cNvPr>
        <xdr:cNvSpPr/>
      </xdr:nvSpPr>
      <xdr:spPr>
        <a:xfrm>
          <a:off x="13868400" y="1454827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1" name="テキスト ボックス 280">
          <a:extLst>
            <a:ext uri="{FF2B5EF4-FFF2-40B4-BE49-F238E27FC236}">
              <a16:creationId xmlns:a16="http://schemas.microsoft.com/office/drawing/2014/main" id="{E4F9287D-FBD2-451B-A21E-C0A989C0F029}"/>
            </a:ext>
          </a:extLst>
        </xdr:cNvPr>
        <xdr:cNvSpPr txBox="1"/>
      </xdr:nvSpPr>
      <xdr:spPr>
        <a:xfrm>
          <a:off x="13557250" y="1463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BB663AA4-8863-41D6-90ED-21A86AA3712C}"/>
            </a:ext>
          </a:extLst>
        </xdr:cNvPr>
        <xdr:cNvSpPr/>
      </xdr:nvSpPr>
      <xdr:spPr>
        <a:xfrm>
          <a:off x="13055600" y="1458468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E986A5DF-E426-4AD2-9204-31D24284D106}"/>
            </a:ext>
          </a:extLst>
        </xdr:cNvPr>
        <xdr:cNvSpPr txBox="1"/>
      </xdr:nvSpPr>
      <xdr:spPr>
        <a:xfrm>
          <a:off x="127635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4" name="楕円 283">
          <a:extLst>
            <a:ext uri="{FF2B5EF4-FFF2-40B4-BE49-F238E27FC236}">
              <a16:creationId xmlns:a16="http://schemas.microsoft.com/office/drawing/2014/main" id="{30C83960-366A-4433-880A-1EC74E704EB8}"/>
            </a:ext>
          </a:extLst>
        </xdr:cNvPr>
        <xdr:cNvSpPr/>
      </xdr:nvSpPr>
      <xdr:spPr>
        <a:xfrm>
          <a:off x="12242800" y="14902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5" name="テキスト ボックス 284">
          <a:extLst>
            <a:ext uri="{FF2B5EF4-FFF2-40B4-BE49-F238E27FC236}">
              <a16:creationId xmlns:a16="http://schemas.microsoft.com/office/drawing/2014/main" id="{ACC2EA2A-8709-4CCE-8E1C-D70A78A3EB56}"/>
            </a:ext>
          </a:extLst>
        </xdr:cNvPr>
        <xdr:cNvSpPr txBox="1"/>
      </xdr:nvSpPr>
      <xdr:spPr>
        <a:xfrm>
          <a:off x="11950700" y="149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A34A3334-3AF3-4CED-BB37-EAF0C25814DF}"/>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669BE8E0-CA53-4E4C-A6BB-07BDC4A20844}"/>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56296C48-0EFB-455A-B5B6-BE080D766F1B}"/>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A0ABCAB0-587E-46C6-AA5E-4469F95B181B}"/>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C1A9CD90-6281-4D93-8819-404A13A90A86}"/>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4B9FC28F-B82E-4433-9CC6-609666D46F9A}"/>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9DBD3750-00F1-4936-98BE-45A0B67758DC}"/>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72D18D2D-AF6F-4ED2-AFF8-6DE87DB18605}"/>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9D0A4121-01BA-46F0-A1CF-6FAD2B0DDF2D}"/>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1F47206A-88FF-4460-B20E-C301CA6C40A3}"/>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66076430-BB65-4960-A0E4-7BBFB06788CC}"/>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4B3816D4-6B58-4026-A98D-5F3BD527862E}"/>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E6636BED-97CD-4DDB-8895-AF7F1ABF665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年度から、本市の第</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次行政改革大綱「上尾市行政改革プラン」に合わせ、国の定員モデル及び類似団体職員数の状況を踏まえた「上尾市定員管理計画」を策定している。</a:t>
          </a:r>
        </a:p>
        <a:p>
          <a:r>
            <a:rPr kumimoji="1" lang="ja-JP" altLang="en-US" sz="1300">
              <a:latin typeface="ＭＳ Ｐゴシック" panose="020B0600070205080204" pitchFamily="50" charset="-128"/>
              <a:ea typeface="ＭＳ Ｐゴシック" panose="020B0600070205080204" pitchFamily="50" charset="-128"/>
            </a:rPr>
            <a:t>　本計画に基づき定員管理を行った結果、令和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日現在の普通会計ベースの実職員数は</a:t>
          </a:r>
          <a:r>
            <a:rPr kumimoji="1" lang="en-US" altLang="ja-JP" sz="1300">
              <a:latin typeface="ＭＳ Ｐゴシック" panose="020B0600070205080204" pitchFamily="50" charset="-128"/>
              <a:ea typeface="ＭＳ Ｐゴシック" panose="020B0600070205080204" pitchFamily="50" charset="-128"/>
            </a:rPr>
            <a:t>1,290</a:t>
          </a:r>
          <a:r>
            <a:rPr kumimoji="1" lang="ja-JP" altLang="en-US" sz="1300">
              <a:latin typeface="ＭＳ Ｐゴシック" panose="020B0600070205080204" pitchFamily="50" charset="-128"/>
              <a:ea typeface="ＭＳ Ｐゴシック" panose="020B0600070205080204" pitchFamily="50" charset="-128"/>
            </a:rPr>
            <a:t>人で、類似団体平均以下を維持している。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9A335FB2-D01A-46FF-9847-C28D1BDAF7B2}"/>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C0795276-6D50-4FBC-A009-6C53FF81974C}"/>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32798B9E-2AC2-43D1-B342-A5909826B5FE}"/>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2EB6B73E-0C4C-4D79-BDEC-5289AE9712F1}"/>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B3330403-DEEB-4F78-B443-7521219DCF9E}"/>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248F0EF2-726C-431E-B383-09CF7418FA13}"/>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412BFFDD-147F-4D62-9AA9-70B5599DEBEB}"/>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C4E39528-162E-4FEF-BFFC-DB2FF107A029}"/>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31D5EDDD-DFF4-4BB5-BB6A-7287159047E8}"/>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699A104A-598A-48C0-B2F2-1B52E70A4D8E}"/>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83947A4-E383-464D-B75D-C42E4433C369}"/>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7F5EF1B2-9EAD-475F-A760-81EED9CC6432}"/>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C824485-68A6-4416-AFF9-9536A4E67162}"/>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E0B51A36-7580-4062-B326-1E7E4AB0651C}"/>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F23482F0-B67B-4A5A-A873-A2DE2B400C39}"/>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B7E317C6-5228-4940-8AA5-A1E6B441006A}"/>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CDF31CE2-7118-470E-8C1D-292ED9C7CE69}"/>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A45E7AA1-5148-4E2D-95E0-1D597AF6240B}"/>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9082E547-A5F9-4E87-9743-4B30452144E5}"/>
            </a:ext>
          </a:extLst>
        </xdr:cNvPr>
        <xdr:cNvCxnSpPr/>
      </xdr:nvCxnSpPr>
      <xdr:spPr>
        <a:xfrm flipV="1">
          <a:off x="15474950" y="9911806"/>
          <a:ext cx="0" cy="143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CB7F9620-B8FF-474C-AB6F-1A5B556E51C5}"/>
            </a:ext>
          </a:extLst>
        </xdr:cNvPr>
        <xdr:cNvSpPr txBox="1"/>
      </xdr:nvSpPr>
      <xdr:spPr>
        <a:xfrm>
          <a:off x="15563850" y="1131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6E66ED86-B9EE-4AE8-9453-C4EA40212361}"/>
            </a:ext>
          </a:extLst>
        </xdr:cNvPr>
        <xdr:cNvCxnSpPr/>
      </xdr:nvCxnSpPr>
      <xdr:spPr>
        <a:xfrm>
          <a:off x="15405100" y="1134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7999B9A2-B1EF-42ED-9F7D-6A492FC4D1EC}"/>
            </a:ext>
          </a:extLst>
        </xdr:cNvPr>
        <xdr:cNvSpPr txBox="1"/>
      </xdr:nvSpPr>
      <xdr:spPr>
        <a:xfrm>
          <a:off x="1556385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89F04021-C84E-4EB5-920D-49B02A756955}"/>
            </a:ext>
          </a:extLst>
        </xdr:cNvPr>
        <xdr:cNvCxnSpPr/>
      </xdr:nvCxnSpPr>
      <xdr:spPr>
        <a:xfrm>
          <a:off x="15405100" y="991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26307</xdr:rowOff>
    </xdr:from>
    <xdr:to>
      <xdr:col>81</xdr:col>
      <xdr:colOff>44450</xdr:colOff>
      <xdr:row>61</xdr:row>
      <xdr:rowOff>36649</xdr:rowOff>
    </xdr:to>
    <xdr:cxnSp macro="">
      <xdr:nvCxnSpPr>
        <xdr:cNvPr id="322" name="直線コネクタ 321">
          <a:extLst>
            <a:ext uri="{FF2B5EF4-FFF2-40B4-BE49-F238E27FC236}">
              <a16:creationId xmlns:a16="http://schemas.microsoft.com/office/drawing/2014/main" id="{233493E4-B821-4564-AA6F-95CB1D5E2E1B}"/>
            </a:ext>
          </a:extLst>
        </xdr:cNvPr>
        <xdr:cNvCxnSpPr/>
      </xdr:nvCxnSpPr>
      <xdr:spPr>
        <a:xfrm flipV="1">
          <a:off x="14712950" y="10252347"/>
          <a:ext cx="762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a:extLst>
            <a:ext uri="{FF2B5EF4-FFF2-40B4-BE49-F238E27FC236}">
              <a16:creationId xmlns:a16="http://schemas.microsoft.com/office/drawing/2014/main" id="{A6F9EC45-82A1-4ACD-A747-B5A210AED9D0}"/>
            </a:ext>
          </a:extLst>
        </xdr:cNvPr>
        <xdr:cNvSpPr txBox="1"/>
      </xdr:nvSpPr>
      <xdr:spPr>
        <a:xfrm>
          <a:off x="15563850" y="1033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DBC76A2A-6061-40B9-947E-F6BCF786FB81}"/>
            </a:ext>
          </a:extLst>
        </xdr:cNvPr>
        <xdr:cNvSpPr/>
      </xdr:nvSpPr>
      <xdr:spPr>
        <a:xfrm>
          <a:off x="15427960" y="103601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36649</xdr:rowOff>
    </xdr:from>
    <xdr:to>
      <xdr:col>77</xdr:col>
      <xdr:colOff>44450</xdr:colOff>
      <xdr:row>61</xdr:row>
      <xdr:rowOff>46990</xdr:rowOff>
    </xdr:to>
    <xdr:cxnSp macro="">
      <xdr:nvCxnSpPr>
        <xdr:cNvPr id="325" name="直線コネクタ 324">
          <a:extLst>
            <a:ext uri="{FF2B5EF4-FFF2-40B4-BE49-F238E27FC236}">
              <a16:creationId xmlns:a16="http://schemas.microsoft.com/office/drawing/2014/main" id="{522EBCBA-3255-4984-B209-EC6EA6EA2A8A}"/>
            </a:ext>
          </a:extLst>
        </xdr:cNvPr>
        <xdr:cNvCxnSpPr/>
      </xdr:nvCxnSpPr>
      <xdr:spPr>
        <a:xfrm flipV="1">
          <a:off x="13903960" y="10262689"/>
          <a:ext cx="80899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4B5C19E0-A781-478F-BDDF-FF07DBFDB689}"/>
            </a:ext>
          </a:extLst>
        </xdr:cNvPr>
        <xdr:cNvSpPr/>
      </xdr:nvSpPr>
      <xdr:spPr>
        <a:xfrm>
          <a:off x="14665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a:extLst>
            <a:ext uri="{FF2B5EF4-FFF2-40B4-BE49-F238E27FC236}">
              <a16:creationId xmlns:a16="http://schemas.microsoft.com/office/drawing/2014/main" id="{347A8D75-BADC-44F3-ADE0-504395F00B15}"/>
            </a:ext>
          </a:extLst>
        </xdr:cNvPr>
        <xdr:cNvSpPr txBox="1"/>
      </xdr:nvSpPr>
      <xdr:spPr>
        <a:xfrm>
          <a:off x="14370050" y="1043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60778</xdr:rowOff>
    </xdr:to>
    <xdr:cxnSp macro="">
      <xdr:nvCxnSpPr>
        <xdr:cNvPr id="328" name="直線コネクタ 327">
          <a:extLst>
            <a:ext uri="{FF2B5EF4-FFF2-40B4-BE49-F238E27FC236}">
              <a16:creationId xmlns:a16="http://schemas.microsoft.com/office/drawing/2014/main" id="{8274133B-C6D8-43B2-90E4-B84F4D2546AC}"/>
            </a:ext>
          </a:extLst>
        </xdr:cNvPr>
        <xdr:cNvCxnSpPr/>
      </xdr:nvCxnSpPr>
      <xdr:spPr>
        <a:xfrm flipV="1">
          <a:off x="13106400" y="10273030"/>
          <a:ext cx="79756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B1425D6-0E15-45AD-B48A-3909C3D8ED39}"/>
            </a:ext>
          </a:extLst>
        </xdr:cNvPr>
        <xdr:cNvSpPr/>
      </xdr:nvSpPr>
      <xdr:spPr>
        <a:xfrm>
          <a:off x="13868400" y="103532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a:extLst>
            <a:ext uri="{FF2B5EF4-FFF2-40B4-BE49-F238E27FC236}">
              <a16:creationId xmlns:a16="http://schemas.microsoft.com/office/drawing/2014/main" id="{D3CBD409-4A09-4CBE-A125-173B5091D539}"/>
            </a:ext>
          </a:extLst>
        </xdr:cNvPr>
        <xdr:cNvSpPr txBox="1"/>
      </xdr:nvSpPr>
      <xdr:spPr>
        <a:xfrm>
          <a:off x="13557250" y="104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50437</xdr:rowOff>
    </xdr:from>
    <xdr:to>
      <xdr:col>68</xdr:col>
      <xdr:colOff>152400</xdr:colOff>
      <xdr:row>61</xdr:row>
      <xdr:rowOff>60778</xdr:rowOff>
    </xdr:to>
    <xdr:cxnSp macro="">
      <xdr:nvCxnSpPr>
        <xdr:cNvPr id="331" name="直線コネクタ 330">
          <a:extLst>
            <a:ext uri="{FF2B5EF4-FFF2-40B4-BE49-F238E27FC236}">
              <a16:creationId xmlns:a16="http://schemas.microsoft.com/office/drawing/2014/main" id="{BFA280C9-C8CF-40A8-B245-0936517E8149}"/>
            </a:ext>
          </a:extLst>
        </xdr:cNvPr>
        <xdr:cNvCxnSpPr/>
      </xdr:nvCxnSpPr>
      <xdr:spPr>
        <a:xfrm>
          <a:off x="12293600" y="10276477"/>
          <a:ext cx="8128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D79576CA-A56F-4D6D-9914-6C9BC5AE8011}"/>
            </a:ext>
          </a:extLst>
        </xdr:cNvPr>
        <xdr:cNvSpPr/>
      </xdr:nvSpPr>
      <xdr:spPr>
        <a:xfrm>
          <a:off x="13055600" y="103566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a:extLst>
            <a:ext uri="{FF2B5EF4-FFF2-40B4-BE49-F238E27FC236}">
              <a16:creationId xmlns:a16="http://schemas.microsoft.com/office/drawing/2014/main" id="{BD19C845-5460-403F-A7A3-454ED95225D8}"/>
            </a:ext>
          </a:extLst>
        </xdr:cNvPr>
        <xdr:cNvSpPr txBox="1"/>
      </xdr:nvSpPr>
      <xdr:spPr>
        <a:xfrm>
          <a:off x="1276350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62C32A7A-FC43-43E6-B4E1-FF3180AFE744}"/>
            </a:ext>
          </a:extLst>
        </xdr:cNvPr>
        <xdr:cNvSpPr/>
      </xdr:nvSpPr>
      <xdr:spPr>
        <a:xfrm>
          <a:off x="12242800" y="10346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a:extLst>
            <a:ext uri="{FF2B5EF4-FFF2-40B4-BE49-F238E27FC236}">
              <a16:creationId xmlns:a16="http://schemas.microsoft.com/office/drawing/2014/main" id="{2B3421D3-2854-4036-92E4-9639177DD66B}"/>
            </a:ext>
          </a:extLst>
        </xdr:cNvPr>
        <xdr:cNvSpPr txBox="1"/>
      </xdr:nvSpPr>
      <xdr:spPr>
        <a:xfrm>
          <a:off x="11950700" y="1042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114202B-27FE-4251-996A-356B57C847A7}"/>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8B199B53-E955-4C85-9AC2-F617D22184F5}"/>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0A40FF8-2F92-42E8-93A2-64706951A5D8}"/>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9B3803E-2593-4EF7-8269-68A389D890A4}"/>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C181BE7-FE91-4E75-9AB5-75BB55B4F65B}"/>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146957</xdr:rowOff>
    </xdr:from>
    <xdr:to>
      <xdr:col>81</xdr:col>
      <xdr:colOff>95250</xdr:colOff>
      <xdr:row>61</xdr:row>
      <xdr:rowOff>77107</xdr:rowOff>
    </xdr:to>
    <xdr:sp macro="" textlink="">
      <xdr:nvSpPr>
        <xdr:cNvPr id="341" name="楕円 340">
          <a:extLst>
            <a:ext uri="{FF2B5EF4-FFF2-40B4-BE49-F238E27FC236}">
              <a16:creationId xmlns:a16="http://schemas.microsoft.com/office/drawing/2014/main" id="{A2938E13-5504-40E2-AA5C-43DE971C6F6B}"/>
            </a:ext>
          </a:extLst>
        </xdr:cNvPr>
        <xdr:cNvSpPr/>
      </xdr:nvSpPr>
      <xdr:spPr>
        <a:xfrm>
          <a:off x="15427960" y="102053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163484</xdr:rowOff>
    </xdr:from>
    <xdr:ext cx="762000" cy="259045"/>
    <xdr:sp macro="" textlink="">
      <xdr:nvSpPr>
        <xdr:cNvPr id="342" name="定員管理の状況該当値テキスト">
          <a:extLst>
            <a:ext uri="{FF2B5EF4-FFF2-40B4-BE49-F238E27FC236}">
              <a16:creationId xmlns:a16="http://schemas.microsoft.com/office/drawing/2014/main" id="{6375F6C7-C4C0-435F-8949-64521DCC3F73}"/>
            </a:ext>
          </a:extLst>
        </xdr:cNvPr>
        <xdr:cNvSpPr txBox="1"/>
      </xdr:nvSpPr>
      <xdr:spPr>
        <a:xfrm>
          <a:off x="15563850" y="1005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157299</xdr:rowOff>
    </xdr:from>
    <xdr:to>
      <xdr:col>77</xdr:col>
      <xdr:colOff>95250</xdr:colOff>
      <xdr:row>61</xdr:row>
      <xdr:rowOff>87449</xdr:rowOff>
    </xdr:to>
    <xdr:sp macro="" textlink="">
      <xdr:nvSpPr>
        <xdr:cNvPr id="343" name="楕円 342">
          <a:extLst>
            <a:ext uri="{FF2B5EF4-FFF2-40B4-BE49-F238E27FC236}">
              <a16:creationId xmlns:a16="http://schemas.microsoft.com/office/drawing/2014/main" id="{3351499A-4F67-47A9-A142-DC5F895BF55B}"/>
            </a:ext>
          </a:extLst>
        </xdr:cNvPr>
        <xdr:cNvSpPr/>
      </xdr:nvSpPr>
      <xdr:spPr>
        <a:xfrm>
          <a:off x="14665960" y="102156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97626</xdr:rowOff>
    </xdr:from>
    <xdr:ext cx="736600" cy="259045"/>
    <xdr:sp macro="" textlink="">
      <xdr:nvSpPr>
        <xdr:cNvPr id="344" name="テキスト ボックス 343">
          <a:extLst>
            <a:ext uri="{FF2B5EF4-FFF2-40B4-BE49-F238E27FC236}">
              <a16:creationId xmlns:a16="http://schemas.microsoft.com/office/drawing/2014/main" id="{25397641-06E7-403B-BF27-F7BBE140989F}"/>
            </a:ext>
          </a:extLst>
        </xdr:cNvPr>
        <xdr:cNvSpPr txBox="1"/>
      </xdr:nvSpPr>
      <xdr:spPr>
        <a:xfrm>
          <a:off x="14370050" y="9988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5" name="楕円 344">
          <a:extLst>
            <a:ext uri="{FF2B5EF4-FFF2-40B4-BE49-F238E27FC236}">
              <a16:creationId xmlns:a16="http://schemas.microsoft.com/office/drawing/2014/main" id="{CDC763F6-89C9-4449-8854-2E4D3510D2BB}"/>
            </a:ext>
          </a:extLst>
        </xdr:cNvPr>
        <xdr:cNvSpPr/>
      </xdr:nvSpPr>
      <xdr:spPr>
        <a:xfrm>
          <a:off x="13868400" y="102260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46" name="テキスト ボックス 345">
          <a:extLst>
            <a:ext uri="{FF2B5EF4-FFF2-40B4-BE49-F238E27FC236}">
              <a16:creationId xmlns:a16="http://schemas.microsoft.com/office/drawing/2014/main" id="{43680110-3DC3-40ED-8ECE-12D2280134BE}"/>
            </a:ext>
          </a:extLst>
        </xdr:cNvPr>
        <xdr:cNvSpPr txBox="1"/>
      </xdr:nvSpPr>
      <xdr:spPr>
        <a:xfrm>
          <a:off x="1355725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9978</xdr:rowOff>
    </xdr:from>
    <xdr:to>
      <xdr:col>68</xdr:col>
      <xdr:colOff>203200</xdr:colOff>
      <xdr:row>61</xdr:row>
      <xdr:rowOff>111578</xdr:rowOff>
    </xdr:to>
    <xdr:sp macro="" textlink="">
      <xdr:nvSpPr>
        <xdr:cNvPr id="347" name="楕円 346">
          <a:extLst>
            <a:ext uri="{FF2B5EF4-FFF2-40B4-BE49-F238E27FC236}">
              <a16:creationId xmlns:a16="http://schemas.microsoft.com/office/drawing/2014/main" id="{57DE7FBE-6BAB-4A1A-AA8C-83C408AE392C}"/>
            </a:ext>
          </a:extLst>
        </xdr:cNvPr>
        <xdr:cNvSpPr/>
      </xdr:nvSpPr>
      <xdr:spPr>
        <a:xfrm>
          <a:off x="13055600" y="1023601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121755</xdr:rowOff>
    </xdr:from>
    <xdr:ext cx="762000" cy="259045"/>
    <xdr:sp macro="" textlink="">
      <xdr:nvSpPr>
        <xdr:cNvPr id="348" name="テキスト ボックス 347">
          <a:extLst>
            <a:ext uri="{FF2B5EF4-FFF2-40B4-BE49-F238E27FC236}">
              <a16:creationId xmlns:a16="http://schemas.microsoft.com/office/drawing/2014/main" id="{F61299B9-2547-4FD4-8BDC-04EA09DFD15D}"/>
            </a:ext>
          </a:extLst>
        </xdr:cNvPr>
        <xdr:cNvSpPr txBox="1"/>
      </xdr:nvSpPr>
      <xdr:spPr>
        <a:xfrm>
          <a:off x="12763500" y="1001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49" name="楕円 348">
          <a:extLst>
            <a:ext uri="{FF2B5EF4-FFF2-40B4-BE49-F238E27FC236}">
              <a16:creationId xmlns:a16="http://schemas.microsoft.com/office/drawing/2014/main" id="{5D05CB28-CA9C-4376-B413-425A1EE9A2DE}"/>
            </a:ext>
          </a:extLst>
        </xdr:cNvPr>
        <xdr:cNvSpPr/>
      </xdr:nvSpPr>
      <xdr:spPr>
        <a:xfrm>
          <a:off x="12242800" y="102294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50" name="テキスト ボックス 349">
          <a:extLst>
            <a:ext uri="{FF2B5EF4-FFF2-40B4-BE49-F238E27FC236}">
              <a16:creationId xmlns:a16="http://schemas.microsoft.com/office/drawing/2014/main" id="{D3D5939E-F172-44F2-BE98-6F8710C9F815}"/>
            </a:ext>
          </a:extLst>
        </xdr:cNvPr>
        <xdr:cNvSpPr txBox="1"/>
      </xdr:nvSpPr>
      <xdr:spPr>
        <a:xfrm>
          <a:off x="119507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2CAC316A-072E-4723-993B-742C229D0D28}"/>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65A5C6D9-B3CE-4F1B-95ED-70E3D1F9A908}"/>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441F15CD-5699-49EE-A919-2F52EE57B426}"/>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E3F3672-43E5-45FF-AAB1-5EC444269DC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ECD73B82-6E79-4BED-8CC5-24D6376520C3}"/>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F7FE42B5-BBA1-4DEC-BE0B-E57BEA0BCD63}"/>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BB490D8A-35AA-40D7-959B-7CFD956D6795}"/>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9CD97AD5-78CB-4F9C-A76E-3D15156E82D9}"/>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B46B2720-9527-4E5E-BDEA-989B6A3DF7EF}"/>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86ECBFF5-AC6B-4574-B4E9-785C0287530F}"/>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5834DB74-DB93-4ED3-BA99-6D144C7B3564}"/>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C6BE78F0-F01F-4E34-ABD6-EFC6FDBE188E}"/>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862ABF6D-77FB-42B7-AEE3-5B58A59E5EE8}"/>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年度の算定値は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％となり、前年度を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ポイント下回った。これは、令和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年度と比較して、元利償還金の増加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及び標準財政規模の減少</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により、単年度では前年度を上回ったものの、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か年平均値では前年度を下回ったものである。</a:t>
          </a:r>
        </a:p>
        <a:p>
          <a:r>
            <a:rPr kumimoji="1" lang="ja-JP" altLang="en-US" sz="1300">
              <a:latin typeface="ＭＳ Ｐゴシック" panose="020B0600070205080204" pitchFamily="50" charset="-128"/>
              <a:ea typeface="ＭＳ Ｐゴシック" panose="020B0600070205080204" pitchFamily="50" charset="-128"/>
            </a:rPr>
            <a:t>　この結果は、早期健全化基準</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や財政再生基準</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、地方債の発行について協議・許可が必要となる基準</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と照らして問題のない値となっている。</a:t>
          </a:r>
        </a:p>
        <a:p>
          <a:r>
            <a:rPr kumimoji="1" lang="ja-JP" altLang="en-US" sz="1300">
              <a:latin typeface="ＭＳ Ｐゴシック" panose="020B0600070205080204" pitchFamily="50" charset="-128"/>
              <a:ea typeface="ＭＳ Ｐゴシック" panose="020B0600070205080204" pitchFamily="50" charset="-128"/>
            </a:rPr>
            <a:t>　本市においては、銀行等引受債の借入には入札制度を導入しており、引き続き低利での資金調達を図り、公債費の縮減に努めていく。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A2EE6A40-6CE5-4009-9D59-127BCAA9F2EF}"/>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213ADBCA-3228-4516-929C-D1141C2570F9}"/>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E358B72A-97E3-416D-BC8A-DB7FD9C540CF}"/>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C6B8B41C-E499-4CEC-A76E-53F48F19675F}"/>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2063725E-4444-4276-8ED0-A812E7B96DB6}"/>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7A25CA46-765A-4018-B21B-EEB1D48CAFF2}"/>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429155CF-1A97-4E75-B47C-CDDB2F6F841B}"/>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2AB8CF3A-0637-4B71-8AB8-964D51ABBE24}"/>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578F4D44-FE4A-4639-8E99-5A01A62BDDBF}"/>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D9FC6F63-30E7-40F1-BE54-1756931EDA6C}"/>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40EACAD4-7565-4F4D-B678-276A6E44B8FB}"/>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ED77BC97-6CB9-4BB0-9455-0A40A1FC11C2}"/>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92E528A3-5227-4E01-BA23-27658B3DE736}"/>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7E48EAD8-9804-49C8-8A89-422605F1908B}"/>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6BFBCD38-F679-4EDD-9497-19AA00E93C87}"/>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D2A870DB-3848-4BDE-B521-7DE58848A961}"/>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61AB5FEB-7801-4798-AE8E-90102D9117F8}"/>
            </a:ext>
          </a:extLst>
        </xdr:cNvPr>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8468237E-0EAD-423A-B16A-9F5C1DFFCB2B}"/>
            </a:ext>
          </a:extLst>
        </xdr:cNvPr>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BE553F-6A70-4A18-8857-FA4ABC0FE057}"/>
            </a:ext>
          </a:extLst>
        </xdr:cNvPr>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34C7F975-6B15-4F52-959C-5EE30E521122}"/>
            </a:ext>
          </a:extLst>
        </xdr:cNvPr>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2C589099-5436-43B3-B91B-F3182B1EABA8}"/>
            </a:ext>
          </a:extLst>
        </xdr:cNvPr>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40</xdr:row>
      <xdr:rowOff>161472</xdr:rowOff>
    </xdr:to>
    <xdr:cxnSp macro="">
      <xdr:nvCxnSpPr>
        <xdr:cNvPr id="385" name="直線コネクタ 384">
          <a:extLst>
            <a:ext uri="{FF2B5EF4-FFF2-40B4-BE49-F238E27FC236}">
              <a16:creationId xmlns:a16="http://schemas.microsoft.com/office/drawing/2014/main" id="{FAC30BFC-1A2F-4663-987A-953DE1023D41}"/>
            </a:ext>
          </a:extLst>
        </xdr:cNvPr>
        <xdr:cNvCxnSpPr/>
      </xdr:nvCxnSpPr>
      <xdr:spPr>
        <a:xfrm flipV="1">
          <a:off x="14712950" y="6855581"/>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926145B1-2FF5-4805-B9EA-21688F65D7CF}"/>
            </a:ext>
          </a:extLst>
        </xdr:cNvPr>
        <xdr:cNvSpPr txBox="1"/>
      </xdr:nvSpPr>
      <xdr:spPr>
        <a:xfrm>
          <a:off x="15563850" y="6531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7F1104BB-3FAC-4214-9A5B-E053D80C6F91}"/>
            </a:ext>
          </a:extLst>
        </xdr:cNvPr>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13002</xdr:rowOff>
    </xdr:to>
    <xdr:cxnSp macro="">
      <xdr:nvCxnSpPr>
        <xdr:cNvPr id="388" name="直線コネクタ 387">
          <a:extLst>
            <a:ext uri="{FF2B5EF4-FFF2-40B4-BE49-F238E27FC236}">
              <a16:creationId xmlns:a16="http://schemas.microsoft.com/office/drawing/2014/main" id="{2091119A-2F61-4AE1-A5D8-73796191C077}"/>
            </a:ext>
          </a:extLst>
        </xdr:cNvPr>
        <xdr:cNvCxnSpPr/>
      </xdr:nvCxnSpPr>
      <xdr:spPr>
        <a:xfrm flipV="1">
          <a:off x="13903960" y="6867072"/>
          <a:ext cx="80899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B3C7E93A-56D2-4AAF-9446-172201D1D440}"/>
            </a:ext>
          </a:extLst>
        </xdr:cNvPr>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a:extLst>
            <a:ext uri="{FF2B5EF4-FFF2-40B4-BE49-F238E27FC236}">
              <a16:creationId xmlns:a16="http://schemas.microsoft.com/office/drawing/2014/main" id="{FEBECE3C-1C91-4D76-8E3C-902B353D045C}"/>
            </a:ext>
          </a:extLst>
        </xdr:cNvPr>
        <xdr:cNvSpPr txBox="1"/>
      </xdr:nvSpPr>
      <xdr:spPr>
        <a:xfrm>
          <a:off x="14370050" y="6454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13002</xdr:rowOff>
    </xdr:to>
    <xdr:cxnSp macro="">
      <xdr:nvCxnSpPr>
        <xdr:cNvPr id="391" name="直線コネクタ 390">
          <a:extLst>
            <a:ext uri="{FF2B5EF4-FFF2-40B4-BE49-F238E27FC236}">
              <a16:creationId xmlns:a16="http://schemas.microsoft.com/office/drawing/2014/main" id="{37CE2F47-58CB-4B13-BBD6-66BD9A196625}"/>
            </a:ext>
          </a:extLst>
        </xdr:cNvPr>
        <xdr:cNvCxnSpPr/>
      </xdr:nvCxnSpPr>
      <xdr:spPr>
        <a:xfrm>
          <a:off x="13106400" y="6867072"/>
          <a:ext cx="79756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3220DB05-4E71-4AA2-9982-8F3D4C1E5835}"/>
            </a:ext>
          </a:extLst>
        </xdr:cNvPr>
        <xdr:cNvSpPr/>
      </xdr:nvSpPr>
      <xdr:spPr>
        <a:xfrm>
          <a:off x="13868400" y="66592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a:extLst>
            <a:ext uri="{FF2B5EF4-FFF2-40B4-BE49-F238E27FC236}">
              <a16:creationId xmlns:a16="http://schemas.microsoft.com/office/drawing/2014/main" id="{D9B8D117-D76D-4525-97A8-83846D2460C8}"/>
            </a:ext>
          </a:extLst>
        </xdr:cNvPr>
        <xdr:cNvSpPr txBox="1"/>
      </xdr:nvSpPr>
      <xdr:spPr>
        <a:xfrm>
          <a:off x="13557250" y="643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161472</xdr:rowOff>
    </xdr:to>
    <xdr:cxnSp macro="">
      <xdr:nvCxnSpPr>
        <xdr:cNvPr id="394" name="直線コネクタ 393">
          <a:extLst>
            <a:ext uri="{FF2B5EF4-FFF2-40B4-BE49-F238E27FC236}">
              <a16:creationId xmlns:a16="http://schemas.microsoft.com/office/drawing/2014/main" id="{7B57A758-ACC1-4DED-8F57-9206BF33F063}"/>
            </a:ext>
          </a:extLst>
        </xdr:cNvPr>
        <xdr:cNvCxnSpPr/>
      </xdr:nvCxnSpPr>
      <xdr:spPr>
        <a:xfrm>
          <a:off x="12293600" y="6832600"/>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9FAE494E-5DF0-489B-ABD3-357A33F52C5A}"/>
            </a:ext>
          </a:extLst>
        </xdr:cNvPr>
        <xdr:cNvSpPr/>
      </xdr:nvSpPr>
      <xdr:spPr>
        <a:xfrm>
          <a:off x="13055600" y="66707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65B982B4-9262-4DF9-AEDD-C1A763F8E919}"/>
            </a:ext>
          </a:extLst>
        </xdr:cNvPr>
        <xdr:cNvSpPr txBox="1"/>
      </xdr:nvSpPr>
      <xdr:spPr>
        <a:xfrm>
          <a:off x="12763500" y="64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8D851D83-D5F7-4DAB-9309-8A591CD530BD}"/>
            </a:ext>
          </a:extLst>
        </xdr:cNvPr>
        <xdr:cNvSpPr/>
      </xdr:nvSpPr>
      <xdr:spPr>
        <a:xfrm>
          <a:off x="12242800" y="6670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a:extLst>
            <a:ext uri="{FF2B5EF4-FFF2-40B4-BE49-F238E27FC236}">
              <a16:creationId xmlns:a16="http://schemas.microsoft.com/office/drawing/2014/main" id="{1FE802D1-3BF5-45A6-A100-7B611115426F}"/>
            </a:ext>
          </a:extLst>
        </xdr:cNvPr>
        <xdr:cNvSpPr txBox="1"/>
      </xdr:nvSpPr>
      <xdr:spPr>
        <a:xfrm>
          <a:off x="11950700" y="64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0AC96A6-4A80-4D80-A350-3F7902A457F1}"/>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BD40A6BF-8A25-4B60-A768-C4A2CA8913BC}"/>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A7FE0EB0-E835-44A5-84DC-B57B3B985D69}"/>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59D1C44A-2511-4EDF-9FF8-47AAAF8CF033}"/>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1F054437-0271-4935-B22C-B681FB0BAD3F}"/>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4" name="楕円 403">
          <a:extLst>
            <a:ext uri="{FF2B5EF4-FFF2-40B4-BE49-F238E27FC236}">
              <a16:creationId xmlns:a16="http://schemas.microsoft.com/office/drawing/2014/main" id="{C0530DF4-248C-43A9-99C8-D2C599B3924E}"/>
            </a:ext>
          </a:extLst>
        </xdr:cNvPr>
        <xdr:cNvSpPr/>
      </xdr:nvSpPr>
      <xdr:spPr>
        <a:xfrm>
          <a:off x="15427960" y="680478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71258</xdr:rowOff>
    </xdr:from>
    <xdr:ext cx="762000" cy="259045"/>
    <xdr:sp macro="" textlink="">
      <xdr:nvSpPr>
        <xdr:cNvPr id="405" name="公債費負担の状況該当値テキスト">
          <a:extLst>
            <a:ext uri="{FF2B5EF4-FFF2-40B4-BE49-F238E27FC236}">
              <a16:creationId xmlns:a16="http://schemas.microsoft.com/office/drawing/2014/main" id="{AEE2C281-5929-42EE-887E-D1AC47333CBC}"/>
            </a:ext>
          </a:extLst>
        </xdr:cNvPr>
        <xdr:cNvSpPr txBox="1"/>
      </xdr:nvSpPr>
      <xdr:spPr>
        <a:xfrm>
          <a:off x="15563850" y="677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06" name="楕円 405">
          <a:extLst>
            <a:ext uri="{FF2B5EF4-FFF2-40B4-BE49-F238E27FC236}">
              <a16:creationId xmlns:a16="http://schemas.microsoft.com/office/drawing/2014/main" id="{A772DCD1-6C23-43C4-95E3-65E08CF8C6D7}"/>
            </a:ext>
          </a:extLst>
        </xdr:cNvPr>
        <xdr:cNvSpPr/>
      </xdr:nvSpPr>
      <xdr:spPr>
        <a:xfrm>
          <a:off x="14665960" y="681627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07" name="テキスト ボックス 406">
          <a:extLst>
            <a:ext uri="{FF2B5EF4-FFF2-40B4-BE49-F238E27FC236}">
              <a16:creationId xmlns:a16="http://schemas.microsoft.com/office/drawing/2014/main" id="{4D1A0E59-F532-4723-89A5-0703183CD1D7}"/>
            </a:ext>
          </a:extLst>
        </xdr:cNvPr>
        <xdr:cNvSpPr txBox="1"/>
      </xdr:nvSpPr>
      <xdr:spPr>
        <a:xfrm>
          <a:off x="14370050" y="689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08" name="楕円 407">
          <a:extLst>
            <a:ext uri="{FF2B5EF4-FFF2-40B4-BE49-F238E27FC236}">
              <a16:creationId xmlns:a16="http://schemas.microsoft.com/office/drawing/2014/main" id="{3F14F511-A146-431F-80FF-FD24A6ABCF72}"/>
            </a:ext>
          </a:extLst>
        </xdr:cNvPr>
        <xdr:cNvSpPr/>
      </xdr:nvSpPr>
      <xdr:spPr>
        <a:xfrm>
          <a:off x="13868400" y="683925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409" name="テキスト ボックス 408">
          <a:extLst>
            <a:ext uri="{FF2B5EF4-FFF2-40B4-BE49-F238E27FC236}">
              <a16:creationId xmlns:a16="http://schemas.microsoft.com/office/drawing/2014/main" id="{0874F9D4-CE5F-4A9C-9F20-BDC7C73B24DA}"/>
            </a:ext>
          </a:extLst>
        </xdr:cNvPr>
        <xdr:cNvSpPr txBox="1"/>
      </xdr:nvSpPr>
      <xdr:spPr>
        <a:xfrm>
          <a:off x="13557250" y="692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10" name="楕円 409">
          <a:extLst>
            <a:ext uri="{FF2B5EF4-FFF2-40B4-BE49-F238E27FC236}">
              <a16:creationId xmlns:a16="http://schemas.microsoft.com/office/drawing/2014/main" id="{7A832BF1-02EB-40AB-9E28-0C0DBFB9D38F}"/>
            </a:ext>
          </a:extLst>
        </xdr:cNvPr>
        <xdr:cNvSpPr/>
      </xdr:nvSpPr>
      <xdr:spPr>
        <a:xfrm>
          <a:off x="13055600" y="681627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411" name="テキスト ボックス 410">
          <a:extLst>
            <a:ext uri="{FF2B5EF4-FFF2-40B4-BE49-F238E27FC236}">
              <a16:creationId xmlns:a16="http://schemas.microsoft.com/office/drawing/2014/main" id="{4686A9B2-AD6F-4354-97E4-7B073A590C3A}"/>
            </a:ext>
          </a:extLst>
        </xdr:cNvPr>
        <xdr:cNvSpPr txBox="1"/>
      </xdr:nvSpPr>
      <xdr:spPr>
        <a:xfrm>
          <a:off x="12763500" y="689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a:extLst>
            <a:ext uri="{FF2B5EF4-FFF2-40B4-BE49-F238E27FC236}">
              <a16:creationId xmlns:a16="http://schemas.microsoft.com/office/drawing/2014/main" id="{30C27381-29E2-46FE-B55B-998C89E354ED}"/>
            </a:ext>
          </a:extLst>
        </xdr:cNvPr>
        <xdr:cNvSpPr/>
      </xdr:nvSpPr>
      <xdr:spPr>
        <a:xfrm>
          <a:off x="1224280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13" name="テキスト ボックス 412">
          <a:extLst>
            <a:ext uri="{FF2B5EF4-FFF2-40B4-BE49-F238E27FC236}">
              <a16:creationId xmlns:a16="http://schemas.microsoft.com/office/drawing/2014/main" id="{EA58B8A7-E40D-49F0-9CEA-A8F93C3C9CBF}"/>
            </a:ext>
          </a:extLst>
        </xdr:cNvPr>
        <xdr:cNvSpPr txBox="1"/>
      </xdr:nvSpPr>
      <xdr:spPr>
        <a:xfrm>
          <a:off x="119507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FC322B44-CED7-49CE-977D-D38FED037144}"/>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58FA31B7-C32B-417E-A030-69BCCE475AAB}"/>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77DDDCE-C40B-49FC-9CAA-B169EFEA181F}"/>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DF08F36A-8DA2-4961-B37A-9E2C8392D7F5}"/>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195B4708-7C17-4EE0-858A-F742185B1D48}"/>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9CA0731B-3F7B-4FBD-98B8-6BF5C59AC78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C26D3684-381D-4648-A93F-B552FA5CED0D}"/>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5C051EB7-28C1-44C4-B0A1-054C39A4ED7E}"/>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DA6A7AF7-B33D-4DB7-9BDE-8ABEF8C48804}"/>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9E798F18-8AE5-4632-B3FB-BC8C179F8763}"/>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276C8BA5-476F-44BB-86AF-132E662D7133}"/>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4E8D25B9-9DAA-4ED7-B3DB-859BCC0BFE43}"/>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79F28E22-7AAF-4E9D-A0B8-BBB5080D3B4F}"/>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年度の算定値は地方債現在高の減少</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などにより、前年度に引き続き将来負担額が充当可能財源等を下回っており、本比率は算出されない。</a:t>
          </a:r>
        </a:p>
        <a:p>
          <a:r>
            <a:rPr kumimoji="1" lang="ja-JP" altLang="en-US" sz="1300">
              <a:latin typeface="ＭＳ Ｐゴシック" panose="020B0600070205080204" pitchFamily="50" charset="-128"/>
              <a:ea typeface="ＭＳ Ｐゴシック" panose="020B0600070205080204" pitchFamily="50" charset="-128"/>
            </a:rPr>
            <a:t>  今後も地方債発行額と元利償還金額とのバランスを注視しつつ、主要基金の残高を念頭に置いた財政運営を図り、引き続き市債残高の減少等により、過度な財政負担が生じないように努めていく。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70CE5BED-1DC4-40B8-83B2-9E391E3EFE1F}"/>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561E60DC-A014-490F-AB62-7625E16E6542}"/>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8A82CC8A-40A9-42AC-ADFB-4DA76CC1D2BD}"/>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5A439856-4B90-488C-BA89-402095CFF0B0}"/>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966FF38B-A2B9-4382-B71D-1C8CD8C2840C}"/>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6D452618-1B04-4390-B3B1-D0B1EE346906}"/>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BDD47573-7996-4DF9-B327-958400DAC27D}"/>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76F4EF41-378E-4203-8A19-3143474D806F}"/>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6F516C99-4484-406F-A715-173B896B465C}"/>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5736FB94-F849-4EB6-810B-CF5B5FB6598C}"/>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13AD589E-7CE5-4F02-BBF6-6E35348D9849}"/>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D14A739-5608-4E51-AD48-7E9AAFB1D895}"/>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4210BF1C-9792-45F0-A0B2-EEA0AA076BB1}"/>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17CF9E5F-9560-4BDC-A157-DF665E31E244}"/>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3AC159EE-F560-4B19-B8DC-B29F780C911A}"/>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2F85D2FA-9417-4328-9B44-4970D52699FA}"/>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6A013622-AFBC-460D-86F7-92CACF3A1A6D}"/>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151E5289-4DCF-4BD6-9516-336C47E4F6C8}"/>
            </a:ext>
          </a:extLst>
        </xdr:cNvPr>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413F139E-A302-41C3-8B23-3F510838A17A}"/>
            </a:ext>
          </a:extLst>
        </xdr:cNvPr>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C73E66D8-0631-4FF5-8649-E1F61BDD12C6}"/>
            </a:ext>
          </a:extLst>
        </xdr:cNvPr>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9BBB5952-251C-4B25-B76B-C3E5EE233110}"/>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A422380A-14D5-4355-B6E8-FCAFAF28C41E}"/>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100784</xdr:rowOff>
    </xdr:from>
    <xdr:to>
      <xdr:col>72</xdr:col>
      <xdr:colOff>203200</xdr:colOff>
      <xdr:row>14</xdr:row>
      <xdr:rowOff>133531</xdr:rowOff>
    </xdr:to>
    <xdr:cxnSp macro="">
      <xdr:nvCxnSpPr>
        <xdr:cNvPr id="449" name="直線コネクタ 448">
          <a:extLst>
            <a:ext uri="{FF2B5EF4-FFF2-40B4-BE49-F238E27FC236}">
              <a16:creationId xmlns:a16="http://schemas.microsoft.com/office/drawing/2014/main" id="{57E13969-4125-4209-BC37-FAB2A59FBA69}"/>
            </a:ext>
          </a:extLst>
        </xdr:cNvPr>
        <xdr:cNvCxnSpPr/>
      </xdr:nvCxnSpPr>
      <xdr:spPr>
        <a:xfrm flipV="1">
          <a:off x="13106400" y="2447744"/>
          <a:ext cx="79756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50" name="将来負担の状況平均値テキスト">
          <a:extLst>
            <a:ext uri="{FF2B5EF4-FFF2-40B4-BE49-F238E27FC236}">
              <a16:creationId xmlns:a16="http://schemas.microsoft.com/office/drawing/2014/main" id="{BF6D5466-F0DC-494D-9846-D8B9B549FFD3}"/>
            </a:ext>
          </a:extLst>
        </xdr:cNvPr>
        <xdr:cNvSpPr txBox="1"/>
      </xdr:nvSpPr>
      <xdr:spPr>
        <a:xfrm>
          <a:off x="15563850" y="2186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a:extLst>
            <a:ext uri="{FF2B5EF4-FFF2-40B4-BE49-F238E27FC236}">
              <a16:creationId xmlns:a16="http://schemas.microsoft.com/office/drawing/2014/main" id="{AC873B60-4B52-452E-B5E1-9FA651261A63}"/>
            </a:ext>
          </a:extLst>
        </xdr:cNvPr>
        <xdr:cNvSpPr/>
      </xdr:nvSpPr>
      <xdr:spPr>
        <a:xfrm>
          <a:off x="15427960" y="22146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133531</xdr:rowOff>
    </xdr:from>
    <xdr:to>
      <xdr:col>68</xdr:col>
      <xdr:colOff>152400</xdr:colOff>
      <xdr:row>14</xdr:row>
      <xdr:rowOff>161109</xdr:rowOff>
    </xdr:to>
    <xdr:cxnSp macro="">
      <xdr:nvCxnSpPr>
        <xdr:cNvPr id="452" name="直線コネクタ 451">
          <a:extLst>
            <a:ext uri="{FF2B5EF4-FFF2-40B4-BE49-F238E27FC236}">
              <a16:creationId xmlns:a16="http://schemas.microsoft.com/office/drawing/2014/main" id="{ABEC5596-AECC-478D-BAC1-D842765A82F6}"/>
            </a:ext>
          </a:extLst>
        </xdr:cNvPr>
        <xdr:cNvCxnSpPr/>
      </xdr:nvCxnSpPr>
      <xdr:spPr>
        <a:xfrm flipV="1">
          <a:off x="12293600" y="2480491"/>
          <a:ext cx="8128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EE309091-2451-41D8-AB92-B0641C9DBC9A}"/>
            </a:ext>
          </a:extLst>
        </xdr:cNvPr>
        <xdr:cNvSpPr/>
      </xdr:nvSpPr>
      <xdr:spPr>
        <a:xfrm>
          <a:off x="14665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68B3D59E-ED0E-4941-B4BB-FC8E970CD7D9}"/>
            </a:ext>
          </a:extLst>
        </xdr:cNvPr>
        <xdr:cNvSpPr txBox="1"/>
      </xdr:nvSpPr>
      <xdr:spPr>
        <a:xfrm>
          <a:off x="14370050" y="20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5" name="フローチャート: 判断 454">
          <a:extLst>
            <a:ext uri="{FF2B5EF4-FFF2-40B4-BE49-F238E27FC236}">
              <a16:creationId xmlns:a16="http://schemas.microsoft.com/office/drawing/2014/main" id="{3104728C-6945-4B96-BDDE-DB097FA7C1EC}"/>
            </a:ext>
          </a:extLst>
        </xdr:cNvPr>
        <xdr:cNvSpPr/>
      </xdr:nvSpPr>
      <xdr:spPr>
        <a:xfrm>
          <a:off x="13868400" y="23352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6" name="テキスト ボックス 455">
          <a:extLst>
            <a:ext uri="{FF2B5EF4-FFF2-40B4-BE49-F238E27FC236}">
              <a16:creationId xmlns:a16="http://schemas.microsoft.com/office/drawing/2014/main" id="{93FBF23E-BA27-4249-8B7A-B64CA7D52851}"/>
            </a:ext>
          </a:extLst>
        </xdr:cNvPr>
        <xdr:cNvSpPr txBox="1"/>
      </xdr:nvSpPr>
      <xdr:spPr>
        <a:xfrm>
          <a:off x="135572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7" name="フローチャート: 判断 456">
          <a:extLst>
            <a:ext uri="{FF2B5EF4-FFF2-40B4-BE49-F238E27FC236}">
              <a16:creationId xmlns:a16="http://schemas.microsoft.com/office/drawing/2014/main" id="{1F436391-79AA-41CD-B1B0-524004A5B7C2}"/>
            </a:ext>
          </a:extLst>
        </xdr:cNvPr>
        <xdr:cNvSpPr/>
      </xdr:nvSpPr>
      <xdr:spPr>
        <a:xfrm>
          <a:off x="13055600" y="240211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8" name="テキスト ボックス 457">
          <a:extLst>
            <a:ext uri="{FF2B5EF4-FFF2-40B4-BE49-F238E27FC236}">
              <a16:creationId xmlns:a16="http://schemas.microsoft.com/office/drawing/2014/main" id="{E3D173FA-9E74-459B-BD95-C472CE25EB1F}"/>
            </a:ext>
          </a:extLst>
        </xdr:cNvPr>
        <xdr:cNvSpPr txBox="1"/>
      </xdr:nvSpPr>
      <xdr:spPr>
        <a:xfrm>
          <a:off x="12763500" y="217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9" name="フローチャート: 判断 458">
          <a:extLst>
            <a:ext uri="{FF2B5EF4-FFF2-40B4-BE49-F238E27FC236}">
              <a16:creationId xmlns:a16="http://schemas.microsoft.com/office/drawing/2014/main" id="{DBD4DF36-2D05-4BB5-A315-A3BE977D0567}"/>
            </a:ext>
          </a:extLst>
        </xdr:cNvPr>
        <xdr:cNvSpPr/>
      </xdr:nvSpPr>
      <xdr:spPr>
        <a:xfrm>
          <a:off x="12242800" y="2417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0" name="テキスト ボックス 459">
          <a:extLst>
            <a:ext uri="{FF2B5EF4-FFF2-40B4-BE49-F238E27FC236}">
              <a16:creationId xmlns:a16="http://schemas.microsoft.com/office/drawing/2014/main" id="{2115A614-AA7A-42DE-B081-3361792A001D}"/>
            </a:ext>
          </a:extLst>
        </xdr:cNvPr>
        <xdr:cNvSpPr txBox="1"/>
      </xdr:nvSpPr>
      <xdr:spPr>
        <a:xfrm>
          <a:off x="11950700" y="219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D302D4B-4E5F-441F-9A76-F270AA5857D8}"/>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820888B4-6C96-4ACA-BFEA-894ADD419744}"/>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F92A4DD4-9631-4AD4-B699-4F63B6787941}"/>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3C6DD59-3A84-4C35-97C2-059CF409D27D}"/>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94F25F89-B41F-4E3E-9751-DF48071249E2}"/>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49984</xdr:rowOff>
    </xdr:from>
    <xdr:to>
      <xdr:col>73</xdr:col>
      <xdr:colOff>44450</xdr:colOff>
      <xdr:row>14</xdr:row>
      <xdr:rowOff>151584</xdr:rowOff>
    </xdr:to>
    <xdr:sp macro="" textlink="">
      <xdr:nvSpPr>
        <xdr:cNvPr id="466" name="楕円 465">
          <a:extLst>
            <a:ext uri="{FF2B5EF4-FFF2-40B4-BE49-F238E27FC236}">
              <a16:creationId xmlns:a16="http://schemas.microsoft.com/office/drawing/2014/main" id="{EBA6F544-771B-4D97-899E-FE5EEA248339}"/>
            </a:ext>
          </a:extLst>
        </xdr:cNvPr>
        <xdr:cNvSpPr/>
      </xdr:nvSpPr>
      <xdr:spPr>
        <a:xfrm>
          <a:off x="13868400" y="23969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136361</xdr:rowOff>
    </xdr:from>
    <xdr:ext cx="762000" cy="259045"/>
    <xdr:sp macro="" textlink="">
      <xdr:nvSpPr>
        <xdr:cNvPr id="467" name="テキスト ボックス 466">
          <a:extLst>
            <a:ext uri="{FF2B5EF4-FFF2-40B4-BE49-F238E27FC236}">
              <a16:creationId xmlns:a16="http://schemas.microsoft.com/office/drawing/2014/main" id="{9DD798AE-7575-4697-B215-EFBAD67D4A06}"/>
            </a:ext>
          </a:extLst>
        </xdr:cNvPr>
        <xdr:cNvSpPr txBox="1"/>
      </xdr:nvSpPr>
      <xdr:spPr>
        <a:xfrm>
          <a:off x="13557250" y="248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82731</xdr:rowOff>
    </xdr:from>
    <xdr:to>
      <xdr:col>68</xdr:col>
      <xdr:colOff>203200</xdr:colOff>
      <xdr:row>15</xdr:row>
      <xdr:rowOff>12881</xdr:rowOff>
    </xdr:to>
    <xdr:sp macro="" textlink="">
      <xdr:nvSpPr>
        <xdr:cNvPr id="468" name="楕円 467">
          <a:extLst>
            <a:ext uri="{FF2B5EF4-FFF2-40B4-BE49-F238E27FC236}">
              <a16:creationId xmlns:a16="http://schemas.microsoft.com/office/drawing/2014/main" id="{EE32E075-769B-4887-93E9-561A37F8E5E4}"/>
            </a:ext>
          </a:extLst>
        </xdr:cNvPr>
        <xdr:cNvSpPr/>
      </xdr:nvSpPr>
      <xdr:spPr>
        <a:xfrm>
          <a:off x="13055600" y="242969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169108</xdr:rowOff>
    </xdr:from>
    <xdr:ext cx="762000" cy="259045"/>
    <xdr:sp macro="" textlink="">
      <xdr:nvSpPr>
        <xdr:cNvPr id="469" name="テキスト ボックス 468">
          <a:extLst>
            <a:ext uri="{FF2B5EF4-FFF2-40B4-BE49-F238E27FC236}">
              <a16:creationId xmlns:a16="http://schemas.microsoft.com/office/drawing/2014/main" id="{B26278F2-47FF-43B1-B580-81D23E96B742}"/>
            </a:ext>
          </a:extLst>
        </xdr:cNvPr>
        <xdr:cNvSpPr txBox="1"/>
      </xdr:nvSpPr>
      <xdr:spPr>
        <a:xfrm>
          <a:off x="12763500" y="251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110309</xdr:rowOff>
    </xdr:from>
    <xdr:to>
      <xdr:col>64</xdr:col>
      <xdr:colOff>152400</xdr:colOff>
      <xdr:row>15</xdr:row>
      <xdr:rowOff>40459</xdr:rowOff>
    </xdr:to>
    <xdr:sp macro="" textlink="">
      <xdr:nvSpPr>
        <xdr:cNvPr id="470" name="楕円 469">
          <a:extLst>
            <a:ext uri="{FF2B5EF4-FFF2-40B4-BE49-F238E27FC236}">
              <a16:creationId xmlns:a16="http://schemas.microsoft.com/office/drawing/2014/main" id="{8708BAA7-6170-4D80-AF03-D77DC7FC380C}"/>
            </a:ext>
          </a:extLst>
        </xdr:cNvPr>
        <xdr:cNvSpPr/>
      </xdr:nvSpPr>
      <xdr:spPr>
        <a:xfrm>
          <a:off x="12242800" y="2457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25236</xdr:rowOff>
    </xdr:from>
    <xdr:ext cx="762000" cy="259045"/>
    <xdr:sp macro="" textlink="">
      <xdr:nvSpPr>
        <xdr:cNvPr id="471" name="テキスト ボックス 470">
          <a:extLst>
            <a:ext uri="{FF2B5EF4-FFF2-40B4-BE49-F238E27FC236}">
              <a16:creationId xmlns:a16="http://schemas.microsoft.com/office/drawing/2014/main" id="{F5FCED63-558E-42C9-BDEB-A80ECE4CA360}"/>
            </a:ext>
          </a:extLst>
        </xdr:cNvPr>
        <xdr:cNvSpPr txBox="1"/>
      </xdr:nvSpPr>
      <xdr:spPr>
        <a:xfrm>
          <a:off x="11950700" y="253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230,229
225,770
45.51
78,125,001
74,671,847
3,115,926
41,181,265
52,321,102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人件費は、職員給の増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などにより、前年度に比べ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122.0</a:t>
          </a:r>
          <a:r>
            <a:rPr kumimoji="1" lang="ja-JP" altLang="en-US" sz="1300">
              <a:latin typeface="ＭＳ Ｐゴシック" panose="020B0600070205080204" pitchFamily="50" charset="-128"/>
              <a:ea typeface="ＭＳ Ｐゴシック" panose="020B0600070205080204" pitchFamily="50" charset="-128"/>
            </a:rPr>
            <a:t>億円となった。	</a:t>
          </a:r>
        </a:p>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人件費に係る経常収支比率は、前年度と同様に類似団体平均を上回っている。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今後も事業及び政策に注視しつつ職員数の適正化等を行い、人件費抑制に努めていく。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66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668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2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物件費は、公共施設等の光熱水費の増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などにより、前年度に比べ</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億円増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122.3</a:t>
          </a:r>
          <a:r>
            <a:rPr kumimoji="1" lang="ja-JP" altLang="en-US" sz="1300">
              <a:latin typeface="ＭＳ Ｐゴシック" panose="020B0600070205080204" pitchFamily="50" charset="-128"/>
              <a:ea typeface="ＭＳ Ｐゴシック" panose="020B0600070205080204" pitchFamily="50" charset="-128"/>
            </a:rPr>
            <a:t>億円となった。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物件費に係る経常収支比率は、前年度と同様に類似団体平均を上回っている。引き続き、委託料・備品購入費等の適正化を図っていく。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161290</xdr:rowOff>
    </xdr:from>
    <xdr:to>
      <xdr:col>82</xdr:col>
      <xdr:colOff>107950</xdr:colOff>
      <xdr:row>17</xdr:row>
      <xdr:rowOff>121285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0449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161290</xdr:rowOff>
    </xdr:from>
    <xdr:to>
      <xdr:col>78</xdr:col>
      <xdr:colOff>69850</xdr:colOff>
      <xdr:row>17</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044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149860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30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149860</xdr:rowOff>
    </xdr:from>
    <xdr:to>
      <xdr:col>69</xdr:col>
      <xdr:colOff>92075</xdr:colOff>
      <xdr:row>18</xdr:row>
      <xdr:rowOff>1270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064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70485</xdr:rowOff>
    </xdr:from>
    <xdr:to>
      <xdr:col>82</xdr:col>
      <xdr:colOff>158750</xdr:colOff>
      <xdr:row>18</xdr:row>
      <xdr:rowOff>635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42562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110490</xdr:rowOff>
    </xdr:from>
    <xdr:to>
      <xdr:col>78</xdr:col>
      <xdr:colOff>120650</xdr:colOff>
      <xdr:row>17</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25417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4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99060</xdr:rowOff>
    </xdr:from>
    <xdr:to>
      <xdr:col>69</xdr:col>
      <xdr:colOff>142875</xdr:colOff>
      <xdr:row>18</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0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121920</xdr:rowOff>
    </xdr:from>
    <xdr:to>
      <xdr:col>65</xdr:col>
      <xdr:colOff>53975</xdr:colOff>
      <xdr:row>18</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扶助費は、子育て世帯への臨時特別給付金の減</a:t>
          </a:r>
          <a:r>
            <a:rPr kumimoji="1" lang="en-US" altLang="ja-JP" sz="1300">
              <a:latin typeface="ＭＳ Ｐゴシック" panose="020B0600070205080204" pitchFamily="50" charset="-128"/>
              <a:ea typeface="ＭＳ Ｐゴシック" panose="020B0600070205080204" pitchFamily="50" charset="-128"/>
            </a:rPr>
            <a:t>(△30.7</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などにより、前年度に比べ</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億円減</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234.2</a:t>
          </a:r>
          <a:r>
            <a:rPr kumimoji="1" lang="ja-JP" altLang="en-US" sz="1300">
              <a:latin typeface="ＭＳ Ｐゴシック" panose="020B0600070205080204" pitchFamily="50" charset="-128"/>
              <a:ea typeface="ＭＳ Ｐゴシック" panose="020B0600070205080204" pitchFamily="50" charset="-128"/>
            </a:rPr>
            <a:t>億円となった。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今後は待機児童解消のための子育て支援施策に係る費用の増、高齢者人口増加に伴う介護関連費用の増により、増加が予想される。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58</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710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71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663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59</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90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積立金は、公共施設整備基金積立金の減</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、地球温暖化対策基金積立金の減</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などにより、前年度に比べ</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億円減</a:t>
          </a:r>
          <a:r>
            <a:rPr kumimoji="1" lang="en-US" altLang="ja-JP" sz="1300">
              <a:latin typeface="ＭＳ Ｐゴシック" panose="020B0600070205080204" pitchFamily="50" charset="-128"/>
              <a:ea typeface="ＭＳ Ｐゴシック" panose="020B0600070205080204" pitchFamily="50" charset="-128"/>
            </a:rPr>
            <a:t>(△40.9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億円となった。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今後も主要基金の残高を念頭に置きつつ、適切な財政運営に努めていく。</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114300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007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114300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931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25400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3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156227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107950</xdr:rowOff>
    </xdr:from>
    <xdr:to>
      <xdr:col>74</xdr:col>
      <xdr:colOff>31750</xdr:colOff>
      <xdr:row>58</xdr:row>
      <xdr:rowOff>38100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146050</xdr:rowOff>
    </xdr:from>
    <xdr:to>
      <xdr:col>69</xdr:col>
      <xdr:colOff>142875</xdr:colOff>
      <xdr:row>58</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補助費等は、中小・小規模事業者原油価格・物価高騰等対策補助金の皆増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などにより、前年度に比べ</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億円増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58.0</a:t>
          </a:r>
          <a:r>
            <a:rPr kumimoji="1" lang="ja-JP" altLang="en-US" sz="1300">
              <a:latin typeface="ＭＳ Ｐゴシック" panose="020B0600070205080204" pitchFamily="50" charset="-128"/>
              <a:ea typeface="ＭＳ Ｐゴシック" panose="020B0600070205080204" pitchFamily="50" charset="-128"/>
            </a:rPr>
            <a:t>億円となった。	</a:t>
          </a:r>
        </a:p>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補助費等に係る経常収支比率は、類似団体を下回っている。引き続き、補助・負担金等の適正化を図っていく。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154214</xdr:rowOff>
    </xdr:from>
    <xdr:to>
      <xdr:col>82</xdr:col>
      <xdr:colOff>107950</xdr:colOff>
      <xdr:row>33</xdr:row>
      <xdr:rowOff>26307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640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154214</xdr:rowOff>
    </xdr:from>
    <xdr:to>
      <xdr:col>78</xdr:col>
      <xdr:colOff>69850</xdr:colOff>
      <xdr:row>33</xdr:row>
      <xdr:rowOff>58964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640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58964</xdr:rowOff>
    </xdr:from>
    <xdr:to>
      <xdr:col>73</xdr:col>
      <xdr:colOff>180975</xdr:colOff>
      <xdr:row>33</xdr:row>
      <xdr:rowOff>58964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716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15422</xdr:rowOff>
    </xdr:from>
    <xdr:to>
      <xdr:col>69</xdr:col>
      <xdr:colOff>92075</xdr:colOff>
      <xdr:row>33</xdr:row>
      <xdr:rowOff>58964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673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146957</xdr:rowOff>
    </xdr:from>
    <xdr:to>
      <xdr:col>82</xdr:col>
      <xdr:colOff>158750</xdr:colOff>
      <xdr:row>33</xdr:row>
      <xdr:rowOff>77107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55534</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54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103414</xdr:rowOff>
    </xdr:from>
    <xdr:to>
      <xdr:col>78</xdr:col>
      <xdr:colOff>120650</xdr:colOff>
      <xdr:row>33</xdr:row>
      <xdr:rowOff>33564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43741</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3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8164</xdr:rowOff>
    </xdr:from>
    <xdr:to>
      <xdr:col>74</xdr:col>
      <xdr:colOff>31750</xdr:colOff>
      <xdr:row>33</xdr:row>
      <xdr:rowOff>109764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119941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8164</xdr:rowOff>
    </xdr:from>
    <xdr:to>
      <xdr:col>69</xdr:col>
      <xdr:colOff>142875</xdr:colOff>
      <xdr:row>33</xdr:row>
      <xdr:rowOff>109764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119941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136072</xdr:rowOff>
    </xdr:from>
    <xdr:to>
      <xdr:col>65</xdr:col>
      <xdr:colOff>53975</xdr:colOff>
      <xdr:row>33</xdr:row>
      <xdr:rowOff>66222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76399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公債費は、消防車両購入事業債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東消防署はしご車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の元利償還</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が始まったことなどにより、前年度に比べ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66.6</a:t>
          </a:r>
          <a:r>
            <a:rPr kumimoji="1" lang="ja-JP" altLang="en-US" sz="1300">
              <a:latin typeface="ＭＳ Ｐゴシック" panose="020B0600070205080204" pitchFamily="50" charset="-128"/>
              <a:ea typeface="ＭＳ Ｐゴシック" panose="020B0600070205080204" pitchFamily="50" charset="-128"/>
            </a:rPr>
            <a:t>億円となった。	</a:t>
          </a:r>
        </a:p>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公債費に係る経常収支比率は、前年度と同様に類似団体平均を上回っている。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今後も市債の新規発行について精査を行い、適正化に努めていく。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61686</xdr:rowOff>
    </xdr:from>
    <xdr:to>
      <xdr:col>24</xdr:col>
      <xdr:colOff>25400</xdr:colOff>
      <xdr:row>78</xdr:row>
      <xdr:rowOff>100874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3478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61686</xdr:rowOff>
    </xdr:from>
    <xdr:to>
      <xdr:col>19</xdr:col>
      <xdr:colOff>187325</xdr:colOff>
      <xdr:row>78</xdr:row>
      <xdr:rowOff>133531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4347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133531</xdr:rowOff>
    </xdr:from>
    <xdr:to>
      <xdr:col>15</xdr:col>
      <xdr:colOff>98425</xdr:colOff>
      <xdr:row>78</xdr:row>
      <xdr:rowOff>166188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5066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166188</xdr:rowOff>
    </xdr:from>
    <xdr:to>
      <xdr:col>11</xdr:col>
      <xdr:colOff>9525</xdr:colOff>
      <xdr:row>79</xdr:row>
      <xdr:rowOff>27395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392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50074</xdr:rowOff>
    </xdr:from>
    <xdr:to>
      <xdr:col>24</xdr:col>
      <xdr:colOff>76200</xdr:colOff>
      <xdr:row>78</xdr:row>
      <xdr:rowOff>151674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22151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10886</xdr:rowOff>
    </xdr:from>
    <xdr:to>
      <xdr:col>20</xdr:col>
      <xdr:colOff>38100</xdr:colOff>
      <xdr:row>78</xdr:row>
      <xdr:rowOff>112486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82731</xdr:rowOff>
    </xdr:from>
    <xdr:to>
      <xdr:col>15</xdr:col>
      <xdr:colOff>149225</xdr:colOff>
      <xdr:row>79</xdr:row>
      <xdr:rowOff>12881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169108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115388</xdr:rowOff>
    </xdr:from>
    <xdr:to>
      <xdr:col>11</xdr:col>
      <xdr:colOff>60325</xdr:colOff>
      <xdr:row>79</xdr:row>
      <xdr:rowOff>45538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30315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148045</xdr:rowOff>
    </xdr:from>
    <xdr:to>
      <xdr:col>6</xdr:col>
      <xdr:colOff>171450</xdr:colOff>
      <xdr:row>79</xdr:row>
      <xdr:rowOff>78195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62972</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a:t>
          </a:r>
          <a:r>
            <a:rPr kumimoji="1" lang="en-US" altLang="ja-JP" sz="1300">
              <a:latin typeface="ＭＳ Ｐゴシック" panose="020B0600070205080204" pitchFamily="50" charset="-128"/>
              <a:ea typeface="ＭＳ Ｐゴシック" panose="020B0600070205080204" pitchFamily="50" charset="-128"/>
            </a:rPr>
            <a:t>79.5</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％下回った。</a:t>
          </a:r>
        </a:p>
        <a:p>
          <a:r>
            <a:rPr kumimoji="1" lang="ja-JP" altLang="en-US" sz="1300">
              <a:latin typeface="ＭＳ Ｐゴシック" panose="020B0600070205080204" pitchFamily="50" charset="-128"/>
              <a:ea typeface="ＭＳ Ｐゴシック" panose="020B0600070205080204" pitchFamily="50" charset="-128"/>
            </a:rPr>
            <a:t>　引き続き歳出の抑制に努めていく。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39915</xdr:rowOff>
    </xdr:from>
    <xdr:to>
      <xdr:col>82</xdr:col>
      <xdr:colOff>107950</xdr:colOff>
      <xdr:row>77</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727215"/>
          <a:ext cx="838200" cy="5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39915</xdr:rowOff>
    </xdr:from>
    <xdr:to>
      <xdr:col>78</xdr:col>
      <xdr:colOff>69850</xdr:colOff>
      <xdr:row>77</xdr:row>
      <xdr:rowOff>26307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727215"/>
          <a:ext cx="889000" cy="50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26307</xdr:rowOff>
    </xdr:from>
    <xdr:to>
      <xdr:col>73</xdr:col>
      <xdr:colOff>180975</xdr:colOff>
      <xdr:row>77</xdr:row>
      <xdr:rowOff>146050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227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77</xdr:row>
      <xdr:rowOff>146050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4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160565</xdr:rowOff>
    </xdr:from>
    <xdr:to>
      <xdr:col>78</xdr:col>
      <xdr:colOff>120650</xdr:colOff>
      <xdr:row>74</xdr:row>
      <xdr:rowOff>90715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100892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44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146957</xdr:rowOff>
    </xdr:from>
    <xdr:to>
      <xdr:col>74</xdr:col>
      <xdr:colOff>31750</xdr:colOff>
      <xdr:row>77</xdr:row>
      <xdr:rowOff>77107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87284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124943</xdr:rowOff>
    </xdr:from>
    <xdr:to>
      <xdr:col>29</xdr:col>
      <xdr:colOff>127000</xdr:colOff>
      <xdr:row>20</xdr:row>
      <xdr:rowOff>5042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30118"/>
          <a:ext cx="6477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154927</xdr:rowOff>
    </xdr:from>
    <xdr:to>
      <xdr:col>26</xdr:col>
      <xdr:colOff>50800</xdr:colOff>
      <xdr:row>20</xdr:row>
      <xdr:rowOff>5042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60102"/>
          <a:ext cx="698500" cy="2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154927</xdr:rowOff>
    </xdr:from>
    <xdr:to>
      <xdr:col>22</xdr:col>
      <xdr:colOff>114300</xdr:colOff>
      <xdr:row>20</xdr:row>
      <xdr:rowOff>10909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60102"/>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10909</xdr:rowOff>
    </xdr:from>
    <xdr:to>
      <xdr:col>18</xdr:col>
      <xdr:colOff>177800</xdr:colOff>
      <xdr:row>20</xdr:row>
      <xdr:rowOff>50838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87534"/>
          <a:ext cx="698500" cy="39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74143</xdr:rowOff>
    </xdr:from>
    <xdr:to>
      <xdr:col>29</xdr:col>
      <xdr:colOff>177800</xdr:colOff>
      <xdr:row>20</xdr:row>
      <xdr:rowOff>4293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7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46220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5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125692</xdr:rowOff>
    </xdr:from>
    <xdr:to>
      <xdr:col>26</xdr:col>
      <xdr:colOff>101600</xdr:colOff>
      <xdr:row>20</xdr:row>
      <xdr:rowOff>55842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30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40619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1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104127</xdr:rowOff>
    </xdr:from>
    <xdr:to>
      <xdr:col>22</xdr:col>
      <xdr:colOff>165100</xdr:colOff>
      <xdr:row>20</xdr:row>
      <xdr:rowOff>34277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0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19054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9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131559</xdr:rowOff>
    </xdr:from>
    <xdr:to>
      <xdr:col>19</xdr:col>
      <xdr:colOff>38100</xdr:colOff>
      <xdr:row>20</xdr:row>
      <xdr:rowOff>61709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36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46486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38</xdr:rowOff>
    </xdr:from>
    <xdr:to>
      <xdr:col>15</xdr:col>
      <xdr:colOff>101600</xdr:colOff>
      <xdr:row>20</xdr:row>
      <xdr:rowOff>101638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7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86415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249339</xdr:rowOff>
    </xdr:from>
    <xdr:to>
      <xdr:col>29</xdr:col>
      <xdr:colOff>127000</xdr:colOff>
      <xdr:row>35</xdr:row>
      <xdr:rowOff>274980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59689"/>
          <a:ext cx="647700" cy="2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234116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4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274980</xdr:rowOff>
    </xdr:from>
    <xdr:to>
      <xdr:col>26</xdr:col>
      <xdr:colOff>50800</xdr:colOff>
      <xdr:row>35</xdr:row>
      <xdr:rowOff>287554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85330"/>
          <a:ext cx="698500" cy="12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255930</xdr:rowOff>
    </xdr:from>
    <xdr:to>
      <xdr:col>22</xdr:col>
      <xdr:colOff>114300</xdr:colOff>
      <xdr:row>35</xdr:row>
      <xdr:rowOff>287554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66280"/>
          <a:ext cx="698500" cy="3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255930</xdr:rowOff>
    </xdr:from>
    <xdr:to>
      <xdr:col>18</xdr:col>
      <xdr:colOff>177800</xdr:colOff>
      <xdr:row>35</xdr:row>
      <xdr:rowOff>282601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66280"/>
          <a:ext cx="698500" cy="26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198539</xdr:rowOff>
    </xdr:from>
    <xdr:to>
      <xdr:col>29</xdr:col>
      <xdr:colOff>177800</xdr:colOff>
      <xdr:row>35</xdr:row>
      <xdr:rowOff>300139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08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43616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5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224180</xdr:rowOff>
    </xdr:from>
    <xdr:to>
      <xdr:col>26</xdr:col>
      <xdr:colOff>101600</xdr:colOff>
      <xdr:row>35</xdr:row>
      <xdr:rowOff>325780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335957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0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236754</xdr:rowOff>
    </xdr:from>
    <xdr:to>
      <xdr:col>22</xdr:col>
      <xdr:colOff>165100</xdr:colOff>
      <xdr:row>35</xdr:row>
      <xdr:rowOff>338354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47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5631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205130</xdr:rowOff>
    </xdr:from>
    <xdr:to>
      <xdr:col>19</xdr:col>
      <xdr:colOff>38100</xdr:colOff>
      <xdr:row>35</xdr:row>
      <xdr:rowOff>306730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1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316907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231801</xdr:rowOff>
    </xdr:from>
    <xdr:to>
      <xdr:col>15</xdr:col>
      <xdr:colOff>101600</xdr:colOff>
      <xdr:row>35</xdr:row>
      <xdr:rowOff>333401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42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1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230,229
225,770
45.51
78,125,001
74,671,847
3,115,926
41,181,265
52,321,102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25400</xdr:rowOff>
    </xdr:from>
    <xdr:to>
      <xdr:col>24</xdr:col>
      <xdr:colOff>63500</xdr:colOff>
      <xdr:row>37</xdr:row>
      <xdr:rowOff>70042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69050"/>
          <a:ext cx="8382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36699</xdr:rowOff>
    </xdr:from>
    <xdr:to>
      <xdr:col>19</xdr:col>
      <xdr:colOff>177800</xdr:colOff>
      <xdr:row>37</xdr:row>
      <xdr:rowOff>70042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80349"/>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36699</xdr:rowOff>
    </xdr:from>
    <xdr:to>
      <xdr:col>15</xdr:col>
      <xdr:colOff>50800</xdr:colOff>
      <xdr:row>37</xdr:row>
      <xdr:rowOff>156225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0349"/>
          <a:ext cx="889000" cy="1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156225</xdr:rowOff>
    </xdr:from>
    <xdr:to>
      <xdr:col>10</xdr:col>
      <xdr:colOff>114300</xdr:colOff>
      <xdr:row>37</xdr:row>
      <xdr:rowOff>166805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99875"/>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146050</xdr:rowOff>
    </xdr:from>
    <xdr:to>
      <xdr:col>24</xdr:col>
      <xdr:colOff>114300</xdr:colOff>
      <xdr:row>37</xdr:row>
      <xdr:rowOff>76200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19242</xdr:rowOff>
    </xdr:from>
    <xdr:to>
      <xdr:col>20</xdr:col>
      <xdr:colOff>38100</xdr:colOff>
      <xdr:row>37</xdr:row>
      <xdr:rowOff>120842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111969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157349</xdr:rowOff>
    </xdr:from>
    <xdr:to>
      <xdr:col>15</xdr:col>
      <xdr:colOff>101600</xdr:colOff>
      <xdr:row>37</xdr:row>
      <xdr:rowOff>87499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78626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105425</xdr:rowOff>
    </xdr:from>
    <xdr:to>
      <xdr:col>10</xdr:col>
      <xdr:colOff>165100</xdr:colOff>
      <xdr:row>38</xdr:row>
      <xdr:rowOff>35575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26702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116005</xdr:rowOff>
    </xdr:from>
    <xdr:to>
      <xdr:col>6</xdr:col>
      <xdr:colOff>38100</xdr:colOff>
      <xdr:row>38</xdr:row>
      <xdr:rowOff>46155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37282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5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138176</xdr:rowOff>
    </xdr:from>
    <xdr:to>
      <xdr:col>24</xdr:col>
      <xdr:colOff>63500</xdr:colOff>
      <xdr:row>58</xdr:row>
      <xdr:rowOff>2616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10826"/>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2616</xdr:rowOff>
    </xdr:from>
    <xdr:to>
      <xdr:col>19</xdr:col>
      <xdr:colOff>177800</xdr:colOff>
      <xdr:row>58</xdr:row>
      <xdr:rowOff>118897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6716"/>
          <a:ext cx="8890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118897</xdr:rowOff>
    </xdr:from>
    <xdr:to>
      <xdr:col>15</xdr:col>
      <xdr:colOff>50800</xdr:colOff>
      <xdr:row>58</xdr:row>
      <xdr:rowOff>158845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62997"/>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133132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158845</xdr:rowOff>
    </xdr:from>
    <xdr:to>
      <xdr:col>10</xdr:col>
      <xdr:colOff>114300</xdr:colOff>
      <xdr:row>59</xdr:row>
      <xdr:rowOff>13760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02945"/>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87376</xdr:rowOff>
    </xdr:from>
    <xdr:to>
      <xdr:col>24</xdr:col>
      <xdr:colOff>114300</xdr:colOff>
      <xdr:row>58</xdr:row>
      <xdr:rowOff>17526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65803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123266</xdr:rowOff>
    </xdr:from>
    <xdr:to>
      <xdr:col>20</xdr:col>
      <xdr:colOff>38100</xdr:colOff>
      <xdr:row>58</xdr:row>
      <xdr:rowOff>53416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44543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68097</xdr:rowOff>
    </xdr:from>
    <xdr:to>
      <xdr:col>15</xdr:col>
      <xdr:colOff>101600</xdr:colOff>
      <xdr:row>58</xdr:row>
      <xdr:rowOff>169697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160824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108045</xdr:rowOff>
    </xdr:from>
    <xdr:to>
      <xdr:col>10</xdr:col>
      <xdr:colOff>165100</xdr:colOff>
      <xdr:row>59</xdr:row>
      <xdr:rowOff>38195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29322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134410</xdr:rowOff>
    </xdr:from>
    <xdr:to>
      <xdr:col>6</xdr:col>
      <xdr:colOff>38100</xdr:colOff>
      <xdr:row>59</xdr:row>
      <xdr:rowOff>64560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55687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7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86847</xdr:rowOff>
    </xdr:from>
    <xdr:to>
      <xdr:col>24</xdr:col>
      <xdr:colOff>63500</xdr:colOff>
      <xdr:row>78</xdr:row>
      <xdr:rowOff>104039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59947"/>
          <a:ext cx="8382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86847</xdr:rowOff>
    </xdr:from>
    <xdr:to>
      <xdr:col>19</xdr:col>
      <xdr:colOff>177800</xdr:colOff>
      <xdr:row>78</xdr:row>
      <xdr:rowOff>90870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5994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90870</xdr:rowOff>
    </xdr:from>
    <xdr:to>
      <xdr:col>15</xdr:col>
      <xdr:colOff>50800</xdr:colOff>
      <xdr:row>78</xdr:row>
      <xdr:rowOff>105228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63970"/>
          <a:ext cx="8890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102301</xdr:rowOff>
    </xdr:from>
    <xdr:to>
      <xdr:col>10</xdr:col>
      <xdr:colOff>114300</xdr:colOff>
      <xdr:row>78</xdr:row>
      <xdr:rowOff>105228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75401"/>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53239</xdr:rowOff>
    </xdr:from>
    <xdr:to>
      <xdr:col>24</xdr:col>
      <xdr:colOff>114300</xdr:colOff>
      <xdr:row>78</xdr:row>
      <xdr:rowOff>154839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139616</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41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36047</xdr:rowOff>
    </xdr:from>
    <xdr:to>
      <xdr:col>20</xdr:col>
      <xdr:colOff>38100</xdr:colOff>
      <xdr:row>78</xdr:row>
      <xdr:rowOff>137647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128774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501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40070</xdr:rowOff>
    </xdr:from>
    <xdr:to>
      <xdr:col>15</xdr:col>
      <xdr:colOff>101600</xdr:colOff>
      <xdr:row>78</xdr:row>
      <xdr:rowOff>141670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132797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5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54428</xdr:rowOff>
    </xdr:from>
    <xdr:to>
      <xdr:col>10</xdr:col>
      <xdr:colOff>165100</xdr:colOff>
      <xdr:row>78</xdr:row>
      <xdr:rowOff>156028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147155</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52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51501</xdr:rowOff>
    </xdr:from>
    <xdr:to>
      <xdr:col>6</xdr:col>
      <xdr:colOff>38100</xdr:colOff>
      <xdr:row>78</xdr:row>
      <xdr:rowOff>153101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144228</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517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58787</xdr:rowOff>
    </xdr:from>
    <xdr:to>
      <xdr:col>24</xdr:col>
      <xdr:colOff>62865</xdr:colOff>
      <xdr:row>97</xdr:row>
      <xdr:rowOff>146296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60737"/>
          <a:ext cx="1270" cy="1116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150123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146296</xdr:rowOff>
    </xdr:from>
    <xdr:to>
      <xdr:col>24</xdr:col>
      <xdr:colOff>152400</xdr:colOff>
      <xdr:row>97</xdr:row>
      <xdr:rowOff>146296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5464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58787</xdr:rowOff>
    </xdr:from>
    <xdr:to>
      <xdr:col>24</xdr:col>
      <xdr:colOff>152400</xdr:colOff>
      <xdr:row>91</xdr:row>
      <xdr:rowOff>58787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6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75496</xdr:rowOff>
    </xdr:from>
    <xdr:to>
      <xdr:col>24</xdr:col>
      <xdr:colOff>63500</xdr:colOff>
      <xdr:row>96</xdr:row>
      <xdr:rowOff>159262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34696"/>
          <a:ext cx="838200" cy="8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108044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24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85167</xdr:rowOff>
    </xdr:from>
    <xdr:to>
      <xdr:col>24</xdr:col>
      <xdr:colOff>114300</xdr:colOff>
      <xdr:row>96</xdr:row>
      <xdr:rowOff>15317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75496</xdr:rowOff>
    </xdr:from>
    <xdr:to>
      <xdr:col>19</xdr:col>
      <xdr:colOff>177800</xdr:colOff>
      <xdr:row>97</xdr:row>
      <xdr:rowOff>164661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34696"/>
          <a:ext cx="889000" cy="26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135970</xdr:rowOff>
    </xdr:from>
    <xdr:to>
      <xdr:col>20</xdr:col>
      <xdr:colOff>38100</xdr:colOff>
      <xdr:row>95</xdr:row>
      <xdr:rowOff>66120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82647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164661</xdr:rowOff>
    </xdr:from>
    <xdr:to>
      <xdr:col>15</xdr:col>
      <xdr:colOff>50800</xdr:colOff>
      <xdr:row>98</xdr:row>
      <xdr:rowOff>17878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95311"/>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47414</xdr:rowOff>
    </xdr:from>
    <xdr:to>
      <xdr:col>15</xdr:col>
      <xdr:colOff>101600</xdr:colOff>
      <xdr:row>96</xdr:row>
      <xdr:rowOff>149014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165541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17878</xdr:rowOff>
    </xdr:from>
    <xdr:to>
      <xdr:col>10</xdr:col>
      <xdr:colOff>114300</xdr:colOff>
      <xdr:row>98</xdr:row>
      <xdr:rowOff>69346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19978"/>
          <a:ext cx="8890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102659</xdr:rowOff>
    </xdr:from>
    <xdr:to>
      <xdr:col>10</xdr:col>
      <xdr:colOff>165100</xdr:colOff>
      <xdr:row>97</xdr:row>
      <xdr:rowOff>32809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49336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156882</xdr:rowOff>
    </xdr:from>
    <xdr:to>
      <xdr:col>6</xdr:col>
      <xdr:colOff>38100</xdr:colOff>
      <xdr:row>97</xdr:row>
      <xdr:rowOff>87032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103559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108462</xdr:rowOff>
    </xdr:from>
    <xdr:to>
      <xdr:col>24</xdr:col>
      <xdr:colOff>114300</xdr:colOff>
      <xdr:row>97</xdr:row>
      <xdr:rowOff>38612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6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86889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4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24696</xdr:rowOff>
    </xdr:from>
    <xdr:to>
      <xdr:col>20</xdr:col>
      <xdr:colOff>38100</xdr:colOff>
      <xdr:row>96</xdr:row>
      <xdr:rowOff>126296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117423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7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113861</xdr:rowOff>
    </xdr:from>
    <xdr:to>
      <xdr:col>15</xdr:col>
      <xdr:colOff>101600</xdr:colOff>
      <xdr:row>98</xdr:row>
      <xdr:rowOff>44011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4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35138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3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138528</xdr:rowOff>
    </xdr:from>
    <xdr:to>
      <xdr:col>10</xdr:col>
      <xdr:colOff>165100</xdr:colOff>
      <xdr:row>98</xdr:row>
      <xdr:rowOff>68678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59805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18546</xdr:rowOff>
    </xdr:from>
    <xdr:to>
      <xdr:col>6</xdr:col>
      <xdr:colOff>38100</xdr:colOff>
      <xdr:row>98</xdr:row>
      <xdr:rowOff>120146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111273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1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102884</xdr:rowOff>
    </xdr:from>
    <xdr:to>
      <xdr:col>55</xdr:col>
      <xdr:colOff>0</xdr:colOff>
      <xdr:row>38</xdr:row>
      <xdr:rowOff>116818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617984"/>
          <a:ext cx="8382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18248</xdr:rowOff>
    </xdr:from>
    <xdr:to>
      <xdr:col>50</xdr:col>
      <xdr:colOff>114300</xdr:colOff>
      <xdr:row>38</xdr:row>
      <xdr:rowOff>116818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504648"/>
          <a:ext cx="889000" cy="11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18248</xdr:rowOff>
    </xdr:from>
    <xdr:to>
      <xdr:col>45</xdr:col>
      <xdr:colOff>177800</xdr:colOff>
      <xdr:row>38</xdr:row>
      <xdr:rowOff>118364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504648"/>
          <a:ext cx="889000" cy="1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118364</xdr:rowOff>
    </xdr:from>
    <xdr:to>
      <xdr:col>41</xdr:col>
      <xdr:colOff>50800</xdr:colOff>
      <xdr:row>39</xdr:row>
      <xdr:rowOff>2692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33464"/>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33835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52084</xdr:rowOff>
    </xdr:from>
    <xdr:to>
      <xdr:col>55</xdr:col>
      <xdr:colOff>50800</xdr:colOff>
      <xdr:row>38</xdr:row>
      <xdr:rowOff>153684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138461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8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66018</xdr:rowOff>
    </xdr:from>
    <xdr:to>
      <xdr:col>50</xdr:col>
      <xdr:colOff>165100</xdr:colOff>
      <xdr:row>38</xdr:row>
      <xdr:rowOff>167618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8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158745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67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138898</xdr:rowOff>
    </xdr:from>
    <xdr:to>
      <xdr:col>46</xdr:col>
      <xdr:colOff>38100</xdr:colOff>
      <xdr:row>32</xdr:row>
      <xdr:rowOff>69048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4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60175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54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67564</xdr:rowOff>
    </xdr:from>
    <xdr:to>
      <xdr:col>41</xdr:col>
      <xdr:colOff>101600</xdr:colOff>
      <xdr:row>38</xdr:row>
      <xdr:rowOff>169164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160291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7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123342</xdr:rowOff>
    </xdr:from>
    <xdr:to>
      <xdr:col>36</xdr:col>
      <xdr:colOff>165100</xdr:colOff>
      <xdr:row>39</xdr:row>
      <xdr:rowOff>53492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44619</xdr:rowOff>
    </xdr:from>
    <xdr:ext cx="469744"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37428" y="673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116200</xdr:rowOff>
    </xdr:from>
    <xdr:to>
      <xdr:col>55</xdr:col>
      <xdr:colOff>0</xdr:colOff>
      <xdr:row>58</xdr:row>
      <xdr:rowOff>23457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88850"/>
          <a:ext cx="838200" cy="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23457</xdr:rowOff>
    </xdr:from>
    <xdr:to>
      <xdr:col>50</xdr:col>
      <xdr:colOff>114300</xdr:colOff>
      <xdr:row>58</xdr:row>
      <xdr:rowOff>122075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67557"/>
          <a:ext cx="889000" cy="9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62845</xdr:rowOff>
    </xdr:from>
    <xdr:to>
      <xdr:col>45</xdr:col>
      <xdr:colOff>177800</xdr:colOff>
      <xdr:row>58</xdr:row>
      <xdr:rowOff>122075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06945"/>
          <a:ext cx="8890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62845</xdr:rowOff>
    </xdr:from>
    <xdr:to>
      <xdr:col>41</xdr:col>
      <xdr:colOff>50800</xdr:colOff>
      <xdr:row>58</xdr:row>
      <xdr:rowOff>65702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0694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65400</xdr:rowOff>
    </xdr:from>
    <xdr:to>
      <xdr:col>55</xdr:col>
      <xdr:colOff>50800</xdr:colOff>
      <xdr:row>57</xdr:row>
      <xdr:rowOff>167000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3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43827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1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144107</xdr:rowOff>
    </xdr:from>
    <xdr:to>
      <xdr:col>50</xdr:col>
      <xdr:colOff>165100</xdr:colOff>
      <xdr:row>58</xdr:row>
      <xdr:rowOff>74257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65384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71275</xdr:rowOff>
    </xdr:from>
    <xdr:to>
      <xdr:col>46</xdr:col>
      <xdr:colOff>38100</xdr:colOff>
      <xdr:row>59</xdr:row>
      <xdr:rowOff>1425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164002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12045</xdr:rowOff>
    </xdr:from>
    <xdr:to>
      <xdr:col>41</xdr:col>
      <xdr:colOff>101600</xdr:colOff>
      <xdr:row>58</xdr:row>
      <xdr:rowOff>113645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104772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4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14902</xdr:rowOff>
    </xdr:from>
    <xdr:to>
      <xdr:col>36</xdr:col>
      <xdr:colOff>165100</xdr:colOff>
      <xdr:row>58</xdr:row>
      <xdr:rowOff>116502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5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107629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5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129916</xdr:rowOff>
    </xdr:from>
    <xdr:to>
      <xdr:col>55</xdr:col>
      <xdr:colOff>0</xdr:colOff>
      <xdr:row>77</xdr:row>
      <xdr:rowOff>116246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988666"/>
          <a:ext cx="838200" cy="32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116246</xdr:rowOff>
    </xdr:from>
    <xdr:to>
      <xdr:col>50</xdr:col>
      <xdr:colOff>114300</xdr:colOff>
      <xdr:row>78</xdr:row>
      <xdr:rowOff>28600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17896"/>
          <a:ext cx="8890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115103</xdr:rowOff>
    </xdr:from>
    <xdr:to>
      <xdr:col>45</xdr:col>
      <xdr:colOff>177800</xdr:colOff>
      <xdr:row>78</xdr:row>
      <xdr:rowOff>28600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16753"/>
          <a:ext cx="889000" cy="8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115103</xdr:rowOff>
    </xdr:from>
    <xdr:to>
      <xdr:col>41</xdr:col>
      <xdr:colOff>50800</xdr:colOff>
      <xdr:row>77</xdr:row>
      <xdr:rowOff>136637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16753"/>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79116</xdr:rowOff>
    </xdr:from>
    <xdr:to>
      <xdr:col>55</xdr:col>
      <xdr:colOff>50800</xdr:colOff>
      <xdr:row>76</xdr:row>
      <xdr:rowOff>9266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101993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7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65446</xdr:rowOff>
    </xdr:from>
    <xdr:to>
      <xdr:col>50</xdr:col>
      <xdr:colOff>165100</xdr:colOff>
      <xdr:row>77</xdr:row>
      <xdr:rowOff>167046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158173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3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149250</xdr:rowOff>
    </xdr:from>
    <xdr:to>
      <xdr:col>46</xdr:col>
      <xdr:colOff>38100</xdr:colOff>
      <xdr:row>78</xdr:row>
      <xdr:rowOff>79400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70527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64303</xdr:rowOff>
    </xdr:from>
    <xdr:to>
      <xdr:col>41</xdr:col>
      <xdr:colOff>101600</xdr:colOff>
      <xdr:row>77</xdr:row>
      <xdr:rowOff>165903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157030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85837</xdr:rowOff>
    </xdr:from>
    <xdr:to>
      <xdr:col>36</xdr:col>
      <xdr:colOff>165100</xdr:colOff>
      <xdr:row>78</xdr:row>
      <xdr:rowOff>15987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7114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38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32068</xdr:rowOff>
    </xdr:from>
    <xdr:to>
      <xdr:col>55</xdr:col>
      <xdr:colOff>0</xdr:colOff>
      <xdr:row>97</xdr:row>
      <xdr:rowOff>166332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662718"/>
          <a:ext cx="838200" cy="1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32068</xdr:rowOff>
    </xdr:from>
    <xdr:to>
      <xdr:col>50</xdr:col>
      <xdr:colOff>114300</xdr:colOff>
      <xdr:row>97</xdr:row>
      <xdr:rowOff>148482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662718"/>
          <a:ext cx="889000" cy="1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140443</xdr:rowOff>
    </xdr:from>
    <xdr:to>
      <xdr:col>45</xdr:col>
      <xdr:colOff>177800</xdr:colOff>
      <xdr:row>97</xdr:row>
      <xdr:rowOff>148482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771093"/>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140443</xdr:rowOff>
    </xdr:from>
    <xdr:to>
      <xdr:col>41</xdr:col>
      <xdr:colOff>50800</xdr:colOff>
      <xdr:row>98</xdr:row>
      <xdr:rowOff>25724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71093"/>
          <a:ext cx="8890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115532</xdr:rowOff>
    </xdr:from>
    <xdr:to>
      <xdr:col>55</xdr:col>
      <xdr:colOff>50800</xdr:colOff>
      <xdr:row>98</xdr:row>
      <xdr:rowOff>45682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30459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6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152718</xdr:rowOff>
    </xdr:from>
    <xdr:to>
      <xdr:col>50</xdr:col>
      <xdr:colOff>165100</xdr:colOff>
      <xdr:row>97</xdr:row>
      <xdr:rowOff>82868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73995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97682</xdr:rowOff>
    </xdr:from>
    <xdr:to>
      <xdr:col>46</xdr:col>
      <xdr:colOff>38100</xdr:colOff>
      <xdr:row>98</xdr:row>
      <xdr:rowOff>27832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18959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2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89643</xdr:rowOff>
    </xdr:from>
    <xdr:to>
      <xdr:col>41</xdr:col>
      <xdr:colOff>101600</xdr:colOff>
      <xdr:row>98</xdr:row>
      <xdr:rowOff>19793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10920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1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146374</xdr:rowOff>
    </xdr:from>
    <xdr:to>
      <xdr:col>36</xdr:col>
      <xdr:colOff>165100</xdr:colOff>
      <xdr:row>98</xdr:row>
      <xdr:rowOff>76524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67651</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37428" y="1686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134257</xdr:rowOff>
    </xdr:from>
    <xdr:to>
      <xdr:col>81</xdr:col>
      <xdr:colOff>50800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5963557"/>
          <a:ext cx="889000" cy="82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134257</xdr:rowOff>
    </xdr:from>
    <xdr:to>
      <xdr:col>76</xdr:col>
      <xdr:colOff>114300</xdr:colOff>
      <xdr:row>36</xdr:row>
      <xdr:rowOff>21046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5963557"/>
          <a:ext cx="889000" cy="22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84200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42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21046</xdr:rowOff>
    </xdr:from>
    <xdr:to>
      <xdr:col>71</xdr:col>
      <xdr:colOff>177800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193246"/>
          <a:ext cx="889000" cy="59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21607</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83457</xdr:rowOff>
    </xdr:from>
    <xdr:to>
      <xdr:col>76</xdr:col>
      <xdr:colOff>165100</xdr:colOff>
      <xdr:row>35</xdr:row>
      <xdr:rowOff>13607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59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33</xdr:row>
      <xdr:rowOff>30134</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568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141696</xdr:rowOff>
    </xdr:from>
    <xdr:to>
      <xdr:col>72</xdr:col>
      <xdr:colOff>38100</xdr:colOff>
      <xdr:row>36</xdr:row>
      <xdr:rowOff>71846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1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34</xdr:row>
      <xdr:rowOff>88373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5917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7931</xdr:rowOff>
    </xdr:from>
    <xdr:to>
      <xdr:col>85</xdr:col>
      <xdr:colOff>127000</xdr:colOff>
      <xdr:row>76</xdr:row>
      <xdr:rowOff>21761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38131"/>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21761</xdr:rowOff>
    </xdr:from>
    <xdr:to>
      <xdr:col>81</xdr:col>
      <xdr:colOff>50800</xdr:colOff>
      <xdr:row>76</xdr:row>
      <xdr:rowOff>26105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5196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155969</xdr:rowOff>
    </xdr:from>
    <xdr:to>
      <xdr:col>76</xdr:col>
      <xdr:colOff>114300</xdr:colOff>
      <xdr:row>76</xdr:row>
      <xdr:rowOff>26105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014719"/>
          <a:ext cx="8890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155969</xdr:rowOff>
    </xdr:from>
    <xdr:to>
      <xdr:col>71</xdr:col>
      <xdr:colOff>177800</xdr:colOff>
      <xdr:row>76</xdr:row>
      <xdr:rowOff>3321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14719"/>
          <a:ext cx="8890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128581</xdr:rowOff>
    </xdr:from>
    <xdr:to>
      <xdr:col>85</xdr:col>
      <xdr:colOff>177800</xdr:colOff>
      <xdr:row>76</xdr:row>
      <xdr:rowOff>58731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151458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3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142411</xdr:rowOff>
    </xdr:from>
    <xdr:to>
      <xdr:col>81</xdr:col>
      <xdr:colOff>101600</xdr:colOff>
      <xdr:row>76</xdr:row>
      <xdr:rowOff>72561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89088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7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146755</xdr:rowOff>
    </xdr:from>
    <xdr:to>
      <xdr:col>76</xdr:col>
      <xdr:colOff>165100</xdr:colOff>
      <xdr:row>76</xdr:row>
      <xdr:rowOff>76905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93432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7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105169</xdr:rowOff>
    </xdr:from>
    <xdr:to>
      <xdr:col>72</xdr:col>
      <xdr:colOff>38100</xdr:colOff>
      <xdr:row>76</xdr:row>
      <xdr:rowOff>35319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51846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123971</xdr:rowOff>
    </xdr:from>
    <xdr:to>
      <xdr:col>67</xdr:col>
      <xdr:colOff>101600</xdr:colOff>
      <xdr:row>76</xdr:row>
      <xdr:rowOff>54121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70648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7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25743</xdr:rowOff>
    </xdr:from>
    <xdr:to>
      <xdr:col>85</xdr:col>
      <xdr:colOff>127000</xdr:colOff>
      <xdr:row>97</xdr:row>
      <xdr:rowOff>71692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484943"/>
          <a:ext cx="838200" cy="2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25743</xdr:rowOff>
    </xdr:from>
    <xdr:to>
      <xdr:col>81</xdr:col>
      <xdr:colOff>50800</xdr:colOff>
      <xdr:row>98</xdr:row>
      <xdr:rowOff>120802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484943"/>
          <a:ext cx="889000" cy="43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120802</xdr:rowOff>
    </xdr:from>
    <xdr:to>
      <xdr:col>76</xdr:col>
      <xdr:colOff>114300</xdr:colOff>
      <xdr:row>99</xdr:row>
      <xdr:rowOff>36830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22902"/>
          <a:ext cx="889000" cy="8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151625</xdr:rowOff>
    </xdr:from>
    <xdr:to>
      <xdr:col>71</xdr:col>
      <xdr:colOff>177800</xdr:colOff>
      <xdr:row>99</xdr:row>
      <xdr:rowOff>36830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53725"/>
          <a:ext cx="8890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20892</xdr:rowOff>
    </xdr:from>
    <xdr:to>
      <xdr:col>85</xdr:col>
      <xdr:colOff>177800</xdr:colOff>
      <xdr:row>97</xdr:row>
      <xdr:rowOff>122492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170769</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2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146393</xdr:rowOff>
    </xdr:from>
    <xdr:to>
      <xdr:col>81</xdr:col>
      <xdr:colOff>101600</xdr:colOff>
      <xdr:row>96</xdr:row>
      <xdr:rowOff>76543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4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67670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2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70002</xdr:rowOff>
    </xdr:from>
    <xdr:to>
      <xdr:col>76</xdr:col>
      <xdr:colOff>165100</xdr:colOff>
      <xdr:row>99</xdr:row>
      <xdr:rowOff>152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7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162729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6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157480</xdr:rowOff>
    </xdr:from>
    <xdr:to>
      <xdr:col>72</xdr:col>
      <xdr:colOff>38100</xdr:colOff>
      <xdr:row>99</xdr:row>
      <xdr:rowOff>87630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78757</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4017" y="17052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100825</xdr:rowOff>
    </xdr:from>
    <xdr:to>
      <xdr:col>67</xdr:col>
      <xdr:colOff>101600</xdr:colOff>
      <xdr:row>99</xdr:row>
      <xdr:rowOff>30975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22102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54737</xdr:rowOff>
    </xdr:from>
    <xdr:to>
      <xdr:col>116</xdr:col>
      <xdr:colOff>63500</xdr:colOff>
      <xdr:row>34</xdr:row>
      <xdr:rowOff>67691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5884037"/>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167149</xdr:rowOff>
    </xdr:from>
    <xdr:ext cx="378565"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39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81026</xdr:rowOff>
    </xdr:from>
    <xdr:to>
      <xdr:col>111</xdr:col>
      <xdr:colOff>177800</xdr:colOff>
      <xdr:row>34</xdr:row>
      <xdr:rowOff>54737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5738876"/>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87139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17" y="643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81026</xdr:rowOff>
    </xdr:from>
    <xdr:to>
      <xdr:col>107</xdr:col>
      <xdr:colOff>50800</xdr:colOff>
      <xdr:row>33</xdr:row>
      <xdr:rowOff>140462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57388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10558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140462</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5798312"/>
          <a:ext cx="889000" cy="93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26560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xdr:rowOff>
    </xdr:from>
    <xdr:to>
      <xdr:col>116</xdr:col>
      <xdr:colOff>114300</xdr:colOff>
      <xdr:row>34</xdr:row>
      <xdr:rowOff>118491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8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39768</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69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3937</xdr:rowOff>
    </xdr:from>
    <xdr:to>
      <xdr:col>112</xdr:col>
      <xdr:colOff>38100</xdr:colOff>
      <xdr:row>34</xdr:row>
      <xdr:rowOff>105537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5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122064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60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30226</xdr:rowOff>
    </xdr:from>
    <xdr:to>
      <xdr:col>107</xdr:col>
      <xdr:colOff>101600</xdr:colOff>
      <xdr:row>33</xdr:row>
      <xdr:rowOff>131826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148353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4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89662</xdr:rowOff>
    </xdr:from>
    <xdr:to>
      <xdr:col>102</xdr:col>
      <xdr:colOff>165100</xdr:colOff>
      <xdr:row>34</xdr:row>
      <xdr:rowOff>19812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57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36339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552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114046</xdr:rowOff>
    </xdr:from>
    <xdr:to>
      <xdr:col>116</xdr:col>
      <xdr:colOff>63500</xdr:colOff>
      <xdr:row>58</xdr:row>
      <xdr:rowOff>114300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58146"/>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101727</xdr:rowOff>
    </xdr:from>
    <xdr:to>
      <xdr:col>111</xdr:col>
      <xdr:colOff>177800</xdr:colOff>
      <xdr:row>58</xdr:row>
      <xdr:rowOff>114300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4582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96901</xdr:rowOff>
    </xdr:from>
    <xdr:to>
      <xdr:col>107</xdr:col>
      <xdr:colOff>50800</xdr:colOff>
      <xdr:row>58</xdr:row>
      <xdr:rowOff>101727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4100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96901</xdr:rowOff>
    </xdr:from>
    <xdr:to>
      <xdr:col>102</xdr:col>
      <xdr:colOff>114300</xdr:colOff>
      <xdr:row>58</xdr:row>
      <xdr:rowOff>99695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41001"/>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63246</xdr:rowOff>
    </xdr:from>
    <xdr:to>
      <xdr:col>116</xdr:col>
      <xdr:colOff>114300</xdr:colOff>
      <xdr:row>58</xdr:row>
      <xdr:rowOff>164846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149623</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22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63500</xdr:rowOff>
    </xdr:from>
    <xdr:to>
      <xdr:col>112</xdr:col>
      <xdr:colOff>38100</xdr:colOff>
      <xdr:row>58</xdr:row>
      <xdr:rowOff>165100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156227</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0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50927</xdr:rowOff>
    </xdr:from>
    <xdr:to>
      <xdr:col>107</xdr:col>
      <xdr:colOff>101600</xdr:colOff>
      <xdr:row>58</xdr:row>
      <xdr:rowOff>152527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9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143654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08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46101</xdr:rowOff>
    </xdr:from>
    <xdr:to>
      <xdr:col>102</xdr:col>
      <xdr:colOff>165100</xdr:colOff>
      <xdr:row>58</xdr:row>
      <xdr:rowOff>147701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138828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08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48895</xdr:rowOff>
    </xdr:from>
    <xdr:to>
      <xdr:col>98</xdr:col>
      <xdr:colOff>38100</xdr:colOff>
      <xdr:row>58</xdr:row>
      <xdr:rowOff>150495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141622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08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91191</xdr:rowOff>
    </xdr:from>
    <xdr:to>
      <xdr:col>116</xdr:col>
      <xdr:colOff>63500</xdr:colOff>
      <xdr:row>76</xdr:row>
      <xdr:rowOff>2174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49941"/>
          <a:ext cx="838200" cy="8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2174</xdr:rowOff>
    </xdr:from>
    <xdr:to>
      <xdr:col>111</xdr:col>
      <xdr:colOff>177800</xdr:colOff>
      <xdr:row>76</xdr:row>
      <xdr:rowOff>65359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32374"/>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55209</xdr:rowOff>
    </xdr:from>
    <xdr:to>
      <xdr:col>107</xdr:col>
      <xdr:colOff>50800</xdr:colOff>
      <xdr:row>76</xdr:row>
      <xdr:rowOff>65359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085409"/>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27915</xdr:rowOff>
    </xdr:from>
    <xdr:to>
      <xdr:col>102</xdr:col>
      <xdr:colOff>114300</xdr:colOff>
      <xdr:row>76</xdr:row>
      <xdr:rowOff>55209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3058115"/>
          <a:ext cx="8890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40391</xdr:rowOff>
    </xdr:from>
    <xdr:to>
      <xdr:col>116</xdr:col>
      <xdr:colOff>114300</xdr:colOff>
      <xdr:row>75</xdr:row>
      <xdr:rowOff>141991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18818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87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122824</xdr:rowOff>
    </xdr:from>
    <xdr:to>
      <xdr:col>112</xdr:col>
      <xdr:colOff>38100</xdr:colOff>
      <xdr:row>76</xdr:row>
      <xdr:rowOff>52974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44101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14559</xdr:rowOff>
    </xdr:from>
    <xdr:to>
      <xdr:col>107</xdr:col>
      <xdr:colOff>101600</xdr:colOff>
      <xdr:row>76</xdr:row>
      <xdr:rowOff>116159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107286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4409</xdr:rowOff>
    </xdr:from>
    <xdr:to>
      <xdr:col>102</xdr:col>
      <xdr:colOff>165100</xdr:colOff>
      <xdr:row>76</xdr:row>
      <xdr:rowOff>106009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97136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2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148565</xdr:rowOff>
    </xdr:from>
    <xdr:to>
      <xdr:col>98</xdr:col>
      <xdr:colOff>38100</xdr:colOff>
      <xdr:row>76</xdr:row>
      <xdr:rowOff>78715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69842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324,337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52,750</a:t>
          </a:r>
          <a:r>
            <a:rPr kumimoji="1" lang="ja-JP" altLang="en-US" sz="1300">
              <a:latin typeface="ＭＳ Ｐゴシック" panose="020B0600070205080204" pitchFamily="50" charset="-128"/>
              <a:ea typeface="ＭＳ Ｐゴシック" panose="020B0600070205080204" pitchFamily="50" charset="-128"/>
            </a:rPr>
            <a:t>円と前年度と比べて増となっているが、類似団体平均は下回っている。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また、扶助費は住民一人当たり</a:t>
          </a:r>
          <a:r>
            <a:rPr kumimoji="1" lang="en-US" altLang="ja-JP" sz="1300">
              <a:latin typeface="ＭＳ Ｐゴシック" panose="020B0600070205080204" pitchFamily="50" charset="-128"/>
              <a:ea typeface="ＭＳ Ｐゴシック" panose="020B0600070205080204" pitchFamily="50" charset="-128"/>
            </a:rPr>
            <a:t>101,703</a:t>
          </a:r>
          <a:r>
            <a:rPr kumimoji="1" lang="ja-JP" altLang="en-US" sz="1300">
              <a:latin typeface="ＭＳ Ｐゴシック" panose="020B0600070205080204" pitchFamily="50" charset="-128"/>
              <a:ea typeface="ＭＳ Ｐゴシック" panose="020B0600070205080204" pitchFamily="50" charset="-128"/>
            </a:rPr>
            <a:t>円となっており、子育て世帯への臨時特別給付金の減などにより、前年度に比べ減となった。	</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28,528</a:t>
          </a:r>
          <a:r>
            <a:rPr kumimoji="1" lang="ja-JP" altLang="en-US" sz="1300">
              <a:latin typeface="ＭＳ Ｐゴシック" panose="020B0600070205080204" pitchFamily="50" charset="-128"/>
              <a:ea typeface="ＭＳ Ｐゴシック" panose="020B0600070205080204" pitchFamily="50" charset="-128"/>
            </a:rPr>
            <a:t>円となっている。令和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年度は民間保育所施設整備事業費の増などにより、前年度に比べ増となった。</a:t>
          </a:r>
        </a:p>
        <a:p>
          <a:r>
            <a:rPr kumimoji="1" lang="ja-JP" altLang="en-US" sz="1300">
              <a:latin typeface="ＭＳ Ｐゴシック" panose="020B0600070205080204" pitchFamily="50" charset="-128"/>
              <a:ea typeface="ＭＳ Ｐゴシック" panose="020B0600070205080204" pitchFamily="50" charset="-128"/>
            </a:rPr>
            <a:t>公共施設整備については、令和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年度新規整備が大きく増となったものの、類似団体平均と比較し低い水準である。上尾市公共施設等総合管理計画に基づき、今後も計画的な施設整備を図っていく。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230,229
225,770
45.51
78,125,001
74,671,847
3,115,926
41,181,265
52,321,102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37744</xdr:rowOff>
    </xdr:from>
    <xdr:to>
      <xdr:col>24</xdr:col>
      <xdr:colOff>63500</xdr:colOff>
      <xdr:row>37</xdr:row>
      <xdr:rowOff>52375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81394"/>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26772</xdr:rowOff>
    </xdr:from>
    <xdr:to>
      <xdr:col>19</xdr:col>
      <xdr:colOff>177800</xdr:colOff>
      <xdr:row>37</xdr:row>
      <xdr:rowOff>52375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7042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26772</xdr:rowOff>
    </xdr:from>
    <xdr:to>
      <xdr:col>15</xdr:col>
      <xdr:colOff>50800</xdr:colOff>
      <xdr:row>37</xdr:row>
      <xdr:rowOff>88951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7042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24028</xdr:rowOff>
    </xdr:from>
    <xdr:to>
      <xdr:col>10</xdr:col>
      <xdr:colOff>114300</xdr:colOff>
      <xdr:row>37</xdr:row>
      <xdr:rowOff>88951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67678"/>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72610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158394</xdr:rowOff>
    </xdr:from>
    <xdr:to>
      <xdr:col>24</xdr:col>
      <xdr:colOff>114300</xdr:colOff>
      <xdr:row>37</xdr:row>
      <xdr:rowOff>88544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136821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0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1575</xdr:rowOff>
    </xdr:from>
    <xdr:to>
      <xdr:col>20</xdr:col>
      <xdr:colOff>38100</xdr:colOff>
      <xdr:row>37</xdr:row>
      <xdr:rowOff>103175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94302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3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147422</xdr:rowOff>
    </xdr:from>
    <xdr:to>
      <xdr:col>15</xdr:col>
      <xdr:colOff>101600</xdr:colOff>
      <xdr:row>37</xdr:row>
      <xdr:rowOff>77572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68699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38151</xdr:rowOff>
    </xdr:from>
    <xdr:to>
      <xdr:col>10</xdr:col>
      <xdr:colOff>165100</xdr:colOff>
      <xdr:row>37</xdr:row>
      <xdr:rowOff>139751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130878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144678</xdr:rowOff>
    </xdr:from>
    <xdr:to>
      <xdr:col>6</xdr:col>
      <xdr:colOff>38100</xdr:colOff>
      <xdr:row>37</xdr:row>
      <xdr:rowOff>74828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65955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0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5011</xdr:rowOff>
    </xdr:from>
    <xdr:to>
      <xdr:col>24</xdr:col>
      <xdr:colOff>63500</xdr:colOff>
      <xdr:row>57</xdr:row>
      <xdr:rowOff>107076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77661"/>
          <a:ext cx="838200" cy="10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103756</xdr:rowOff>
    </xdr:from>
    <xdr:to>
      <xdr:col>19</xdr:col>
      <xdr:colOff>177800</xdr:colOff>
      <xdr:row>57</xdr:row>
      <xdr:rowOff>5011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847706"/>
          <a:ext cx="889000" cy="92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103756</xdr:rowOff>
    </xdr:from>
    <xdr:to>
      <xdr:col>15</xdr:col>
      <xdr:colOff>50800</xdr:colOff>
      <xdr:row>57</xdr:row>
      <xdr:rowOff>141953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847706"/>
          <a:ext cx="889000" cy="106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141953</xdr:rowOff>
    </xdr:from>
    <xdr:to>
      <xdr:col>10</xdr:col>
      <xdr:colOff>114300</xdr:colOff>
      <xdr:row>57</xdr:row>
      <xdr:rowOff>170278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14603"/>
          <a:ext cx="889000" cy="2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56276</xdr:rowOff>
    </xdr:from>
    <xdr:to>
      <xdr:col>24</xdr:col>
      <xdr:colOff>114300</xdr:colOff>
      <xdr:row>57</xdr:row>
      <xdr:rowOff>157876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2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142653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125661</xdr:rowOff>
    </xdr:from>
    <xdr:to>
      <xdr:col>20</xdr:col>
      <xdr:colOff>38100</xdr:colOff>
      <xdr:row>57</xdr:row>
      <xdr:rowOff>55811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46938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52956</xdr:rowOff>
    </xdr:from>
    <xdr:to>
      <xdr:col>15</xdr:col>
      <xdr:colOff>101600</xdr:colOff>
      <xdr:row>51</xdr:row>
      <xdr:rowOff>154556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9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145683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88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91153</xdr:rowOff>
    </xdr:from>
    <xdr:to>
      <xdr:col>10</xdr:col>
      <xdr:colOff>165100</xdr:colOff>
      <xdr:row>58</xdr:row>
      <xdr:rowOff>21303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119478</xdr:rowOff>
    </xdr:from>
    <xdr:to>
      <xdr:col>6</xdr:col>
      <xdr:colOff>38100</xdr:colOff>
      <xdr:row>58</xdr:row>
      <xdr:rowOff>49628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40755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56904</xdr:rowOff>
    </xdr:from>
    <xdr:to>
      <xdr:col>24</xdr:col>
      <xdr:colOff>63500</xdr:colOff>
      <xdr:row>76</xdr:row>
      <xdr:rowOff>140974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87104"/>
          <a:ext cx="838200" cy="8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140974</xdr:rowOff>
    </xdr:from>
    <xdr:to>
      <xdr:col>19</xdr:col>
      <xdr:colOff>177800</xdr:colOff>
      <xdr:row>78</xdr:row>
      <xdr:rowOff>47792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71174"/>
          <a:ext cx="889000" cy="24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47792</xdr:rowOff>
    </xdr:from>
    <xdr:to>
      <xdr:col>15</xdr:col>
      <xdr:colOff>50800</xdr:colOff>
      <xdr:row>78</xdr:row>
      <xdr:rowOff>141953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20892"/>
          <a:ext cx="88900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141953</xdr:rowOff>
    </xdr:from>
    <xdr:to>
      <xdr:col>10</xdr:col>
      <xdr:colOff>114300</xdr:colOff>
      <xdr:row>79</xdr:row>
      <xdr:rowOff>59668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15053"/>
          <a:ext cx="889000" cy="8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6104</xdr:rowOff>
    </xdr:from>
    <xdr:to>
      <xdr:col>24</xdr:col>
      <xdr:colOff>114300</xdr:colOff>
      <xdr:row>76</xdr:row>
      <xdr:rowOff>107704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155981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1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90174</xdr:rowOff>
    </xdr:from>
    <xdr:to>
      <xdr:col>20</xdr:col>
      <xdr:colOff>38100</xdr:colOff>
      <xdr:row>77</xdr:row>
      <xdr:rowOff>20324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2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168442</xdr:rowOff>
    </xdr:from>
    <xdr:to>
      <xdr:col>15</xdr:col>
      <xdr:colOff>101600</xdr:colOff>
      <xdr:row>78</xdr:row>
      <xdr:rowOff>98592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89719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6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91153</xdr:rowOff>
    </xdr:from>
    <xdr:to>
      <xdr:col>10</xdr:col>
      <xdr:colOff>165100</xdr:colOff>
      <xdr:row>79</xdr:row>
      <xdr:rowOff>21303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12430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5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8868</xdr:rowOff>
    </xdr:from>
    <xdr:to>
      <xdr:col>6</xdr:col>
      <xdr:colOff>38100</xdr:colOff>
      <xdr:row>79</xdr:row>
      <xdr:rowOff>110468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101595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86818</xdr:rowOff>
    </xdr:from>
    <xdr:to>
      <xdr:col>24</xdr:col>
      <xdr:colOff>63500</xdr:colOff>
      <xdr:row>97</xdr:row>
      <xdr:rowOff>167760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17468"/>
          <a:ext cx="838200" cy="8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86818</xdr:rowOff>
    </xdr:from>
    <xdr:to>
      <xdr:col>19</xdr:col>
      <xdr:colOff>177800</xdr:colOff>
      <xdr:row>98</xdr:row>
      <xdr:rowOff>81521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17468"/>
          <a:ext cx="889000" cy="16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81521</xdr:rowOff>
    </xdr:from>
    <xdr:to>
      <xdr:col>15</xdr:col>
      <xdr:colOff>50800</xdr:colOff>
      <xdr:row>98</xdr:row>
      <xdr:rowOff>170332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83621"/>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159969</xdr:rowOff>
    </xdr:from>
    <xdr:to>
      <xdr:col>10</xdr:col>
      <xdr:colOff>114300</xdr:colOff>
      <xdr:row>98</xdr:row>
      <xdr:rowOff>170332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6206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116960</xdr:rowOff>
    </xdr:from>
    <xdr:to>
      <xdr:col>24</xdr:col>
      <xdr:colOff>114300</xdr:colOff>
      <xdr:row>98</xdr:row>
      <xdr:rowOff>47110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31887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6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36018</xdr:rowOff>
    </xdr:from>
    <xdr:to>
      <xdr:col>20</xdr:col>
      <xdr:colOff>38100</xdr:colOff>
      <xdr:row>97</xdr:row>
      <xdr:rowOff>137618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128745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30721</xdr:rowOff>
    </xdr:from>
    <xdr:to>
      <xdr:col>15</xdr:col>
      <xdr:colOff>101600</xdr:colOff>
      <xdr:row>98</xdr:row>
      <xdr:rowOff>132321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123448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2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119532</xdr:rowOff>
    </xdr:from>
    <xdr:to>
      <xdr:col>10</xdr:col>
      <xdr:colOff>165100</xdr:colOff>
      <xdr:row>99</xdr:row>
      <xdr:rowOff>49682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40809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109169</xdr:rowOff>
    </xdr:from>
    <xdr:to>
      <xdr:col>6</xdr:col>
      <xdr:colOff>38100</xdr:colOff>
      <xdr:row>99</xdr:row>
      <xdr:rowOff>39319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30446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58928</xdr:rowOff>
    </xdr:from>
    <xdr:to>
      <xdr:col>55</xdr:col>
      <xdr:colOff>0</xdr:colOff>
      <xdr:row>34</xdr:row>
      <xdr:rowOff>65405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888228"/>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4843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4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44831</xdr:rowOff>
    </xdr:from>
    <xdr:to>
      <xdr:col>50</xdr:col>
      <xdr:colOff>114300</xdr:colOff>
      <xdr:row>34</xdr:row>
      <xdr:rowOff>65405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587413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44831</xdr:rowOff>
    </xdr:from>
    <xdr:to>
      <xdr:col>45</xdr:col>
      <xdr:colOff>177800</xdr:colOff>
      <xdr:row>34</xdr:row>
      <xdr:rowOff>100457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874131"/>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119905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100457</xdr:rowOff>
    </xdr:from>
    <xdr:to>
      <xdr:col>41</xdr:col>
      <xdr:colOff>50800</xdr:colOff>
      <xdr:row>34</xdr:row>
      <xdr:rowOff>109601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92975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81043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124477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8128</xdr:rowOff>
    </xdr:from>
    <xdr:to>
      <xdr:col>55</xdr:col>
      <xdr:colOff>50800</xdr:colOff>
      <xdr:row>34</xdr:row>
      <xdr:rowOff>109728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31005</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14605</xdr:rowOff>
    </xdr:from>
    <xdr:to>
      <xdr:col>50</xdr:col>
      <xdr:colOff>165100</xdr:colOff>
      <xdr:row>34</xdr:row>
      <xdr:rowOff>116205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132732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61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165481</xdr:rowOff>
    </xdr:from>
    <xdr:to>
      <xdr:col>46</xdr:col>
      <xdr:colOff>38100</xdr:colOff>
      <xdr:row>34</xdr:row>
      <xdr:rowOff>95631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8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112158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59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49657</xdr:rowOff>
    </xdr:from>
    <xdr:to>
      <xdr:col>41</xdr:col>
      <xdr:colOff>101600</xdr:colOff>
      <xdr:row>34</xdr:row>
      <xdr:rowOff>151257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167784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65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58801</xdr:rowOff>
    </xdr:from>
    <xdr:to>
      <xdr:col>36</xdr:col>
      <xdr:colOff>165100</xdr:colOff>
      <xdr:row>34</xdr:row>
      <xdr:rowOff>160401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5478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159359</xdr:rowOff>
    </xdr:from>
    <xdr:to>
      <xdr:col>55</xdr:col>
      <xdr:colOff>0</xdr:colOff>
      <xdr:row>57</xdr:row>
      <xdr:rowOff>164732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32009"/>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160789</xdr:rowOff>
    </xdr:from>
    <xdr:to>
      <xdr:col>50</xdr:col>
      <xdr:colOff>114300</xdr:colOff>
      <xdr:row>57</xdr:row>
      <xdr:rowOff>164732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33439"/>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156216</xdr:rowOff>
    </xdr:from>
    <xdr:to>
      <xdr:col>45</xdr:col>
      <xdr:colOff>177800</xdr:colOff>
      <xdr:row>57</xdr:row>
      <xdr:rowOff>160789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2886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153073</xdr:rowOff>
    </xdr:from>
    <xdr:to>
      <xdr:col>41</xdr:col>
      <xdr:colOff>50800</xdr:colOff>
      <xdr:row>57</xdr:row>
      <xdr:rowOff>156216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25723"/>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108559</xdr:rowOff>
    </xdr:from>
    <xdr:to>
      <xdr:col>55</xdr:col>
      <xdr:colOff>50800</xdr:colOff>
      <xdr:row>58</xdr:row>
      <xdr:rowOff>38709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23486</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9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113932</xdr:rowOff>
    </xdr:from>
    <xdr:to>
      <xdr:col>50</xdr:col>
      <xdr:colOff>165100</xdr:colOff>
      <xdr:row>58</xdr:row>
      <xdr:rowOff>44082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35209</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79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109989</xdr:rowOff>
    </xdr:from>
    <xdr:to>
      <xdr:col>46</xdr:col>
      <xdr:colOff>38100</xdr:colOff>
      <xdr:row>58</xdr:row>
      <xdr:rowOff>40139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31266</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97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105416</xdr:rowOff>
    </xdr:from>
    <xdr:to>
      <xdr:col>41</xdr:col>
      <xdr:colOff>101600</xdr:colOff>
      <xdr:row>58</xdr:row>
      <xdr:rowOff>35566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26693</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970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102273</xdr:rowOff>
    </xdr:from>
    <xdr:to>
      <xdr:col>36</xdr:col>
      <xdr:colOff>165100</xdr:colOff>
      <xdr:row>58</xdr:row>
      <xdr:rowOff>32423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23550</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96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56124</xdr:rowOff>
    </xdr:from>
    <xdr:to>
      <xdr:col>55</xdr:col>
      <xdr:colOff>0</xdr:colOff>
      <xdr:row>78</xdr:row>
      <xdr:rowOff>57221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29224"/>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130373</xdr:rowOff>
    </xdr:from>
    <xdr:to>
      <xdr:col>50</xdr:col>
      <xdr:colOff>114300</xdr:colOff>
      <xdr:row>78</xdr:row>
      <xdr:rowOff>57221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32023"/>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130373</xdr:rowOff>
    </xdr:from>
    <xdr:to>
      <xdr:col>45</xdr:col>
      <xdr:colOff>177800</xdr:colOff>
      <xdr:row>78</xdr:row>
      <xdr:rowOff>26726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32023"/>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26726</xdr:rowOff>
    </xdr:from>
    <xdr:to>
      <xdr:col>41</xdr:col>
      <xdr:colOff>50800</xdr:colOff>
      <xdr:row>78</xdr:row>
      <xdr:rowOff>101250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99826"/>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5324</xdr:rowOff>
    </xdr:from>
    <xdr:to>
      <xdr:col>55</xdr:col>
      <xdr:colOff>50800</xdr:colOff>
      <xdr:row>78</xdr:row>
      <xdr:rowOff>106924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91701</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6421</xdr:rowOff>
    </xdr:from>
    <xdr:to>
      <xdr:col>50</xdr:col>
      <xdr:colOff>165100</xdr:colOff>
      <xdr:row>78</xdr:row>
      <xdr:rowOff>108021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99148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79573</xdr:rowOff>
    </xdr:from>
    <xdr:to>
      <xdr:col>46</xdr:col>
      <xdr:colOff>38100</xdr:colOff>
      <xdr:row>78</xdr:row>
      <xdr:rowOff>9723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37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147376</xdr:rowOff>
    </xdr:from>
    <xdr:to>
      <xdr:col>41</xdr:col>
      <xdr:colOff>101600</xdr:colOff>
      <xdr:row>78</xdr:row>
      <xdr:rowOff>77526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68653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50450</xdr:rowOff>
    </xdr:from>
    <xdr:to>
      <xdr:col>36</xdr:col>
      <xdr:colOff>165100</xdr:colOff>
      <xdr:row>78</xdr:row>
      <xdr:rowOff>152050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143177</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3017" y="13516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122653</xdr:rowOff>
    </xdr:from>
    <xdr:to>
      <xdr:col>54</xdr:col>
      <xdr:colOff>189865</xdr:colOff>
      <xdr:row>98</xdr:row>
      <xdr:rowOff>2932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81703"/>
          <a:ext cx="127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6759</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2932</xdr:rowOff>
    </xdr:from>
    <xdr:to>
      <xdr:col>55</xdr:col>
      <xdr:colOff>88900</xdr:colOff>
      <xdr:row>98</xdr:row>
      <xdr:rowOff>2932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69330</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122653</xdr:rowOff>
    </xdr:from>
    <xdr:to>
      <xdr:col>55</xdr:col>
      <xdr:colOff>88900</xdr:colOff>
      <xdr:row>89</xdr:row>
      <xdr:rowOff>122653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8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2932</xdr:rowOff>
    </xdr:from>
    <xdr:to>
      <xdr:col>55</xdr:col>
      <xdr:colOff>0</xdr:colOff>
      <xdr:row>98</xdr:row>
      <xdr:rowOff>76149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05032"/>
          <a:ext cx="838200" cy="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138197</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08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115320</xdr:rowOff>
    </xdr:from>
    <xdr:to>
      <xdr:col>55</xdr:col>
      <xdr:colOff>50800</xdr:colOff>
      <xdr:row>95</xdr:row>
      <xdr:rowOff>45470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145481</xdr:rowOff>
    </xdr:from>
    <xdr:to>
      <xdr:col>50</xdr:col>
      <xdr:colOff>114300</xdr:colOff>
      <xdr:row>98</xdr:row>
      <xdr:rowOff>76149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76131"/>
          <a:ext cx="889000" cy="10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167114</xdr:rowOff>
    </xdr:from>
    <xdr:to>
      <xdr:col>50</xdr:col>
      <xdr:colOff>165100</xdr:colOff>
      <xdr:row>95</xdr:row>
      <xdr:rowOff>97264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113791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0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63511</xdr:rowOff>
    </xdr:from>
    <xdr:to>
      <xdr:col>45</xdr:col>
      <xdr:colOff>177800</xdr:colOff>
      <xdr:row>97</xdr:row>
      <xdr:rowOff>145481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94161"/>
          <a:ext cx="8890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100690</xdr:rowOff>
    </xdr:from>
    <xdr:to>
      <xdr:col>46</xdr:col>
      <xdr:colOff>38100</xdr:colOff>
      <xdr:row>95</xdr:row>
      <xdr:rowOff>30840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47367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3879</xdr:rowOff>
    </xdr:from>
    <xdr:to>
      <xdr:col>41</xdr:col>
      <xdr:colOff>50800</xdr:colOff>
      <xdr:row>97</xdr:row>
      <xdr:rowOff>63511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34529"/>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155684</xdr:rowOff>
    </xdr:from>
    <xdr:to>
      <xdr:col>41</xdr:col>
      <xdr:colOff>101600</xdr:colOff>
      <xdr:row>95</xdr:row>
      <xdr:rowOff>85834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102361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148695</xdr:rowOff>
    </xdr:from>
    <xdr:to>
      <xdr:col>36</xdr:col>
      <xdr:colOff>165100</xdr:colOff>
      <xdr:row>95</xdr:row>
      <xdr:rowOff>78845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95372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123582</xdr:rowOff>
    </xdr:from>
    <xdr:to>
      <xdr:col>55</xdr:col>
      <xdr:colOff>50800</xdr:colOff>
      <xdr:row>98</xdr:row>
      <xdr:rowOff>53732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38509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25349</xdr:rowOff>
    </xdr:from>
    <xdr:to>
      <xdr:col>50</xdr:col>
      <xdr:colOff>165100</xdr:colOff>
      <xdr:row>98</xdr:row>
      <xdr:rowOff>126949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118076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94681</xdr:rowOff>
    </xdr:from>
    <xdr:to>
      <xdr:col>46</xdr:col>
      <xdr:colOff>38100</xdr:colOff>
      <xdr:row>98</xdr:row>
      <xdr:rowOff>24831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15958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1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12711</xdr:rowOff>
    </xdr:from>
    <xdr:to>
      <xdr:col>41</xdr:col>
      <xdr:colOff>101600</xdr:colOff>
      <xdr:row>97</xdr:row>
      <xdr:rowOff>114311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105438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3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124529</xdr:rowOff>
    </xdr:from>
    <xdr:to>
      <xdr:col>36</xdr:col>
      <xdr:colOff>165100</xdr:colOff>
      <xdr:row>97</xdr:row>
      <xdr:rowOff>54679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8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45806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7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171160</xdr:rowOff>
    </xdr:from>
    <xdr:to>
      <xdr:col>85</xdr:col>
      <xdr:colOff>127000</xdr:colOff>
      <xdr:row>37</xdr:row>
      <xdr:rowOff>115751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43360"/>
          <a:ext cx="838200" cy="1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140789</xdr:rowOff>
    </xdr:from>
    <xdr:to>
      <xdr:col>81</xdr:col>
      <xdr:colOff>50800</xdr:colOff>
      <xdr:row>36</xdr:row>
      <xdr:rowOff>171160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12989"/>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140789</xdr:rowOff>
    </xdr:from>
    <xdr:to>
      <xdr:col>76</xdr:col>
      <xdr:colOff>114300</xdr:colOff>
      <xdr:row>37</xdr:row>
      <xdr:rowOff>162669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12989"/>
          <a:ext cx="889000" cy="19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162669</xdr:rowOff>
    </xdr:from>
    <xdr:to>
      <xdr:col>71</xdr:col>
      <xdr:colOff>177800</xdr:colOff>
      <xdr:row>38</xdr:row>
      <xdr:rowOff>31387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06319"/>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64951</xdr:rowOff>
    </xdr:from>
    <xdr:to>
      <xdr:col>85</xdr:col>
      <xdr:colOff>177800</xdr:colOff>
      <xdr:row>37</xdr:row>
      <xdr:rowOff>166551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0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43378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8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120360</xdr:rowOff>
    </xdr:from>
    <xdr:to>
      <xdr:col>81</xdr:col>
      <xdr:colOff>101600</xdr:colOff>
      <xdr:row>37</xdr:row>
      <xdr:rowOff>50510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9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67037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89989</xdr:rowOff>
    </xdr:from>
    <xdr:to>
      <xdr:col>76</xdr:col>
      <xdr:colOff>165100</xdr:colOff>
      <xdr:row>37</xdr:row>
      <xdr:rowOff>20139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5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111869</xdr:rowOff>
    </xdr:from>
    <xdr:to>
      <xdr:col>72</xdr:col>
      <xdr:colOff>38100</xdr:colOff>
      <xdr:row>38</xdr:row>
      <xdr:rowOff>42019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33146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152037</xdr:rowOff>
    </xdr:from>
    <xdr:to>
      <xdr:col>67</xdr:col>
      <xdr:colOff>101600</xdr:colOff>
      <xdr:row>38</xdr:row>
      <xdr:rowOff>82187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9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73314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8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113754</xdr:rowOff>
    </xdr:from>
    <xdr:to>
      <xdr:col>85</xdr:col>
      <xdr:colOff>127000</xdr:colOff>
      <xdr:row>58</xdr:row>
      <xdr:rowOff>127698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10057854"/>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127698</xdr:rowOff>
    </xdr:from>
    <xdr:to>
      <xdr:col>81</xdr:col>
      <xdr:colOff>50800</xdr:colOff>
      <xdr:row>58</xdr:row>
      <xdr:rowOff>160007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10071798"/>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146158</xdr:rowOff>
    </xdr:from>
    <xdr:to>
      <xdr:col>76</xdr:col>
      <xdr:colOff>114300</xdr:colOff>
      <xdr:row>58</xdr:row>
      <xdr:rowOff>160007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090258"/>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146158</xdr:rowOff>
    </xdr:from>
    <xdr:to>
      <xdr:col>71</xdr:col>
      <xdr:colOff>177800</xdr:colOff>
      <xdr:row>59</xdr:row>
      <xdr:rowOff>7474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90258"/>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62954</xdr:rowOff>
    </xdr:from>
    <xdr:to>
      <xdr:col>85</xdr:col>
      <xdr:colOff>177800</xdr:colOff>
      <xdr:row>58</xdr:row>
      <xdr:rowOff>164554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100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149331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2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76898</xdr:rowOff>
    </xdr:from>
    <xdr:to>
      <xdr:col>81</xdr:col>
      <xdr:colOff>101600</xdr:colOff>
      <xdr:row>59</xdr:row>
      <xdr:rowOff>7048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100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169625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1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109207</xdr:rowOff>
    </xdr:from>
    <xdr:to>
      <xdr:col>76</xdr:col>
      <xdr:colOff>165100</xdr:colOff>
      <xdr:row>59</xdr:row>
      <xdr:rowOff>39357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100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30484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95358</xdr:rowOff>
    </xdr:from>
    <xdr:to>
      <xdr:col>72</xdr:col>
      <xdr:colOff>38100</xdr:colOff>
      <xdr:row>59</xdr:row>
      <xdr:rowOff>25508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03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16635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3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128124</xdr:rowOff>
    </xdr:from>
    <xdr:to>
      <xdr:col>67</xdr:col>
      <xdr:colOff>101600</xdr:colOff>
      <xdr:row>59</xdr:row>
      <xdr:rowOff>58274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49401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6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134257</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821557"/>
          <a:ext cx="889000" cy="82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134257</xdr:rowOff>
    </xdr:from>
    <xdr:to>
      <xdr:col>76</xdr:col>
      <xdr:colOff>114300</xdr:colOff>
      <xdr:row>76</xdr:row>
      <xdr:rowOff>21045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821557"/>
          <a:ext cx="889000" cy="2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84200</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285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21045</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051245"/>
          <a:ext cx="889000" cy="59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21607</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39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83457</xdr:rowOff>
    </xdr:from>
    <xdr:to>
      <xdr:col>76</xdr:col>
      <xdr:colOff>165100</xdr:colOff>
      <xdr:row>75</xdr:row>
      <xdr:rowOff>13607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7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73</xdr:row>
      <xdr:rowOff>30134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2545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141696</xdr:rowOff>
    </xdr:from>
    <xdr:to>
      <xdr:col>72</xdr:col>
      <xdr:colOff>38100</xdr:colOff>
      <xdr:row>76</xdr:row>
      <xdr:rowOff>71847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000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74</xdr:row>
      <xdr:rowOff>88373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277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7931</xdr:rowOff>
    </xdr:from>
    <xdr:to>
      <xdr:col>85</xdr:col>
      <xdr:colOff>127000</xdr:colOff>
      <xdr:row>96</xdr:row>
      <xdr:rowOff>21761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67131"/>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21761</xdr:rowOff>
    </xdr:from>
    <xdr:to>
      <xdr:col>81</xdr:col>
      <xdr:colOff>50800</xdr:colOff>
      <xdr:row>96</xdr:row>
      <xdr:rowOff>26105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8096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155969</xdr:rowOff>
    </xdr:from>
    <xdr:to>
      <xdr:col>76</xdr:col>
      <xdr:colOff>114300</xdr:colOff>
      <xdr:row>96</xdr:row>
      <xdr:rowOff>26105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43719"/>
          <a:ext cx="8890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155969</xdr:rowOff>
    </xdr:from>
    <xdr:to>
      <xdr:col>71</xdr:col>
      <xdr:colOff>177800</xdr:colOff>
      <xdr:row>96</xdr:row>
      <xdr:rowOff>3321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43719"/>
          <a:ext cx="8890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128581</xdr:rowOff>
    </xdr:from>
    <xdr:to>
      <xdr:col>85</xdr:col>
      <xdr:colOff>177800</xdr:colOff>
      <xdr:row>96</xdr:row>
      <xdr:rowOff>58731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1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151458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6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142411</xdr:rowOff>
    </xdr:from>
    <xdr:to>
      <xdr:col>81</xdr:col>
      <xdr:colOff>101600</xdr:colOff>
      <xdr:row>96</xdr:row>
      <xdr:rowOff>72561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89088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20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146755</xdr:rowOff>
    </xdr:from>
    <xdr:to>
      <xdr:col>76</xdr:col>
      <xdr:colOff>165100</xdr:colOff>
      <xdr:row>96</xdr:row>
      <xdr:rowOff>76905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3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93432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2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105169</xdr:rowOff>
    </xdr:from>
    <xdr:to>
      <xdr:col>72</xdr:col>
      <xdr:colOff>38100</xdr:colOff>
      <xdr:row>96</xdr:row>
      <xdr:rowOff>35319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51846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1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123971</xdr:rowOff>
    </xdr:from>
    <xdr:to>
      <xdr:col>67</xdr:col>
      <xdr:colOff>101600</xdr:colOff>
      <xdr:row>96</xdr:row>
      <xdr:rowOff>54121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70648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総務費は、コミュニティセンター大規模改造事業費の皆減などにより、前年度に比べ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30,747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円となった。類似団体平均に比べて低い水準で推移している。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民生費は、子ども・子育て支援複合施設整備事業費の増などにより、前年度に比べ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171,106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円となっているが、類似団体平均に比べて低い水準で推移している。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衛生費は、地球温暖化対策基金積立金の減などにより、前年度に比べ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％減少しているが、類似団体平均より低い水準で推移している。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労働費は、業務をシルバー人材センターに優先的に委託していることなどから、類似団体平均と比較し高い水準で推移している。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5,306</a:t>
          </a:r>
          <a:r>
            <a:rPr kumimoji="1" lang="ja-JP" altLang="en-US" sz="1400">
              <a:latin typeface="ＭＳ ゴシック" pitchFamily="49" charset="-128"/>
              <a:ea typeface="ＭＳ ゴシック" pitchFamily="49" charset="-128"/>
            </a:rPr>
            <a:t>百万円で、対前年度比</a:t>
          </a:r>
          <a:r>
            <a:rPr kumimoji="1" lang="en-US" altLang="ja-JP" sz="1400">
              <a:latin typeface="ＭＳ ゴシック" pitchFamily="49" charset="-128"/>
              <a:ea typeface="ＭＳ ゴシック" pitchFamily="49" charset="-128"/>
            </a:rPr>
            <a:t>1,300</a:t>
          </a:r>
          <a:r>
            <a:rPr kumimoji="1" lang="ja-JP" altLang="en-US" sz="1400">
              <a:latin typeface="ＭＳ ゴシック" pitchFamily="49" charset="-128"/>
              <a:ea typeface="ＭＳ ゴシック" pitchFamily="49" charset="-128"/>
            </a:rPr>
            <a:t>百万円の増となっており、対前年度比</a:t>
          </a:r>
          <a:r>
            <a:rPr kumimoji="1" lang="en-US" altLang="ja-JP" sz="1400">
              <a:latin typeface="ＭＳ ゴシック" pitchFamily="49" charset="-128"/>
              <a:ea typeface="ＭＳ ゴシック" pitchFamily="49" charset="-128"/>
            </a:rPr>
            <a:t>3.29</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実質収支は、歳出総額が前年度に比べ</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億円減少したものの、歳入総額も前年度に比べ</a:t>
          </a:r>
          <a:r>
            <a:rPr kumimoji="1" lang="en-US" altLang="ja-JP" sz="1400">
              <a:latin typeface="ＭＳ ゴシック" pitchFamily="49" charset="-128"/>
              <a:ea typeface="ＭＳ ゴシック" pitchFamily="49" charset="-128"/>
            </a:rPr>
            <a:t>17.7</a:t>
          </a:r>
          <a:r>
            <a:rPr kumimoji="1" lang="ja-JP" altLang="en-US" sz="1400">
              <a:latin typeface="ＭＳ ゴシック" pitchFamily="49" charset="-128"/>
              <a:ea typeface="ＭＳ ゴシック" pitchFamily="49" charset="-128"/>
            </a:rPr>
            <a:t>億円減少したため、対前年度比</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引き続き、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上尾市財政規律ガイドライン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に基づき、予算編成及び予算執行に留意し、未来へつなぐ財政基盤を確立していく。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すべての会計において赤字は存在していない。引き続き、健全化に努めていく。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1796875" style="174" customWidth="1"/>
    <col min="13" max="17" width="2.36328125" style="174" customWidth="1"/>
    <col min="18" max="119" width="2.08984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78125001</v>
      </c>
      <c r="BO4" s="358"/>
      <c r="BP4" s="358"/>
      <c r="BQ4" s="358"/>
      <c r="BR4" s="358"/>
      <c r="BS4" s="358"/>
      <c r="BT4" s="358"/>
      <c r="BU4" s="359"/>
      <c r="BV4" s="357">
        <v>79893685</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7.6</v>
      </c>
      <c r="CU4" s="364"/>
      <c r="CV4" s="364"/>
      <c r="CW4" s="364"/>
      <c r="CX4" s="364"/>
      <c r="CY4" s="364"/>
      <c r="CZ4" s="364"/>
      <c r="DA4" s="365"/>
      <c r="DB4" s="363">
        <v>8.6999999999999993</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74671847</v>
      </c>
      <c r="BO5" s="395"/>
      <c r="BP5" s="395"/>
      <c r="BQ5" s="395"/>
      <c r="BR5" s="395"/>
      <c r="BS5" s="395"/>
      <c r="BT5" s="395"/>
      <c r="BU5" s="396"/>
      <c r="BV5" s="394">
        <v>75480576</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95.1</v>
      </c>
      <c r="CU5" s="392"/>
      <c r="CV5" s="392"/>
      <c r="CW5" s="392"/>
      <c r="CX5" s="392"/>
      <c r="CY5" s="392"/>
      <c r="CZ5" s="392"/>
      <c r="DA5" s="393"/>
      <c r="DB5" s="391">
        <v>89.5</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3453154</v>
      </c>
      <c r="BO6" s="395"/>
      <c r="BP6" s="395"/>
      <c r="BQ6" s="395"/>
      <c r="BR6" s="395"/>
      <c r="BS6" s="395"/>
      <c r="BT6" s="395"/>
      <c r="BU6" s="396"/>
      <c r="BV6" s="394">
        <v>4413109</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97.1</v>
      </c>
      <c r="CU6" s="432"/>
      <c r="CV6" s="432"/>
      <c r="CW6" s="432"/>
      <c r="CX6" s="432"/>
      <c r="CY6" s="432"/>
      <c r="CZ6" s="432"/>
      <c r="DA6" s="433"/>
      <c r="DB6" s="431">
        <v>95.1</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337228</v>
      </c>
      <c r="BO7" s="395"/>
      <c r="BP7" s="395"/>
      <c r="BQ7" s="395"/>
      <c r="BR7" s="395"/>
      <c r="BS7" s="395"/>
      <c r="BT7" s="395"/>
      <c r="BU7" s="396"/>
      <c r="BV7" s="394">
        <v>768551</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41181265</v>
      </c>
      <c r="CU7" s="395"/>
      <c r="CV7" s="395"/>
      <c r="CW7" s="395"/>
      <c r="CX7" s="395"/>
      <c r="CY7" s="395"/>
      <c r="CZ7" s="395"/>
      <c r="DA7" s="396"/>
      <c r="DB7" s="394">
        <v>41794711</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96</v>
      </c>
      <c r="AV8" s="427"/>
      <c r="AW8" s="427"/>
      <c r="AX8" s="427"/>
      <c r="AY8" s="428" t="s">
        <v>111</v>
      </c>
      <c r="AZ8" s="429"/>
      <c r="BA8" s="429"/>
      <c r="BB8" s="429"/>
      <c r="BC8" s="429"/>
      <c r="BD8" s="429"/>
      <c r="BE8" s="429"/>
      <c r="BF8" s="429"/>
      <c r="BG8" s="429"/>
      <c r="BH8" s="429"/>
      <c r="BI8" s="429"/>
      <c r="BJ8" s="429"/>
      <c r="BK8" s="429"/>
      <c r="BL8" s="429"/>
      <c r="BM8" s="430"/>
      <c r="BN8" s="394">
        <v>3115926</v>
      </c>
      <c r="BO8" s="395"/>
      <c r="BP8" s="395"/>
      <c r="BQ8" s="395"/>
      <c r="BR8" s="395"/>
      <c r="BS8" s="395"/>
      <c r="BT8" s="395"/>
      <c r="BU8" s="396"/>
      <c r="BV8" s="394">
        <v>3644558</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0.88</v>
      </c>
      <c r="CU8" s="435"/>
      <c r="CV8" s="435"/>
      <c r="CW8" s="435"/>
      <c r="CX8" s="435"/>
      <c r="CY8" s="435"/>
      <c r="CZ8" s="435"/>
      <c r="DA8" s="436"/>
      <c r="DB8" s="434">
        <v>0.89</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226940</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-528632</v>
      </c>
      <c r="BO9" s="395"/>
      <c r="BP9" s="395"/>
      <c r="BQ9" s="395"/>
      <c r="BR9" s="395"/>
      <c r="BS9" s="395"/>
      <c r="BT9" s="395"/>
      <c r="BU9" s="396"/>
      <c r="BV9" s="394">
        <v>297648</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13</v>
      </c>
      <c r="CU9" s="392"/>
      <c r="CV9" s="392"/>
      <c r="CW9" s="392"/>
      <c r="CX9" s="392"/>
      <c r="CY9" s="392"/>
      <c r="CZ9" s="392"/>
      <c r="DA9" s="393"/>
      <c r="DB9" s="391">
        <v>12.8</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225196</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1299497</v>
      </c>
      <c r="BO10" s="395"/>
      <c r="BP10" s="395"/>
      <c r="BQ10" s="395"/>
      <c r="BR10" s="395"/>
      <c r="BS10" s="395"/>
      <c r="BT10" s="395"/>
      <c r="BU10" s="396"/>
      <c r="BV10" s="394">
        <v>1112481</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2">
      <c r="A12" s="175"/>
      <c r="B12" s="454" t="s">
        <v>133</v>
      </c>
      <c r="C12" s="455"/>
      <c r="D12" s="455"/>
      <c r="E12" s="455"/>
      <c r="F12" s="455"/>
      <c r="G12" s="455"/>
      <c r="H12" s="455"/>
      <c r="I12" s="455"/>
      <c r="J12" s="455"/>
      <c r="K12" s="456"/>
      <c r="L12" s="463" t="s">
        <v>134</v>
      </c>
      <c r="M12" s="464"/>
      <c r="N12" s="464"/>
      <c r="O12" s="464"/>
      <c r="P12" s="464"/>
      <c r="Q12" s="465"/>
      <c r="R12" s="466">
        <v>230229</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117</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141</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142</v>
      </c>
      <c r="N13" s="486"/>
      <c r="O13" s="486"/>
      <c r="P13" s="486"/>
      <c r="Q13" s="487"/>
      <c r="R13" s="478">
        <v>225770</v>
      </c>
      <c r="S13" s="479"/>
      <c r="T13" s="479"/>
      <c r="U13" s="479"/>
      <c r="V13" s="480"/>
      <c r="W13" s="410" t="s">
        <v>143</v>
      </c>
      <c r="X13" s="411"/>
      <c r="Y13" s="411"/>
      <c r="Z13" s="411"/>
      <c r="AA13" s="411"/>
      <c r="AB13" s="401"/>
      <c r="AC13" s="445">
        <v>769</v>
      </c>
      <c r="AD13" s="446"/>
      <c r="AE13" s="446"/>
      <c r="AF13" s="446"/>
      <c r="AG13" s="488"/>
      <c r="AH13" s="445">
        <v>877</v>
      </c>
      <c r="AI13" s="446"/>
      <c r="AJ13" s="446"/>
      <c r="AK13" s="446"/>
      <c r="AL13" s="447"/>
      <c r="AM13" s="423" t="s">
        <v>144</v>
      </c>
      <c r="AN13" s="424"/>
      <c r="AO13" s="424"/>
      <c r="AP13" s="424"/>
      <c r="AQ13" s="424"/>
      <c r="AR13" s="424"/>
      <c r="AS13" s="424"/>
      <c r="AT13" s="425"/>
      <c r="AU13" s="426" t="s">
        <v>107</v>
      </c>
      <c r="AV13" s="427"/>
      <c r="AW13" s="427"/>
      <c r="AX13" s="427"/>
      <c r="AY13" s="428" t="s">
        <v>145</v>
      </c>
      <c r="AZ13" s="429"/>
      <c r="BA13" s="429"/>
      <c r="BB13" s="429"/>
      <c r="BC13" s="429"/>
      <c r="BD13" s="429"/>
      <c r="BE13" s="429"/>
      <c r="BF13" s="429"/>
      <c r="BG13" s="429"/>
      <c r="BH13" s="429"/>
      <c r="BI13" s="429"/>
      <c r="BJ13" s="429"/>
      <c r="BK13" s="429"/>
      <c r="BL13" s="429"/>
      <c r="BM13" s="430"/>
      <c r="BN13" s="394">
        <v>770865</v>
      </c>
      <c r="BO13" s="395"/>
      <c r="BP13" s="395"/>
      <c r="BQ13" s="395"/>
      <c r="BR13" s="395"/>
      <c r="BS13" s="395"/>
      <c r="BT13" s="395"/>
      <c r="BU13" s="396"/>
      <c r="BV13" s="394">
        <v>1410129</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4.7</v>
      </c>
      <c r="CU13" s="392"/>
      <c r="CV13" s="392"/>
      <c r="CW13" s="392"/>
      <c r="CX13" s="392"/>
      <c r="CY13" s="392"/>
      <c r="CZ13" s="392"/>
      <c r="DA13" s="393"/>
      <c r="DB13" s="391">
        <v>4.8</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147</v>
      </c>
      <c r="M14" s="476"/>
      <c r="N14" s="476"/>
      <c r="O14" s="476"/>
      <c r="P14" s="476"/>
      <c r="Q14" s="477"/>
      <c r="R14" s="478">
        <v>230507</v>
      </c>
      <c r="S14" s="479"/>
      <c r="T14" s="479"/>
      <c r="U14" s="479"/>
      <c r="V14" s="480"/>
      <c r="W14" s="384"/>
      <c r="X14" s="385"/>
      <c r="Y14" s="385"/>
      <c r="Z14" s="385"/>
      <c r="AA14" s="385"/>
      <c r="AB14" s="374"/>
      <c r="AC14" s="481">
        <v>0.7</v>
      </c>
      <c r="AD14" s="482"/>
      <c r="AE14" s="482"/>
      <c r="AF14" s="482"/>
      <c r="AG14" s="483"/>
      <c r="AH14" s="481">
        <v>0.9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131</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142</v>
      </c>
      <c r="N15" s="486"/>
      <c r="O15" s="486"/>
      <c r="P15" s="486"/>
      <c r="Q15" s="487"/>
      <c r="R15" s="478">
        <v>226415</v>
      </c>
      <c r="S15" s="479"/>
      <c r="T15" s="479"/>
      <c r="U15" s="479"/>
      <c r="V15" s="480"/>
      <c r="W15" s="410" t="s">
        <v>149</v>
      </c>
      <c r="X15" s="411"/>
      <c r="Y15" s="411"/>
      <c r="Z15" s="411"/>
      <c r="AA15" s="411"/>
      <c r="AB15" s="401"/>
      <c r="AC15" s="445">
        <v>22423</v>
      </c>
      <c r="AD15" s="446"/>
      <c r="AE15" s="446"/>
      <c r="AF15" s="446"/>
      <c r="AG15" s="488"/>
      <c r="AH15" s="445">
        <v>23989</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28237839</v>
      </c>
      <c r="BO15" s="358"/>
      <c r="BP15" s="358"/>
      <c r="BQ15" s="358"/>
      <c r="BR15" s="358"/>
      <c r="BS15" s="358"/>
      <c r="BT15" s="358"/>
      <c r="BU15" s="359"/>
      <c r="BV15" s="357">
        <v>26708052</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21.6</v>
      </c>
      <c r="AD16" s="482"/>
      <c r="AE16" s="482"/>
      <c r="AF16" s="482"/>
      <c r="AG16" s="483"/>
      <c r="AH16" s="481">
        <v>23.3</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32699039</v>
      </c>
      <c r="BO16" s="395"/>
      <c r="BP16" s="395"/>
      <c r="BQ16" s="395"/>
      <c r="BR16" s="395"/>
      <c r="BS16" s="395"/>
      <c r="BT16" s="395"/>
      <c r="BU16" s="396"/>
      <c r="BV16" s="394">
        <v>31197225</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80556</v>
      </c>
      <c r="AD17" s="446"/>
      <c r="AE17" s="446"/>
      <c r="AF17" s="446"/>
      <c r="AG17" s="488"/>
      <c r="AH17" s="445">
        <v>78036</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35845151</v>
      </c>
      <c r="BO17" s="395"/>
      <c r="BP17" s="395"/>
      <c r="BQ17" s="395"/>
      <c r="BR17" s="395"/>
      <c r="BS17" s="395"/>
      <c r="BT17" s="395"/>
      <c r="BU17" s="396"/>
      <c r="BV17" s="394">
        <v>33859217</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159</v>
      </c>
      <c r="C18" s="437"/>
      <c r="D18" s="437"/>
      <c r="E18" s="517"/>
      <c r="F18" s="517"/>
      <c r="G18" s="517"/>
      <c r="H18" s="517"/>
      <c r="I18" s="517"/>
      <c r="J18" s="517"/>
      <c r="K18" s="517"/>
      <c r="L18" s="518">
        <v>45.51</v>
      </c>
      <c r="M18" s="518"/>
      <c r="N18" s="518"/>
      <c r="O18" s="518"/>
      <c r="P18" s="518"/>
      <c r="Q18" s="518"/>
      <c r="R18" s="519"/>
      <c r="S18" s="519"/>
      <c r="T18" s="519"/>
      <c r="U18" s="519"/>
      <c r="V18" s="520"/>
      <c r="W18" s="412"/>
      <c r="X18" s="413"/>
      <c r="Y18" s="413"/>
      <c r="Z18" s="413"/>
      <c r="AA18" s="413"/>
      <c r="AB18" s="404"/>
      <c r="AC18" s="521">
        <v>77.599999999999994</v>
      </c>
      <c r="AD18" s="522"/>
      <c r="AE18" s="522"/>
      <c r="AF18" s="522"/>
      <c r="AG18" s="523"/>
      <c r="AH18" s="521">
        <v>75.8</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40495739</v>
      </c>
      <c r="BO18" s="395"/>
      <c r="BP18" s="395"/>
      <c r="BQ18" s="395"/>
      <c r="BR18" s="395"/>
      <c r="BS18" s="395"/>
      <c r="BT18" s="395"/>
      <c r="BU18" s="396"/>
      <c r="BV18" s="394">
        <v>38795898</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161</v>
      </c>
      <c r="C19" s="437"/>
      <c r="D19" s="437"/>
      <c r="E19" s="517"/>
      <c r="F19" s="517"/>
      <c r="G19" s="517"/>
      <c r="H19" s="517"/>
      <c r="I19" s="517"/>
      <c r="J19" s="517"/>
      <c r="K19" s="517"/>
      <c r="L19" s="525">
        <v>4987</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51054676</v>
      </c>
      <c r="BO19" s="395"/>
      <c r="BP19" s="395"/>
      <c r="BQ19" s="395"/>
      <c r="BR19" s="395"/>
      <c r="BS19" s="395"/>
      <c r="BT19" s="395"/>
      <c r="BU19" s="396"/>
      <c r="BV19" s="394">
        <v>50960451</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163</v>
      </c>
      <c r="C20" s="437"/>
      <c r="D20" s="437"/>
      <c r="E20" s="517"/>
      <c r="F20" s="517"/>
      <c r="G20" s="517"/>
      <c r="H20" s="517"/>
      <c r="I20" s="517"/>
      <c r="J20" s="517"/>
      <c r="K20" s="517"/>
      <c r="L20" s="525">
        <v>96559</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52321102</v>
      </c>
      <c r="BO22" s="358"/>
      <c r="BP22" s="358"/>
      <c r="BQ22" s="358"/>
      <c r="BR22" s="358"/>
      <c r="BS22" s="358"/>
      <c r="BT22" s="358"/>
      <c r="BU22" s="359"/>
      <c r="BV22" s="357">
        <v>54582174</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35460694</v>
      </c>
      <c r="BO23" s="395"/>
      <c r="BP23" s="395"/>
      <c r="BQ23" s="395"/>
      <c r="BR23" s="395"/>
      <c r="BS23" s="395"/>
      <c r="BT23" s="395"/>
      <c r="BU23" s="396"/>
      <c r="BV23" s="394">
        <v>37526589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173</v>
      </c>
      <c r="F24" s="424"/>
      <c r="G24" s="424"/>
      <c r="H24" s="424"/>
      <c r="I24" s="424"/>
      <c r="J24" s="424"/>
      <c r="K24" s="425"/>
      <c r="L24" s="445">
        <v>1</v>
      </c>
      <c r="M24" s="446"/>
      <c r="N24" s="446"/>
      <c r="O24" s="446"/>
      <c r="P24" s="488"/>
      <c r="Q24" s="445">
        <v>9000</v>
      </c>
      <c r="R24" s="446"/>
      <c r="S24" s="446"/>
      <c r="T24" s="446"/>
      <c r="U24" s="446"/>
      <c r="V24" s="488"/>
      <c r="W24" s="540"/>
      <c r="X24" s="541"/>
      <c r="Y24" s="542"/>
      <c r="Z24" s="444" t="s">
        <v>174</v>
      </c>
      <c r="AA24" s="424"/>
      <c r="AB24" s="424"/>
      <c r="AC24" s="424"/>
      <c r="AD24" s="424"/>
      <c r="AE24" s="424"/>
      <c r="AF24" s="424"/>
      <c r="AG24" s="425"/>
      <c r="AH24" s="445">
        <v>1271</v>
      </c>
      <c r="AI24" s="446"/>
      <c r="AJ24" s="446"/>
      <c r="AK24" s="446"/>
      <c r="AL24" s="488"/>
      <c r="AM24" s="445">
        <v>3989669</v>
      </c>
      <c r="AN24" s="446"/>
      <c r="AO24" s="446"/>
      <c r="AP24" s="446"/>
      <c r="AQ24" s="446"/>
      <c r="AR24" s="488"/>
      <c r="AS24" s="445">
        <v>3139</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23013141</v>
      </c>
      <c r="BO24" s="395"/>
      <c r="BP24" s="395"/>
      <c r="BQ24" s="395"/>
      <c r="BR24" s="395"/>
      <c r="BS24" s="395"/>
      <c r="BT24" s="395"/>
      <c r="BU24" s="396"/>
      <c r="BV24" s="394">
        <v>23516082</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176</v>
      </c>
      <c r="F25" s="424"/>
      <c r="G25" s="424"/>
      <c r="H25" s="424"/>
      <c r="I25" s="424"/>
      <c r="J25" s="424"/>
      <c r="K25" s="425"/>
      <c r="L25" s="445">
        <v>1</v>
      </c>
      <c r="M25" s="446"/>
      <c r="N25" s="446"/>
      <c r="O25" s="446"/>
      <c r="P25" s="488"/>
      <c r="Q25" s="445">
        <v>7500</v>
      </c>
      <c r="R25" s="446"/>
      <c r="S25" s="446"/>
      <c r="T25" s="446"/>
      <c r="U25" s="446"/>
      <c r="V25" s="488"/>
      <c r="W25" s="540"/>
      <c r="X25" s="541"/>
      <c r="Y25" s="542"/>
      <c r="Z25" s="444" t="s">
        <v>177</v>
      </c>
      <c r="AA25" s="424"/>
      <c r="AB25" s="424"/>
      <c r="AC25" s="424"/>
      <c r="AD25" s="424"/>
      <c r="AE25" s="424"/>
      <c r="AF25" s="424"/>
      <c r="AG25" s="425"/>
      <c r="AH25" s="445">
        <v>266</v>
      </c>
      <c r="AI25" s="446"/>
      <c r="AJ25" s="446"/>
      <c r="AK25" s="446"/>
      <c r="AL25" s="488"/>
      <c r="AM25" s="445">
        <v>839496</v>
      </c>
      <c r="AN25" s="446"/>
      <c r="AO25" s="446"/>
      <c r="AP25" s="446"/>
      <c r="AQ25" s="446"/>
      <c r="AR25" s="488"/>
      <c r="AS25" s="445">
        <v>3156</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7293526</v>
      </c>
      <c r="BO25" s="358"/>
      <c r="BP25" s="358"/>
      <c r="BQ25" s="358"/>
      <c r="BR25" s="358"/>
      <c r="BS25" s="358"/>
      <c r="BT25" s="358"/>
      <c r="BU25" s="359"/>
      <c r="BV25" s="357">
        <v>6680791</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179</v>
      </c>
      <c r="F26" s="424"/>
      <c r="G26" s="424"/>
      <c r="H26" s="424"/>
      <c r="I26" s="424"/>
      <c r="J26" s="424"/>
      <c r="K26" s="425"/>
      <c r="L26" s="445">
        <v>1</v>
      </c>
      <c r="M26" s="446"/>
      <c r="N26" s="446"/>
      <c r="O26" s="446"/>
      <c r="P26" s="488"/>
      <c r="Q26" s="445">
        <v>6950</v>
      </c>
      <c r="R26" s="446"/>
      <c r="S26" s="446"/>
      <c r="T26" s="446"/>
      <c r="U26" s="446"/>
      <c r="V26" s="488"/>
      <c r="W26" s="540"/>
      <c r="X26" s="541"/>
      <c r="Y26" s="542"/>
      <c r="Z26" s="444" t="s">
        <v>180</v>
      </c>
      <c r="AA26" s="546"/>
      <c r="AB26" s="546"/>
      <c r="AC26" s="546"/>
      <c r="AD26" s="546"/>
      <c r="AE26" s="546"/>
      <c r="AF26" s="546"/>
      <c r="AG26" s="547"/>
      <c r="AH26" s="445">
        <v>95</v>
      </c>
      <c r="AI26" s="446"/>
      <c r="AJ26" s="446"/>
      <c r="AK26" s="446"/>
      <c r="AL26" s="488"/>
      <c r="AM26" s="445">
        <v>306755</v>
      </c>
      <c r="AN26" s="446"/>
      <c r="AO26" s="446"/>
      <c r="AP26" s="446"/>
      <c r="AQ26" s="446"/>
      <c r="AR26" s="488"/>
      <c r="AS26" s="445">
        <v>3229</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v>60000</v>
      </c>
      <c r="BO26" s="395"/>
      <c r="BP26" s="395"/>
      <c r="BQ26" s="395"/>
      <c r="BR26" s="395"/>
      <c r="BS26" s="395"/>
      <c r="BT26" s="395"/>
      <c r="BU26" s="396"/>
      <c r="BV26" s="394">
        <v>50000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182</v>
      </c>
      <c r="F27" s="424"/>
      <c r="G27" s="424"/>
      <c r="H27" s="424"/>
      <c r="I27" s="424"/>
      <c r="J27" s="424"/>
      <c r="K27" s="425"/>
      <c r="L27" s="445">
        <v>1</v>
      </c>
      <c r="M27" s="446"/>
      <c r="N27" s="446"/>
      <c r="O27" s="446"/>
      <c r="P27" s="488"/>
      <c r="Q27" s="445">
        <v>5050</v>
      </c>
      <c r="R27" s="446"/>
      <c r="S27" s="446"/>
      <c r="T27" s="446"/>
      <c r="U27" s="446"/>
      <c r="V27" s="488"/>
      <c r="W27" s="540"/>
      <c r="X27" s="541"/>
      <c r="Y27" s="542"/>
      <c r="Z27" s="444" t="s">
        <v>183</v>
      </c>
      <c r="AA27" s="424"/>
      <c r="AB27" s="424"/>
      <c r="AC27" s="424"/>
      <c r="AD27" s="424"/>
      <c r="AE27" s="424"/>
      <c r="AF27" s="424"/>
      <c r="AG27" s="425"/>
      <c r="AH27" s="445">
        <v>19</v>
      </c>
      <c r="AI27" s="446"/>
      <c r="AJ27" s="446"/>
      <c r="AK27" s="446"/>
      <c r="AL27" s="488"/>
      <c r="AM27" s="445">
        <v>75525</v>
      </c>
      <c r="AN27" s="446"/>
      <c r="AO27" s="446"/>
      <c r="AP27" s="446"/>
      <c r="AQ27" s="446"/>
      <c r="AR27" s="488"/>
      <c r="AS27" s="445">
        <v>3975</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t="s">
        <v>131</v>
      </c>
      <c r="BO27" s="514"/>
      <c r="BP27" s="514"/>
      <c r="BQ27" s="514"/>
      <c r="BR27" s="514"/>
      <c r="BS27" s="514"/>
      <c r="BT27" s="514"/>
      <c r="BU27" s="515"/>
      <c r="BV27" s="513" t="s">
        <v>141</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185</v>
      </c>
      <c r="F28" s="424"/>
      <c r="G28" s="424"/>
      <c r="H28" s="424"/>
      <c r="I28" s="424"/>
      <c r="J28" s="424"/>
      <c r="K28" s="425"/>
      <c r="L28" s="445">
        <v>1</v>
      </c>
      <c r="M28" s="446"/>
      <c r="N28" s="446"/>
      <c r="O28" s="446"/>
      <c r="P28" s="488"/>
      <c r="Q28" s="445">
        <v>4600</v>
      </c>
      <c r="R28" s="446"/>
      <c r="S28" s="446"/>
      <c r="T28" s="446"/>
      <c r="U28" s="446"/>
      <c r="V28" s="488"/>
      <c r="W28" s="540"/>
      <c r="X28" s="541"/>
      <c r="Y28" s="542"/>
      <c r="Z28" s="444" t="s">
        <v>186</v>
      </c>
      <c r="AA28" s="424"/>
      <c r="AB28" s="424"/>
      <c r="AC28" s="424"/>
      <c r="AD28" s="424"/>
      <c r="AE28" s="424"/>
      <c r="AF28" s="424"/>
      <c r="AG28" s="425"/>
      <c r="AH28" s="445" t="s">
        <v>131</v>
      </c>
      <c r="AI28" s="446"/>
      <c r="AJ28" s="446"/>
      <c r="AK28" s="446"/>
      <c r="AL28" s="488"/>
      <c r="AM28" s="445" t="s">
        <v>140</v>
      </c>
      <c r="AN28" s="446"/>
      <c r="AO28" s="446"/>
      <c r="AP28" s="446"/>
      <c r="AQ28" s="446"/>
      <c r="AR28" s="488"/>
      <c r="AS28" s="445" t="s">
        <v>141</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5305799</v>
      </c>
      <c r="BO28" s="358"/>
      <c r="BP28" s="358"/>
      <c r="BQ28" s="358"/>
      <c r="BR28" s="358"/>
      <c r="BS28" s="358"/>
      <c r="BT28" s="358"/>
      <c r="BU28" s="359"/>
      <c r="BV28" s="357">
        <v>4006302</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188</v>
      </c>
      <c r="F29" s="424"/>
      <c r="G29" s="424"/>
      <c r="H29" s="424"/>
      <c r="I29" s="424"/>
      <c r="J29" s="424"/>
      <c r="K29" s="425"/>
      <c r="L29" s="445">
        <v>30</v>
      </c>
      <c r="M29" s="446"/>
      <c r="N29" s="446"/>
      <c r="O29" s="446"/>
      <c r="P29" s="488"/>
      <c r="Q29" s="445">
        <v>4350</v>
      </c>
      <c r="R29" s="446"/>
      <c r="S29" s="446"/>
      <c r="T29" s="446"/>
      <c r="U29" s="446"/>
      <c r="V29" s="488"/>
      <c r="W29" s="543"/>
      <c r="X29" s="544"/>
      <c r="Y29" s="545"/>
      <c r="Z29" s="444" t="s">
        <v>189</v>
      </c>
      <c r="AA29" s="424"/>
      <c r="AB29" s="424"/>
      <c r="AC29" s="424"/>
      <c r="AD29" s="424"/>
      <c r="AE29" s="424"/>
      <c r="AF29" s="424"/>
      <c r="AG29" s="425"/>
      <c r="AH29" s="445">
        <v>1290</v>
      </c>
      <c r="AI29" s="446"/>
      <c r="AJ29" s="446"/>
      <c r="AK29" s="446"/>
      <c r="AL29" s="488"/>
      <c r="AM29" s="445">
        <v>4065194</v>
      </c>
      <c r="AN29" s="446"/>
      <c r="AO29" s="446"/>
      <c r="AP29" s="446"/>
      <c r="AQ29" s="446"/>
      <c r="AR29" s="488"/>
      <c r="AS29" s="445">
        <v>3151</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t="s">
        <v>131</v>
      </c>
      <c r="BO29" s="395"/>
      <c r="BP29" s="395"/>
      <c r="BQ29" s="395"/>
      <c r="BR29" s="395"/>
      <c r="BS29" s="395"/>
      <c r="BT29" s="395"/>
      <c r="BU29" s="396"/>
      <c r="BV29" s="394" t="s">
        <v>141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101.5</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5769403</v>
      </c>
      <c r="BO30" s="514"/>
      <c r="BP30" s="514"/>
      <c r="BQ30" s="514"/>
      <c r="BR30" s="514"/>
      <c r="BS30" s="514"/>
      <c r="BT30" s="514"/>
      <c r="BU30" s="515"/>
      <c r="BV30" s="513">
        <v>5333381</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198</v>
      </c>
      <c r="D33" s="418"/>
      <c r="E33" s="383" t="s">
        <v>199</v>
      </c>
      <c r="F33" s="383"/>
      <c r="G33" s="383"/>
      <c r="H33" s="383"/>
      <c r="I33" s="383"/>
      <c r="J33" s="383"/>
      <c r="K33" s="383"/>
      <c r="L33" s="383"/>
      <c r="M33" s="383"/>
      <c r="N33" s="383"/>
      <c r="O33" s="383"/>
      <c r="P33" s="383"/>
      <c r="Q33" s="383"/>
      <c r="R33" s="383"/>
      <c r="S33" s="383"/>
      <c r="T33" s="179"/>
      <c r="U33" s="418" t="s">
        <v>200</v>
      </c>
      <c r="V33" s="418"/>
      <c r="W33" s="383" t="s">
        <v>201</v>
      </c>
      <c r="X33" s="383"/>
      <c r="Y33" s="383"/>
      <c r="Z33" s="383"/>
      <c r="AA33" s="383"/>
      <c r="AB33" s="383"/>
      <c r="AC33" s="383"/>
      <c r="AD33" s="383"/>
      <c r="AE33" s="383"/>
      <c r="AF33" s="383"/>
      <c r="AG33" s="383"/>
      <c r="AH33" s="383"/>
      <c r="AI33" s="383"/>
      <c r="AJ33" s="383"/>
      <c r="AK33" s="383"/>
      <c r="AL33" s="179"/>
      <c r="AM33" s="418" t="s">
        <v>198</v>
      </c>
      <c r="AN33" s="418"/>
      <c r="AO33" s="383" t="s">
        <v>202</v>
      </c>
      <c r="AP33" s="383"/>
      <c r="AQ33" s="383"/>
      <c r="AR33" s="383"/>
      <c r="AS33" s="383"/>
      <c r="AT33" s="383"/>
      <c r="AU33" s="383"/>
      <c r="AV33" s="383"/>
      <c r="AW33" s="383"/>
      <c r="AX33" s="383"/>
      <c r="AY33" s="383"/>
      <c r="AZ33" s="383"/>
      <c r="BA33" s="383"/>
      <c r="BB33" s="383"/>
      <c r="BC33" s="383"/>
      <c r="BD33" s="185"/>
      <c r="BE33" s="383" t="s">
        <v>203</v>
      </c>
      <c r="BF33" s="383"/>
      <c r="BG33" s="383" t="s">
        <v>204</v>
      </c>
      <c r="BH33" s="383"/>
      <c r="BI33" s="383"/>
      <c r="BJ33" s="383"/>
      <c r="BK33" s="383"/>
      <c r="BL33" s="383"/>
      <c r="BM33" s="383"/>
      <c r="BN33" s="383"/>
      <c r="BO33" s="383"/>
      <c r="BP33" s="383"/>
      <c r="BQ33" s="383"/>
      <c r="BR33" s="383"/>
      <c r="BS33" s="383"/>
      <c r="BT33" s="383"/>
      <c r="BU33" s="383"/>
      <c r="BV33" s="185"/>
      <c r="BW33" s="418" t="s">
        <v>203</v>
      </c>
      <c r="BX33" s="418"/>
      <c r="BY33" s="383" t="s">
        <v>205</v>
      </c>
      <c r="BZ33" s="383"/>
      <c r="CA33" s="383"/>
      <c r="CB33" s="383"/>
      <c r="CC33" s="383"/>
      <c r="CD33" s="383"/>
      <c r="CE33" s="383"/>
      <c r="CF33" s="383"/>
      <c r="CG33" s="383"/>
      <c r="CH33" s="383"/>
      <c r="CI33" s="383"/>
      <c r="CJ33" s="383"/>
      <c r="CK33" s="383"/>
      <c r="CL33" s="383"/>
      <c r="CM33" s="383"/>
      <c r="CN33" s="179"/>
      <c r="CO33" s="418" t="s">
        <v>198</v>
      </c>
      <c r="CP33" s="418"/>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上尾市国民健康保険特別会計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上尾市水道事業会計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埼玉県後期高齢者医療広域連合</v>
      </c>
      <c r="BZ34" s="585"/>
      <c r="CA34" s="585"/>
      <c r="CB34" s="585"/>
      <c r="CC34" s="585"/>
      <c r="CD34" s="585"/>
      <c r="CE34" s="585"/>
      <c r="CF34" s="585"/>
      <c r="CG34" s="585"/>
      <c r="CH34" s="585"/>
      <c r="CI34" s="585"/>
      <c r="CJ34" s="585"/>
      <c r="CK34" s="585"/>
      <c r="CL34" s="585"/>
      <c r="CM34" s="585"/>
      <c r="CN34" s="175"/>
      <c r="CO34" s="584">
        <f>IF(CQ34="","",MAX(C34:D43,U34:V43,AM34:AN43,BE34:BF43,BW34:BX43)+1)</f>
        <v>14</v>
      </c>
      <c r="CP34" s="584"/>
      <c r="CQ34" s="585" t="str">
        <f>IF('各会計、関係団体の財政状況及び健全化判断比率'!BS7="","",'各会計、関係団体の財政状況及び健全化判断比率'!BS7)</f>
        <v>上尾都市開発</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上尾市介護保険特別会計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上尾市公共下水道事業会計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埼玉県後期高齢者医療広域連合</v>
      </c>
      <c r="BZ35" s="585"/>
      <c r="CA35" s="585"/>
      <c r="CB35" s="585"/>
      <c r="CC35" s="585"/>
      <c r="CD35" s="585"/>
      <c r="CE35" s="585"/>
      <c r="CF35" s="585"/>
      <c r="CG35" s="585"/>
      <c r="CH35" s="585"/>
      <c r="CI35" s="585"/>
      <c r="CJ35" s="585"/>
      <c r="CK35" s="585"/>
      <c r="CL35" s="585"/>
      <c r="CM35" s="585"/>
      <c r="CN35" s="175"/>
      <c r="CO35" s="584">
        <f t="shared" ref="CO35:CO43" si="3">IF(CQ35="","",CO34+1)</f>
        <v>15</v>
      </c>
      <c r="CP35" s="584"/>
      <c r="CQ35" s="585" t="str">
        <f>IF('各会計、関係団体の財政状況及び健全化判断比率'!BS8="","",'各会計、関係団体の財政状況及び健全化判断比率'!BS8)</f>
        <v>上尾市地域振興公社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上尾市後期高齢者医療特別会計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埼玉県市町村総合事務組合</v>
      </c>
      <c r="BZ36" s="585"/>
      <c r="CA36" s="585"/>
      <c r="CB36" s="585"/>
      <c r="CC36" s="585"/>
      <c r="CD36" s="585"/>
      <c r="CE36" s="585"/>
      <c r="CF36" s="585"/>
      <c r="CG36" s="585"/>
      <c r="CH36" s="585"/>
      <c r="CI36" s="585"/>
      <c r="CJ36" s="585"/>
      <c r="CK36" s="585"/>
      <c r="CL36" s="585"/>
      <c r="CM36" s="585"/>
      <c r="CN36" s="175"/>
      <c r="CO36" s="584">
        <f t="shared" si="3"/>
        <v>16</v>
      </c>
      <c r="CP36" s="584"/>
      <c r="CQ36" s="585" t="str">
        <f>IF('各会計、関係団体の財政状況及び健全化判断比率'!BS9="","",'各会計、関係団体の財政状況及び健全化判断比率'!BS9)</f>
        <v>上尾市勤労者福祉サービスセンター</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埼玉県市町村総合事務組合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彩の国さいたま人づくり広域連合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埼玉県都市ボートレース企業団</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上尾、桶川、伊奈衛生組合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XYSgW3IdnsTrkYhNaUXp6ypAdE23F4T7I7UGVeAqhK+eJHACCfJ5QK9XIbnJ+AQCFGbZAcZoUd2rcMoqk4epgw==" saltValue="UnuFKP60/9xQS39A0HUmM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4"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36" t="s">
        <v>559</v>
      </c>
      <c r="D34" s="1136"/>
      <c r="E34" s="1137"/>
      <c r="F34" s="32">
        <v>8.86</v>
      </c>
      <c r="G34" s="33">
        <v>9.2799999999999994</v>
      </c>
      <c r="H34" s="33">
        <v>10.24</v>
      </c>
      <c r="I34" s="33">
        <v>10.46</v>
      </c>
      <c r="J34" s="34">
        <v>11.09</v>
      </c>
      <c r="K34" s="22"/>
      <c r="L34" s="22"/>
      <c r="M34" s="22"/>
      <c r="N34" s="22"/>
      <c r="O34" s="22"/>
      <c r="P34" s="22"/>
    </row>
    <row r="35" spans="1:16" ht="39" customHeight="1" x14ac:dyDescent="0.2">
      <c r="A35" s="22"/>
      <c r="B35" s="35"/>
      <c r="C35" s="1132" t="s">
        <v>560</v>
      </c>
      <c r="D35" s="1132"/>
      <c r="E35" s="1133"/>
      <c r="F35" s="36">
        <v>4.7699999999999996</v>
      </c>
      <c r="G35" s="37">
        <v>4.79</v>
      </c>
      <c r="H35" s="37">
        <v>8.48</v>
      </c>
      <c r="I35" s="37">
        <v>8.7200000000000006</v>
      </c>
      <c r="J35" s="38">
        <v>7.56</v>
      </c>
      <c r="K35" s="22"/>
      <c r="L35" s="22"/>
      <c r="M35" s="22"/>
      <c r="N35" s="22"/>
      <c r="O35" s="22"/>
      <c r="P35" s="22"/>
    </row>
    <row r="36" spans="1:16" ht="39" customHeight="1" x14ac:dyDescent="0.2">
      <c r="A36" s="22"/>
      <c r="B36" s="35"/>
      <c r="C36" s="1132" t="s">
        <v>561</v>
      </c>
      <c r="D36" s="1132"/>
      <c r="E36" s="1133"/>
      <c r="F36" s="36" t="s">
        <v>525</v>
      </c>
      <c r="G36" s="37">
        <v>1.61</v>
      </c>
      <c r="H36" s="37">
        <v>2.76</v>
      </c>
      <c r="I36" s="37">
        <v>3.66</v>
      </c>
      <c r="J36" s="38">
        <v>4.9400000000000004</v>
      </c>
      <c r="K36" s="22"/>
      <c r="L36" s="22"/>
      <c r="M36" s="22"/>
      <c r="N36" s="22"/>
      <c r="O36" s="22"/>
      <c r="P36" s="22"/>
    </row>
    <row r="37" spans="1:16" ht="39" customHeight="1" x14ac:dyDescent="0.2">
      <c r="A37" s="22"/>
      <c r="B37" s="35"/>
      <c r="C37" s="1132" t="s">
        <v>562</v>
      </c>
      <c r="D37" s="1132"/>
      <c r="E37" s="1133"/>
      <c r="F37" s="36">
        <v>1.33</v>
      </c>
      <c r="G37" s="37">
        <v>1.97</v>
      </c>
      <c r="H37" s="37">
        <v>1.55</v>
      </c>
      <c r="I37" s="37">
        <v>1.27</v>
      </c>
      <c r="J37" s="38">
        <v>1.21</v>
      </c>
      <c r="K37" s="22"/>
      <c r="L37" s="22"/>
      <c r="M37" s="22"/>
      <c r="N37" s="22"/>
      <c r="O37" s="22"/>
      <c r="P37" s="22"/>
    </row>
    <row r="38" spans="1:16" ht="39" customHeight="1" x14ac:dyDescent="0.2">
      <c r="A38" s="22"/>
      <c r="B38" s="35"/>
      <c r="C38" s="1132" t="s">
        <v>563</v>
      </c>
      <c r="D38" s="1132"/>
      <c r="E38" s="1133"/>
      <c r="F38" s="36">
        <v>0.57999999999999996</v>
      </c>
      <c r="G38" s="37">
        <v>0.48</v>
      </c>
      <c r="H38" s="37">
        <v>1.19</v>
      </c>
      <c r="I38" s="37">
        <v>0.87</v>
      </c>
      <c r="J38" s="38">
        <v>0.46</v>
      </c>
      <c r="K38" s="22"/>
      <c r="L38" s="22"/>
      <c r="M38" s="22"/>
      <c r="N38" s="22"/>
      <c r="O38" s="22"/>
      <c r="P38" s="22"/>
    </row>
    <row r="39" spans="1:16" ht="39" customHeight="1" x14ac:dyDescent="0.2">
      <c r="A39" s="22"/>
      <c r="B39" s="35"/>
      <c r="C39" s="1132" t="s">
        <v>564</v>
      </c>
      <c r="D39" s="1132"/>
      <c r="E39" s="1133"/>
      <c r="F39" s="36">
        <v>0</v>
      </c>
      <c r="G39" s="37">
        <v>0.01</v>
      </c>
      <c r="H39" s="37">
        <v>0.02</v>
      </c>
      <c r="I39" s="37">
        <v>0.01</v>
      </c>
      <c r="J39" s="38">
        <v>0</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565</v>
      </c>
      <c r="D42" s="1132"/>
      <c r="E42" s="1133"/>
      <c r="F42" s="36" t="s">
        <v>525</v>
      </c>
      <c r="G42" s="37" t="s">
        <v>525</v>
      </c>
      <c r="H42" s="37" t="s">
        <v>525</v>
      </c>
      <c r="I42" s="37" t="s">
        <v>525</v>
      </c>
      <c r="J42" s="38" t="s">
        <v>525</v>
      </c>
      <c r="K42" s="22"/>
      <c r="L42" s="22"/>
      <c r="M42" s="22"/>
      <c r="N42" s="22"/>
      <c r="O42" s="22"/>
      <c r="P42" s="22"/>
    </row>
    <row r="43" spans="1:16" ht="39" customHeight="1" thickBot="1" x14ac:dyDescent="0.25">
      <c r="A43" s="22"/>
      <c r="B43" s="40"/>
      <c r="C43" s="1134" t="s">
        <v>566</v>
      </c>
      <c r="D43" s="1134"/>
      <c r="E43" s="1135"/>
      <c r="F43" s="41">
        <v>0.56000000000000005</v>
      </c>
      <c r="G43" s="42" t="s">
        <v>525</v>
      </c>
      <c r="H43" s="42" t="s">
        <v>525</v>
      </c>
      <c r="I43" s="42" t="s">
        <v>525</v>
      </c>
      <c r="J43" s="43" t="s">
        <v>525</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wGShZfOVwO1obi/VtTanhGe1FP+5LYXfFEaHYVF5gP5JXoverwdkM+q4mhfEF9Xc3Mz35G/+cFrb5ZANIe2qAQ==" saltValue="txKQcXmZZKhjYsasPrM3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6663</v>
      </c>
      <c r="L45" s="58">
        <v>6583</v>
      </c>
      <c r="M45" s="58">
        <v>6418</v>
      </c>
      <c r="N45" s="58">
        <v>6498</v>
      </c>
      <c r="O45" s="59">
        <v>6658</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525</v>
      </c>
      <c r="L46" s="62" t="s">
        <v>525</v>
      </c>
      <c r="M46" s="62" t="s">
        <v>525</v>
      </c>
      <c r="N46" s="62" t="s">
        <v>525</v>
      </c>
      <c r="O46" s="63" t="s">
        <v>525</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525</v>
      </c>
      <c r="L47" s="62" t="s">
        <v>525</v>
      </c>
      <c r="M47" s="62" t="s">
        <v>525</v>
      </c>
      <c r="N47" s="62" t="s">
        <v>525</v>
      </c>
      <c r="O47" s="63" t="s">
        <v>525</v>
      </c>
      <c r="P47" s="46"/>
      <c r="Q47" s="46"/>
      <c r="R47" s="46"/>
      <c r="S47" s="46"/>
      <c r="T47" s="46"/>
      <c r="U47" s="46"/>
    </row>
    <row r="48" spans="1:21" ht="30.75" customHeight="1" x14ac:dyDescent="0.2">
      <c r="A48" s="46"/>
      <c r="B48" s="1140"/>
      <c r="C48" s="1141"/>
      <c r="D48" s="60"/>
      <c r="E48" s="1146" t="s">
        <v>15</v>
      </c>
      <c r="F48" s="1146"/>
      <c r="G48" s="1146"/>
      <c r="H48" s="1146"/>
      <c r="I48" s="1146"/>
      <c r="J48" s="1147"/>
      <c r="K48" s="61">
        <v>442</v>
      </c>
      <c r="L48" s="62">
        <v>281</v>
      </c>
      <c r="M48" s="62">
        <v>297</v>
      </c>
      <c r="N48" s="62">
        <v>287</v>
      </c>
      <c r="O48" s="63">
        <v>296</v>
      </c>
      <c r="P48" s="46"/>
      <c r="Q48" s="46"/>
      <c r="R48" s="46"/>
      <c r="S48" s="46"/>
      <c r="T48" s="46"/>
      <c r="U48" s="46"/>
    </row>
    <row r="49" spans="1:21" ht="30.75" customHeight="1" x14ac:dyDescent="0.2">
      <c r="A49" s="46"/>
      <c r="B49" s="1140"/>
      <c r="C49" s="1141"/>
      <c r="D49" s="60"/>
      <c r="E49" s="1146" t="s">
        <v>16</v>
      </c>
      <c r="F49" s="1146"/>
      <c r="G49" s="1146"/>
      <c r="H49" s="1146"/>
      <c r="I49" s="1146"/>
      <c r="J49" s="1147"/>
      <c r="K49" s="61" t="s">
        <v>525</v>
      </c>
      <c r="L49" s="62" t="s">
        <v>525</v>
      </c>
      <c r="M49" s="62" t="s">
        <v>525</v>
      </c>
      <c r="N49" s="62" t="s">
        <v>525</v>
      </c>
      <c r="O49" s="63" t="s">
        <v>525</v>
      </c>
      <c r="P49" s="46"/>
      <c r="Q49" s="46"/>
      <c r="R49" s="46"/>
      <c r="S49" s="46"/>
      <c r="T49" s="46"/>
      <c r="U49" s="46"/>
    </row>
    <row r="50" spans="1:21" ht="30.75" customHeight="1" x14ac:dyDescent="0.2">
      <c r="A50" s="46"/>
      <c r="B50" s="1140"/>
      <c r="C50" s="1141"/>
      <c r="D50" s="60"/>
      <c r="E50" s="1146" t="s">
        <v>17</v>
      </c>
      <c r="F50" s="1146"/>
      <c r="G50" s="1146"/>
      <c r="H50" s="1146"/>
      <c r="I50" s="1146"/>
      <c r="J50" s="1147"/>
      <c r="K50" s="61" t="s">
        <v>525</v>
      </c>
      <c r="L50" s="62" t="s">
        <v>525</v>
      </c>
      <c r="M50" s="62">
        <v>1</v>
      </c>
      <c r="N50" s="62" t="s">
        <v>525</v>
      </c>
      <c r="O50" s="63" t="s">
        <v>525</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525</v>
      </c>
      <c r="L51" s="62" t="s">
        <v>525</v>
      </c>
      <c r="M51" s="62" t="s">
        <v>525</v>
      </c>
      <c r="N51" s="62" t="s">
        <v>525</v>
      </c>
      <c r="O51" s="63" t="s">
        <v>525</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5410</v>
      </c>
      <c r="L52" s="62">
        <v>5008</v>
      </c>
      <c r="M52" s="62">
        <v>5044</v>
      </c>
      <c r="N52" s="62">
        <v>5030</v>
      </c>
      <c r="O52" s="63">
        <v>5045</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1695</v>
      </c>
      <c r="L53" s="67">
        <v>1856</v>
      </c>
      <c r="M53" s="67">
        <v>1672</v>
      </c>
      <c r="N53" s="67">
        <v>1755</v>
      </c>
      <c r="O53" s="68">
        <v>1909</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567</v>
      </c>
      <c r="P56" s="46"/>
      <c r="Q56" s="46"/>
      <c r="R56" s="46"/>
      <c r="S56" s="46"/>
      <c r="T56" s="46"/>
      <c r="U56" s="46"/>
    </row>
    <row r="57" spans="1:21" ht="31.5" customHeight="1" thickBot="1" x14ac:dyDescent="0.3">
      <c r="A57" s="46"/>
      <c r="B57" s="74"/>
      <c r="C57" s="75"/>
      <c r="D57" s="75"/>
      <c r="E57" s="76"/>
      <c r="F57" s="76"/>
      <c r="G57" s="76"/>
      <c r="H57" s="76"/>
      <c r="I57" s="76"/>
      <c r="J57" s="77" t="s">
        <v>2</v>
      </c>
      <c r="K57" s="78" t="s">
        <v>568</v>
      </c>
      <c r="L57" s="79" t="s">
        <v>569</v>
      </c>
      <c r="M57" s="79" t="s">
        <v>570</v>
      </c>
      <c r="N57" s="79" t="s">
        <v>571</v>
      </c>
      <c r="O57" s="80" t="s">
        <v>572</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wRZBDWJfGM6dGZyqZ+iKbQZvtIG/r14XLjBP6gAJ+QVubxli6cn+nn6sbLHzHS5NLnBbp+hoB6NmIRJBTiQ/mw==" saltValue="Sd3V1ljgZhe1KyQ2TiJno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8"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552</v>
      </c>
      <c r="J40" s="101" t="s">
        <v>553</v>
      </c>
      <c r="K40" s="101" t="s">
        <v>554</v>
      </c>
      <c r="L40" s="101" t="s">
        <v>555</v>
      </c>
      <c r="M40" s="102" t="s">
        <v>556</v>
      </c>
    </row>
    <row r="41" spans="2:13" ht="27.75" customHeight="1" x14ac:dyDescent="0.2">
      <c r="B41" s="1169" t="s">
        <v>32</v>
      </c>
      <c r="C41" s="1170"/>
      <c r="D41" s="103"/>
      <c r="E41" s="1175" t="s">
        <v>33</v>
      </c>
      <c r="F41" s="1175"/>
      <c r="G41" s="1175"/>
      <c r="H41" s="1176"/>
      <c r="I41" s="342">
        <v>58563</v>
      </c>
      <c r="J41" s="343">
        <v>56301</v>
      </c>
      <c r="K41" s="343">
        <v>54822</v>
      </c>
      <c r="L41" s="343">
        <v>54582</v>
      </c>
      <c r="M41" s="344">
        <v>52321</v>
      </c>
    </row>
    <row r="42" spans="2:13" ht="27.75" customHeight="1" x14ac:dyDescent="0.2">
      <c r="B42" s="1171"/>
      <c r="C42" s="1172"/>
      <c r="D42" s="104"/>
      <c r="E42" s="1177" t="s">
        <v>34</v>
      </c>
      <c r="F42" s="1177"/>
      <c r="G42" s="1177"/>
      <c r="H42" s="1178"/>
      <c r="I42" s="345" t="s">
        <v>525</v>
      </c>
      <c r="J42" s="346" t="s">
        <v>525</v>
      </c>
      <c r="K42" s="346" t="s">
        <v>525</v>
      </c>
      <c r="L42" s="346" t="s">
        <v>525</v>
      </c>
      <c r="M42" s="347" t="s">
        <v>525</v>
      </c>
    </row>
    <row r="43" spans="2:13" ht="27.75" customHeight="1" x14ac:dyDescent="0.2">
      <c r="B43" s="1171"/>
      <c r="C43" s="1172"/>
      <c r="D43" s="104"/>
      <c r="E43" s="1177" t="s">
        <v>35</v>
      </c>
      <c r="F43" s="1177"/>
      <c r="G43" s="1177"/>
      <c r="H43" s="1178"/>
      <c r="I43" s="345">
        <v>5771</v>
      </c>
      <c r="J43" s="346">
        <v>3516</v>
      </c>
      <c r="K43" s="346">
        <v>3763</v>
      </c>
      <c r="L43" s="346">
        <v>3884</v>
      </c>
      <c r="M43" s="347">
        <v>4169</v>
      </c>
    </row>
    <row r="44" spans="2:13" ht="27.75" customHeight="1" x14ac:dyDescent="0.2">
      <c r="B44" s="1171"/>
      <c r="C44" s="1172"/>
      <c r="D44" s="104"/>
      <c r="E44" s="1177" t="s">
        <v>36</v>
      </c>
      <c r="F44" s="1177"/>
      <c r="G44" s="1177"/>
      <c r="H44" s="1178"/>
      <c r="I44" s="345" t="s">
        <v>525</v>
      </c>
      <c r="J44" s="346" t="s">
        <v>525</v>
      </c>
      <c r="K44" s="346" t="s">
        <v>525</v>
      </c>
      <c r="L44" s="346" t="s">
        <v>525</v>
      </c>
      <c r="M44" s="347" t="s">
        <v>525</v>
      </c>
    </row>
    <row r="45" spans="2:13" ht="27.75" customHeight="1" x14ac:dyDescent="0.2">
      <c r="B45" s="1171"/>
      <c r="C45" s="1172"/>
      <c r="D45" s="104"/>
      <c r="E45" s="1177" t="s">
        <v>37</v>
      </c>
      <c r="F45" s="1177"/>
      <c r="G45" s="1177"/>
      <c r="H45" s="1178"/>
      <c r="I45" s="345">
        <v>7782</v>
      </c>
      <c r="J45" s="346">
        <v>7428</v>
      </c>
      <c r="K45" s="346">
        <v>7383</v>
      </c>
      <c r="L45" s="346">
        <v>7227</v>
      </c>
      <c r="M45" s="347">
        <v>7104</v>
      </c>
    </row>
    <row r="46" spans="2:13" ht="27.75" customHeight="1" x14ac:dyDescent="0.2">
      <c r="B46" s="1171"/>
      <c r="C46" s="1172"/>
      <c r="D46" s="105"/>
      <c r="E46" s="1177" t="s">
        <v>38</v>
      </c>
      <c r="F46" s="1177"/>
      <c r="G46" s="1177"/>
      <c r="H46" s="1178"/>
      <c r="I46" s="345">
        <v>0</v>
      </c>
      <c r="J46" s="346">
        <v>3</v>
      </c>
      <c r="K46" s="346">
        <v>0</v>
      </c>
      <c r="L46" s="346">
        <v>0</v>
      </c>
      <c r="M46" s="347" t="s">
        <v>525</v>
      </c>
    </row>
    <row r="47" spans="2:13" ht="27.75" customHeight="1" x14ac:dyDescent="0.2">
      <c r="B47" s="1171"/>
      <c r="C47" s="1172"/>
      <c r="D47" s="106"/>
      <c r="E47" s="1179" t="s">
        <v>39</v>
      </c>
      <c r="F47" s="1180"/>
      <c r="G47" s="1180"/>
      <c r="H47" s="1181"/>
      <c r="I47" s="345" t="s">
        <v>525</v>
      </c>
      <c r="J47" s="346" t="s">
        <v>525</v>
      </c>
      <c r="K47" s="346" t="s">
        <v>525</v>
      </c>
      <c r="L47" s="346" t="s">
        <v>525</v>
      </c>
      <c r="M47" s="347" t="s">
        <v>525</v>
      </c>
    </row>
    <row r="48" spans="2:13" ht="27.75" customHeight="1" x14ac:dyDescent="0.2">
      <c r="B48" s="1171"/>
      <c r="C48" s="1172"/>
      <c r="D48" s="104"/>
      <c r="E48" s="1177" t="s">
        <v>40</v>
      </c>
      <c r="F48" s="1177"/>
      <c r="G48" s="1177"/>
      <c r="H48" s="1178"/>
      <c r="I48" s="345" t="s">
        <v>525</v>
      </c>
      <c r="J48" s="346" t="s">
        <v>525</v>
      </c>
      <c r="K48" s="346" t="s">
        <v>525</v>
      </c>
      <c r="L48" s="346" t="s">
        <v>525</v>
      </c>
      <c r="M48" s="347" t="s">
        <v>525</v>
      </c>
    </row>
    <row r="49" spans="2:13" ht="27.75" customHeight="1" x14ac:dyDescent="0.2">
      <c r="B49" s="1173"/>
      <c r="C49" s="1174"/>
      <c r="D49" s="104"/>
      <c r="E49" s="1177" t="s">
        <v>41</v>
      </c>
      <c r="F49" s="1177"/>
      <c r="G49" s="1177"/>
      <c r="H49" s="1178"/>
      <c r="I49" s="345" t="s">
        <v>525</v>
      </c>
      <c r="J49" s="346" t="s">
        <v>525</v>
      </c>
      <c r="K49" s="346" t="s">
        <v>525</v>
      </c>
      <c r="L49" s="346" t="s">
        <v>525</v>
      </c>
      <c r="M49" s="347" t="s">
        <v>525</v>
      </c>
    </row>
    <row r="50" spans="2:13" ht="27.75" customHeight="1" x14ac:dyDescent="0.2">
      <c r="B50" s="1182" t="s">
        <v>42</v>
      </c>
      <c r="C50" s="1183"/>
      <c r="D50" s="107"/>
      <c r="E50" s="1177" t="s">
        <v>43</v>
      </c>
      <c r="F50" s="1177"/>
      <c r="G50" s="1177"/>
      <c r="H50" s="1178"/>
      <c r="I50" s="345">
        <v>8649</v>
      </c>
      <c r="J50" s="346">
        <v>7140</v>
      </c>
      <c r="K50" s="346">
        <v>7235</v>
      </c>
      <c r="L50" s="346">
        <v>10448</v>
      </c>
      <c r="M50" s="347">
        <v>12227</v>
      </c>
    </row>
    <row r="51" spans="2:13" ht="27.75" customHeight="1" x14ac:dyDescent="0.2">
      <c r="B51" s="1171"/>
      <c r="C51" s="1172"/>
      <c r="D51" s="104"/>
      <c r="E51" s="1177" t="s">
        <v>44</v>
      </c>
      <c r="F51" s="1177"/>
      <c r="G51" s="1177"/>
      <c r="H51" s="1178"/>
      <c r="I51" s="345">
        <v>12724</v>
      </c>
      <c r="J51" s="346">
        <v>10101</v>
      </c>
      <c r="K51" s="346">
        <v>9448</v>
      </c>
      <c r="L51" s="346">
        <v>9376</v>
      </c>
      <c r="M51" s="347">
        <v>8961</v>
      </c>
    </row>
    <row r="52" spans="2:13" ht="27.75" customHeight="1" x14ac:dyDescent="0.2">
      <c r="B52" s="1173"/>
      <c r="C52" s="1174"/>
      <c r="D52" s="104"/>
      <c r="E52" s="1177" t="s">
        <v>45</v>
      </c>
      <c r="F52" s="1177"/>
      <c r="G52" s="1177"/>
      <c r="H52" s="1178"/>
      <c r="I52" s="345">
        <v>45791</v>
      </c>
      <c r="J52" s="346">
        <v>45590</v>
      </c>
      <c r="K52" s="346">
        <v>45380</v>
      </c>
      <c r="L52" s="346">
        <v>45901</v>
      </c>
      <c r="M52" s="347">
        <v>44276</v>
      </c>
    </row>
    <row r="53" spans="2:13" ht="27.75" customHeight="1" thickBot="1" x14ac:dyDescent="0.25">
      <c r="B53" s="1184" t="s">
        <v>46</v>
      </c>
      <c r="C53" s="1185"/>
      <c r="D53" s="108"/>
      <c r="E53" s="1186" t="s">
        <v>47</v>
      </c>
      <c r="F53" s="1186"/>
      <c r="G53" s="1186"/>
      <c r="H53" s="1187"/>
      <c r="I53" s="348">
        <v>4952</v>
      </c>
      <c r="J53" s="349">
        <v>4418</v>
      </c>
      <c r="K53" s="349">
        <v>3905</v>
      </c>
      <c r="L53" s="349">
        <v>-31</v>
      </c>
      <c r="M53" s="350">
        <v>-1870</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S/BIchhlBQ12CrOGB5aHbXBi5R8tmhM7HHJexeFkqauaHe132jxLH5jzuRgIB7+xzuTnaM5oTJNy690/zdwNGA==" saltValue="5GUcgmXyRt4FK//IKTZq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1"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554</v>
      </c>
      <c r="G54" s="117" t="s">
        <v>555</v>
      </c>
      <c r="H54" s="118" t="s">
        <v>556</v>
      </c>
    </row>
    <row r="55" spans="2:8" ht="52.5" customHeight="1" x14ac:dyDescent="0.2">
      <c r="B55" s="119"/>
      <c r="C55" s="1196" t="s">
        <v>50</v>
      </c>
      <c r="D55" s="1196"/>
      <c r="E55" s="1197"/>
      <c r="F55" s="120">
        <v>2894</v>
      </c>
      <c r="G55" s="120">
        <v>4006</v>
      </c>
      <c r="H55" s="121">
        <v>5306</v>
      </c>
    </row>
    <row r="56" spans="2:8" ht="52.5" customHeight="1" x14ac:dyDescent="0.2">
      <c r="B56" s="122"/>
      <c r="C56" s="1198" t="s">
        <v>51</v>
      </c>
      <c r="D56" s="1198"/>
      <c r="E56" s="1199"/>
      <c r="F56" s="123" t="s">
        <v>525</v>
      </c>
      <c r="G56" s="123" t="s">
        <v>525</v>
      </c>
      <c r="H56" s="124" t="s">
        <v>525</v>
      </c>
    </row>
    <row r="57" spans="2:8" ht="53.25" customHeight="1" x14ac:dyDescent="0.2">
      <c r="B57" s="122"/>
      <c r="C57" s="1200" t="s">
        <v>52</v>
      </c>
      <c r="D57" s="1200"/>
      <c r="E57" s="1201"/>
      <c r="F57" s="125">
        <v>3296</v>
      </c>
      <c r="G57" s="125">
        <v>5333</v>
      </c>
      <c r="H57" s="126">
        <v>5769</v>
      </c>
    </row>
    <row r="58" spans="2:8" ht="45.75" customHeight="1" x14ac:dyDescent="0.2">
      <c r="B58" s="127"/>
      <c r="C58" s="1188" t="s">
        <v>584</v>
      </c>
      <c r="D58" s="1189"/>
      <c r="E58" s="1190"/>
      <c r="F58" s="128">
        <v>2660</v>
      </c>
      <c r="G58" s="128">
        <v>3660</v>
      </c>
      <c r="H58" s="129">
        <v>3661</v>
      </c>
    </row>
    <row r="59" spans="2:8" ht="45.75" customHeight="1" x14ac:dyDescent="0.2">
      <c r="B59" s="127"/>
      <c r="C59" s="1188" t="s">
        <v>585</v>
      </c>
      <c r="D59" s="1189"/>
      <c r="E59" s="1190"/>
      <c r="F59" s="128">
        <v>455</v>
      </c>
      <c r="G59" s="128">
        <v>960</v>
      </c>
      <c r="H59" s="129">
        <v>1466</v>
      </c>
    </row>
    <row r="60" spans="2:8" ht="45.75" customHeight="1" x14ac:dyDescent="0.2">
      <c r="B60" s="127"/>
      <c r="C60" s="1188" t="s">
        <v>588</v>
      </c>
      <c r="D60" s="1189"/>
      <c r="E60" s="1190"/>
      <c r="F60" s="128" t="s">
        <v>589</v>
      </c>
      <c r="G60" s="128">
        <v>500</v>
      </c>
      <c r="H60" s="129">
        <v>433</v>
      </c>
    </row>
    <row r="61" spans="2:8" ht="45.75" customHeight="1" x14ac:dyDescent="0.2">
      <c r="B61" s="127"/>
      <c r="C61" s="1188" t="s">
        <v>586</v>
      </c>
      <c r="D61" s="1189"/>
      <c r="E61" s="1190"/>
      <c r="F61" s="128">
        <v>73</v>
      </c>
      <c r="G61" s="128">
        <v>63</v>
      </c>
      <c r="H61" s="129">
        <v>73</v>
      </c>
    </row>
    <row r="62" spans="2:8" ht="45.75" customHeight="1" thickBot="1" x14ac:dyDescent="0.25">
      <c r="B62" s="130"/>
      <c r="C62" s="1191" t="s">
        <v>587</v>
      </c>
      <c r="D62" s="1192"/>
      <c r="E62" s="1193"/>
      <c r="F62" s="131">
        <v>27</v>
      </c>
      <c r="G62" s="131">
        <v>46</v>
      </c>
      <c r="H62" s="132">
        <v>49</v>
      </c>
    </row>
    <row r="63" spans="2:8" ht="52.5" customHeight="1" thickBot="1" x14ac:dyDescent="0.25">
      <c r="B63" s="133"/>
      <c r="C63" s="1194" t="s">
        <v>53</v>
      </c>
      <c r="D63" s="1194"/>
      <c r="E63" s="1195"/>
      <c r="F63" s="134">
        <v>6190</v>
      </c>
      <c r="G63" s="134">
        <v>9340</v>
      </c>
      <c r="H63" s="135">
        <v>11075</v>
      </c>
    </row>
    <row r="64" spans="2:8" ht="13"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sheetData>
  <sheetProtection algorithmName="SHA-512" hashValue="IRSoUW95Gb9J7CGRBZn4otb3mtMEi3ymarrTo8fk+92XgVpWCk4MvorVIEYwbXGebXg4LWnWFX2j5KJnAwEEDw==" saltValue="UZXKoZObwrGCS4E+Y4m7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549</v>
      </c>
      <c r="G2" s="149"/>
      <c r="H2" s="150"/>
    </row>
    <row r="3" spans="1:8" x14ac:dyDescent="0.2">
      <c r="A3" s="146" t="s">
        <v>542</v>
      </c>
      <c r="B3" s="151"/>
      <c r="C3" s="152"/>
      <c r="D3" s="153">
        <v>23237</v>
      </c>
      <c r="E3" s="154"/>
      <c r="F3" s="155">
        <v>33173</v>
      </c>
      <c r="G3" s="156"/>
      <c r="H3" s="157"/>
    </row>
    <row r="4" spans="1:8" x14ac:dyDescent="0.2">
      <c r="A4" s="158"/>
      <c r="B4" s="159"/>
      <c r="C4" s="160"/>
      <c r="D4" s="161">
        <v>14159</v>
      </c>
      <c r="E4" s="162"/>
      <c r="F4" s="163">
        <v>20353</v>
      </c>
      <c r="G4" s="164"/>
      <c r="H4" s="165"/>
    </row>
    <row r="5" spans="1:8" x14ac:dyDescent="0.2">
      <c r="A5" s="146" t="s">
        <v>544</v>
      </c>
      <c r="B5" s="151"/>
      <c r="C5" s="152"/>
      <c r="D5" s="153">
        <v>23362</v>
      </c>
      <c r="E5" s="154"/>
      <c r="F5" s="155">
        <v>37644</v>
      </c>
      <c r="G5" s="156"/>
      <c r="H5" s="157"/>
    </row>
    <row r="6" spans="1:8" x14ac:dyDescent="0.2">
      <c r="A6" s="158"/>
      <c r="B6" s="159"/>
      <c r="C6" s="160"/>
      <c r="D6" s="161">
        <v>19046</v>
      </c>
      <c r="E6" s="162"/>
      <c r="F6" s="163">
        <v>24939</v>
      </c>
      <c r="G6" s="164"/>
      <c r="H6" s="165"/>
    </row>
    <row r="7" spans="1:8" x14ac:dyDescent="0.2">
      <c r="A7" s="146" t="s">
        <v>545</v>
      </c>
      <c r="B7" s="151"/>
      <c r="C7" s="152"/>
      <c r="D7" s="153">
        <v>20771</v>
      </c>
      <c r="E7" s="154"/>
      <c r="F7" s="155">
        <v>39221</v>
      </c>
      <c r="G7" s="156"/>
      <c r="H7" s="157"/>
    </row>
    <row r="8" spans="1:8" x14ac:dyDescent="0.2">
      <c r="A8" s="158"/>
      <c r="B8" s="159"/>
      <c r="C8" s="160"/>
      <c r="D8" s="161">
        <v>16077</v>
      </c>
      <c r="E8" s="162"/>
      <c r="F8" s="163">
        <v>24821</v>
      </c>
      <c r="G8" s="164"/>
      <c r="H8" s="165"/>
    </row>
    <row r="9" spans="1:8" x14ac:dyDescent="0.2">
      <c r="A9" s="146" t="s">
        <v>546</v>
      </c>
      <c r="B9" s="151"/>
      <c r="C9" s="152"/>
      <c r="D9" s="153">
        <v>25085</v>
      </c>
      <c r="E9" s="154"/>
      <c r="F9" s="155">
        <v>38566</v>
      </c>
      <c r="G9" s="156"/>
      <c r="H9" s="157"/>
    </row>
    <row r="10" spans="1:8" x14ac:dyDescent="0.2">
      <c r="A10" s="158"/>
      <c r="B10" s="159"/>
      <c r="C10" s="160"/>
      <c r="D10" s="161">
        <v>23373</v>
      </c>
      <c r="E10" s="162"/>
      <c r="F10" s="163">
        <v>24059</v>
      </c>
      <c r="G10" s="164"/>
      <c r="H10" s="165"/>
    </row>
    <row r="11" spans="1:8" x14ac:dyDescent="0.2">
      <c r="A11" s="146" t="s">
        <v>547</v>
      </c>
      <c r="B11" s="151"/>
      <c r="C11" s="152"/>
      <c r="D11" s="153">
        <v>28528</v>
      </c>
      <c r="E11" s="154"/>
      <c r="F11" s="155">
        <v>35156</v>
      </c>
      <c r="G11" s="156"/>
      <c r="H11" s="157"/>
    </row>
    <row r="12" spans="1:8" x14ac:dyDescent="0.2">
      <c r="A12" s="158"/>
      <c r="B12" s="159"/>
      <c r="C12" s="166"/>
      <c r="D12" s="161">
        <v>23146</v>
      </c>
      <c r="E12" s="162"/>
      <c r="F12" s="163">
        <v>22430</v>
      </c>
      <c r="G12" s="164"/>
      <c r="H12" s="165"/>
    </row>
    <row r="13" spans="1:8" x14ac:dyDescent="0.2">
      <c r="A13" s="146"/>
      <c r="B13" s="151"/>
      <c r="C13" s="152"/>
      <c r="D13" s="153">
        <v>24197</v>
      </c>
      <c r="E13" s="154"/>
      <c r="F13" s="155">
        <v>36752</v>
      </c>
      <c r="G13" s="167"/>
      <c r="H13" s="157"/>
    </row>
    <row r="14" spans="1:8" x14ac:dyDescent="0.2">
      <c r="A14" s="158"/>
      <c r="B14" s="159"/>
      <c r="C14" s="160"/>
      <c r="D14" s="161">
        <v>19160</v>
      </c>
      <c r="E14" s="162"/>
      <c r="F14" s="163">
        <v>23320</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4.7699999999999996</v>
      </c>
      <c r="C19" s="168">
        <f>ROUND(VALUE(SUBSTITUTE(実質収支比率等に係る経年分析!G$48,"▲","-")),2)</f>
        <v>4.8</v>
      </c>
      <c r="D19" s="168">
        <f>ROUND(VALUE(SUBSTITUTE(実質収支比率等に係る経年分析!H$48,"▲","-")),2)</f>
        <v>8.48</v>
      </c>
      <c r="E19" s="168">
        <f>ROUND(VALUE(SUBSTITUTE(実質収支比率等に係る経年分析!I$48,"▲","-")),2)</f>
        <v>8.7200000000000006</v>
      </c>
      <c r="F19" s="168">
        <f>ROUND(VALUE(SUBSTITUTE(実質収支比率等に係る経年分析!J$48,"▲","-")),2)</f>
        <v>7.57</v>
      </c>
    </row>
    <row r="20" spans="1:11" x14ac:dyDescent="0.2">
      <c r="A20" s="168" t="s">
        <v>57</v>
      </c>
      <c r="B20" s="168">
        <f>ROUND(VALUE(SUBSTITUTE(実質収支比率等に係る経年分析!F$47,"▲","-")),2)</f>
        <v>10.26</v>
      </c>
      <c r="C20" s="168">
        <f>ROUND(VALUE(SUBSTITUTE(実質収支比率等に係る経年分析!G$47,"▲","-")),2)</f>
        <v>7.4</v>
      </c>
      <c r="D20" s="168">
        <f>ROUND(VALUE(SUBSTITUTE(実質収支比率等に係る経年分析!H$47,"▲","-")),2)</f>
        <v>7.33</v>
      </c>
      <c r="E20" s="168">
        <f>ROUND(VALUE(SUBSTITUTE(実質収支比率等に係る経年分析!I$47,"▲","-")),2)</f>
        <v>9.59</v>
      </c>
      <c r="F20" s="168">
        <f>ROUND(VALUE(SUBSTITUTE(実質収支比率等に係る経年分析!J$47,"▲","-")),2)</f>
        <v>12.88</v>
      </c>
    </row>
    <row r="21" spans="1:11" x14ac:dyDescent="0.2">
      <c r="A21" s="168" t="s">
        <v>58</v>
      </c>
      <c r="B21" s="168">
        <f>IF(ISNUMBER(VALUE(SUBSTITUTE(実質収支比率等に係る経年分析!F$49,"▲","-"))),ROUND(VALUE(SUBSTITUTE(実質収支比率等に係る経年分析!F$49,"▲","-")),2),NA())</f>
        <v>-0.38</v>
      </c>
      <c r="C21" s="168">
        <f>IF(ISNUMBER(VALUE(SUBSTITUTE(実質収支比率等に係る経年分析!G$49,"▲","-"))),ROUND(VALUE(SUBSTITUTE(実質収支比率等に係る経年分析!G$49,"▲","-")),2),NA())</f>
        <v>-1.97</v>
      </c>
      <c r="D21" s="168">
        <f>IF(ISNUMBER(VALUE(SUBSTITUTE(実質収支比率等に係る経年分析!H$49,"▲","-"))),ROUND(VALUE(SUBSTITUTE(実質収支比率等に係る経年分析!H$49,"▲","-")),2),NA())</f>
        <v>4.0199999999999996</v>
      </c>
      <c r="E21" s="168">
        <f>IF(ISNUMBER(VALUE(SUBSTITUTE(実質収支比率等に係る経年分析!I$49,"▲","-"))),ROUND(VALUE(SUBSTITUTE(実質収支比率等に係る経年分析!I$49,"▲","-")),2),NA())</f>
        <v>3.37</v>
      </c>
      <c r="F21" s="168">
        <f>IF(ISNUMBER(VALUE(SUBSTITUTE(実質収支比率等に係る経年分析!J$49,"▲","-"))),ROUND(VALUE(SUBSTITUTE(実質収支比率等に係る経年分析!J$49,"▲","-")),2),NA())</f>
        <v>1.87</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0.56000000000000005</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上尾市後期高齢者医療特別会計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2">
      <c r="A32" s="169" t="str">
        <f>IF(連結実質赤字比率に係る赤字・黒字の構成分析!C$38="",NA(),連結実質赤字比率に係る赤字・黒字の構成分析!C$38)</f>
        <v>上尾市国民健康保険特別会計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0.57999999999999996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0.48</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1.19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0.87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0.46</v>
      </c>
    </row>
    <row r="33" spans="1:16" x14ac:dyDescent="0.2">
      <c r="A33" s="169" t="str">
        <f>IF(連結実質赤字比率に係る赤字・黒字の構成分析!C$37="",NA(),連結実質赤字比率に係る赤字・黒字の構成分析!C$37)</f>
        <v>上尾市介護保険特別会計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1.33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1.97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1.55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1.27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1.21</v>
      </c>
    </row>
    <row r="34" spans="1:16" x14ac:dyDescent="0.2">
      <c r="A34" s="169" t="str">
        <f>IF(連結実質赤字比率に係る赤字・黒字の構成分析!C$36="",NA(),連結実質赤字比率に係る赤字・黒字の構成分析!C$36)</f>
        <v>上尾市公共下水道事業会計</v>
      </c>
      <c r="B34" s="169" t="e">
        <f>IF(ROUND(VALUE(SUBSTITUTE(連結実質赤字比率に係る赤字・黒字の構成分析!F$36,"▲", "-")), 2) &lt; 0, ABS(ROUND(VALUE(SUBSTITUTE(連結実質赤字比率に係る赤字・黒字の構成分析!F$36,"▲", "-")), 2)), NA())</f>
        <v>#VALUE!</v>
      </c>
      <c r="C34" s="169" t="e">
        <f>IF(ROUND(VALUE(SUBSTITUTE(連結実質赤字比率に係る赤字・黒字の構成分析!F$36,"▲", "-")), 2) &gt;= 0, ABS(ROUND(VALUE(SUBSTITUTE(連結実質赤字比率に係る赤字・黒字の構成分析!F$36,"▲", "-")), 2)), NA())</f>
        <v>#VALUE!</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1.61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2.76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3.66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4.9400000000000004</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4.7699999999999996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4.79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8.48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8.7200000000000006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7.56</v>
      </c>
    </row>
    <row r="36" spans="1:16" x14ac:dyDescent="0.2">
      <c r="A36" s="169" t="str">
        <f>IF(連結実質赤字比率に係る赤字・黒字の構成分析!C$34="",NA(),連結実質赤字比率に係る赤字・黒字の構成分析!C$34)</f>
        <v>上尾市水道事業会計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8.86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9.2799999999999994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10.24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10.46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11.09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5410</v>
      </c>
      <c r="E42" s="170"/>
      <c r="F42" s="170"/>
      <c r="G42" s="170">
        <f>'実質公債費比率（分子）の構造'!L$52</f>
        <v>5008</v>
      </c>
      <c r="H42" s="170"/>
      <c r="I42" s="170"/>
      <c r="J42" s="170">
        <f>'実質公債費比率（分子）の構造'!M$52</f>
        <v>5044</v>
      </c>
      <c r="K42" s="170"/>
      <c r="L42" s="170"/>
      <c r="M42" s="170">
        <f>'実質公債費比率（分子）の構造'!N$52</f>
        <v>5030</v>
      </c>
      <c r="N42" s="170"/>
      <c r="O42" s="170"/>
      <c r="P42" s="170">
        <f>'実質公債費比率（分子）の構造'!O$52</f>
        <v>5045</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f>'実質公債費比率（分子）の構造'!M$50</f>
        <v>1</v>
      </c>
      <c r="I44" s="170"/>
      <c r="J44" s="170"/>
      <c r="K44" s="170" t="str">
        <f>'実質公債費比率（分子）の構造'!N$50</f>
        <v>-</v>
      </c>
      <c r="L44" s="170"/>
      <c r="M44" s="170"/>
      <c r="N44" s="170" t="str">
        <f>'実質公債費比率（分子）の構造'!O$50</f>
        <v>-</v>
      </c>
      <c r="O44" s="170"/>
      <c r="P44" s="170"/>
    </row>
    <row r="45" spans="1:16" x14ac:dyDescent="0.2">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2">
      <c r="A46" s="170" t="s">
        <v>69</v>
      </c>
      <c r="B46" s="170">
        <f>'実質公債費比率（分子）の構造'!K$48</f>
        <v>442</v>
      </c>
      <c r="C46" s="170"/>
      <c r="D46" s="170"/>
      <c r="E46" s="170">
        <f>'実質公債費比率（分子）の構造'!L$48</f>
        <v>281</v>
      </c>
      <c r="F46" s="170"/>
      <c r="G46" s="170"/>
      <c r="H46" s="170">
        <f>'実質公債費比率（分子）の構造'!M$48</f>
        <v>297</v>
      </c>
      <c r="I46" s="170"/>
      <c r="J46" s="170"/>
      <c r="K46" s="170">
        <f>'実質公債費比率（分子）の構造'!N$48</f>
        <v>287</v>
      </c>
      <c r="L46" s="170"/>
      <c r="M46" s="170"/>
      <c r="N46" s="170">
        <f>'実質公債費比率（分子）の構造'!O$48</f>
        <v>296</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6663</v>
      </c>
      <c r="C49" s="170"/>
      <c r="D49" s="170"/>
      <c r="E49" s="170">
        <f>'実質公債費比率（分子）の構造'!L$45</f>
        <v>6583</v>
      </c>
      <c r="F49" s="170"/>
      <c r="G49" s="170"/>
      <c r="H49" s="170">
        <f>'実質公債費比率（分子）の構造'!M$45</f>
        <v>6418</v>
      </c>
      <c r="I49" s="170"/>
      <c r="J49" s="170"/>
      <c r="K49" s="170">
        <f>'実質公債費比率（分子）の構造'!N$45</f>
        <v>6498</v>
      </c>
      <c r="L49" s="170"/>
      <c r="M49" s="170"/>
      <c r="N49" s="170">
        <f>'実質公債費比率（分子）の構造'!O$45</f>
        <v>6658</v>
      </c>
      <c r="O49" s="170"/>
      <c r="P49" s="170"/>
    </row>
    <row r="50" spans="1:16" x14ac:dyDescent="0.2">
      <c r="A50" s="170" t="s">
        <v>73</v>
      </c>
      <c r="B50" s="170" t="e">
        <f>NA()</f>
        <v>#N/A</v>
      </c>
      <c r="C50" s="170">
        <f>IF(ISNUMBER('実質公債費比率（分子）の構造'!K$53),'実質公債費比率（分子）の構造'!K$53,NA())</f>
        <v>1695</v>
      </c>
      <c r="D50" s="170" t="e">
        <f>NA()</f>
        <v>#N/A</v>
      </c>
      <c r="E50" s="170" t="e">
        <f>NA()</f>
        <v>#N/A</v>
      </c>
      <c r="F50" s="170">
        <f>IF(ISNUMBER('実質公債費比率（分子）の構造'!L$53),'実質公債費比率（分子）の構造'!L$53,NA())</f>
        <v>1856</v>
      </c>
      <c r="G50" s="170" t="e">
        <f>NA()</f>
        <v>#N/A</v>
      </c>
      <c r="H50" s="170" t="e">
        <f>NA()</f>
        <v>#N/A</v>
      </c>
      <c r="I50" s="170">
        <f>IF(ISNUMBER('実質公債費比率（分子）の構造'!M$53),'実質公債費比率（分子）の構造'!M$53,NA())</f>
        <v>1672</v>
      </c>
      <c r="J50" s="170" t="e">
        <f>NA()</f>
        <v>#N/A</v>
      </c>
      <c r="K50" s="170" t="e">
        <f>NA()</f>
        <v>#N/A</v>
      </c>
      <c r="L50" s="170">
        <f>IF(ISNUMBER('実質公債費比率（分子）の構造'!N$53),'実質公債費比率（分子）の構造'!N$53,NA())</f>
        <v>1755</v>
      </c>
      <c r="M50" s="170" t="e">
        <f>NA()</f>
        <v>#N/A</v>
      </c>
      <c r="N50" s="170" t="e">
        <f>NA()</f>
        <v>#N/A</v>
      </c>
      <c r="O50" s="170">
        <f>IF(ISNUMBER('実質公債費比率（分子）の構造'!O$53),'実質公債費比率（分子）の構造'!O$53,NA())</f>
        <v>1909</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45791</v>
      </c>
      <c r="E56" s="169"/>
      <c r="F56" s="169"/>
      <c r="G56" s="169">
        <f>'将来負担比率（分子）の構造'!J$52</f>
        <v>45590</v>
      </c>
      <c r="H56" s="169"/>
      <c r="I56" s="169"/>
      <c r="J56" s="169">
        <f>'将来負担比率（分子）の構造'!K$52</f>
        <v>45380</v>
      </c>
      <c r="K56" s="169"/>
      <c r="L56" s="169"/>
      <c r="M56" s="169">
        <f>'将来負担比率（分子）の構造'!L$52</f>
        <v>45901</v>
      </c>
      <c r="N56" s="169"/>
      <c r="O56" s="169"/>
      <c r="P56" s="169">
        <f>'将来負担比率（分子）の構造'!M$52</f>
        <v>44276</v>
      </c>
    </row>
    <row r="57" spans="1:16" x14ac:dyDescent="0.2">
      <c r="A57" s="169" t="s">
        <v>44</v>
      </c>
      <c r="B57" s="169"/>
      <c r="C57" s="169"/>
      <c r="D57" s="169">
        <f>'将来負担比率（分子）の構造'!I$51</f>
        <v>12724</v>
      </c>
      <c r="E57" s="169"/>
      <c r="F57" s="169"/>
      <c r="G57" s="169">
        <f>'将来負担比率（分子）の構造'!J$51</f>
        <v>10101</v>
      </c>
      <c r="H57" s="169"/>
      <c r="I57" s="169"/>
      <c r="J57" s="169">
        <f>'将来負担比率（分子）の構造'!K$51</f>
        <v>9448</v>
      </c>
      <c r="K57" s="169"/>
      <c r="L57" s="169"/>
      <c r="M57" s="169">
        <f>'将来負担比率（分子）の構造'!L$51</f>
        <v>9376</v>
      </c>
      <c r="N57" s="169"/>
      <c r="O57" s="169"/>
      <c r="P57" s="169">
        <f>'将来負担比率（分子）の構造'!M$51</f>
        <v>8961</v>
      </c>
    </row>
    <row r="58" spans="1:16" x14ac:dyDescent="0.2">
      <c r="A58" s="169" t="s">
        <v>43</v>
      </c>
      <c r="B58" s="169"/>
      <c r="C58" s="169"/>
      <c r="D58" s="169">
        <f>'将来負担比率（分子）の構造'!I$50</f>
        <v>8649</v>
      </c>
      <c r="E58" s="169"/>
      <c r="F58" s="169"/>
      <c r="G58" s="169">
        <f>'将来負担比率（分子）の構造'!J$50</f>
        <v>7140</v>
      </c>
      <c r="H58" s="169"/>
      <c r="I58" s="169"/>
      <c r="J58" s="169">
        <f>'将来負担比率（分子）の構造'!K$50</f>
        <v>7235</v>
      </c>
      <c r="K58" s="169"/>
      <c r="L58" s="169"/>
      <c r="M58" s="169">
        <f>'将来負担比率（分子）の構造'!L$50</f>
        <v>10448</v>
      </c>
      <c r="N58" s="169"/>
      <c r="O58" s="169"/>
      <c r="P58" s="169">
        <f>'将来負担比率（分子）の構造'!M$50</f>
        <v>12227</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0</v>
      </c>
      <c r="C61" s="169"/>
      <c r="D61" s="169"/>
      <c r="E61" s="169">
        <f>'将来負担比率（分子）の構造'!J$46</f>
        <v>3</v>
      </c>
      <c r="F61" s="169"/>
      <c r="G61" s="169"/>
      <c r="H61" s="169">
        <f>'将来負担比率（分子）の構造'!K$46</f>
        <v>0</v>
      </c>
      <c r="I61" s="169"/>
      <c r="J61" s="169"/>
      <c r="K61" s="169">
        <f>'将来負担比率（分子）の構造'!L$46</f>
        <v>0</v>
      </c>
      <c r="L61" s="169"/>
      <c r="M61" s="169"/>
      <c r="N61" s="169" t="str">
        <f>'将来負担比率（分子）の構造'!M$46</f>
        <v>-</v>
      </c>
      <c r="O61" s="169"/>
      <c r="P61" s="169"/>
    </row>
    <row r="62" spans="1:16" x14ac:dyDescent="0.2">
      <c r="A62" s="169" t="s">
        <v>37</v>
      </c>
      <c r="B62" s="169">
        <f>'将来負担比率（分子）の構造'!I$45</f>
        <v>7782</v>
      </c>
      <c r="C62" s="169"/>
      <c r="D62" s="169"/>
      <c r="E62" s="169">
        <f>'将来負担比率（分子）の構造'!J$45</f>
        <v>7428</v>
      </c>
      <c r="F62" s="169"/>
      <c r="G62" s="169"/>
      <c r="H62" s="169">
        <f>'将来負担比率（分子）の構造'!K$45</f>
        <v>7383</v>
      </c>
      <c r="I62" s="169"/>
      <c r="J62" s="169"/>
      <c r="K62" s="169">
        <f>'将来負担比率（分子）の構造'!L$45</f>
        <v>7227</v>
      </c>
      <c r="L62" s="169"/>
      <c r="M62" s="169"/>
      <c r="N62" s="169">
        <f>'将来負担比率（分子）の構造'!M$45</f>
        <v>7104</v>
      </c>
      <c r="O62" s="169"/>
      <c r="P62" s="169"/>
    </row>
    <row r="63" spans="1:16" x14ac:dyDescent="0.2">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5771</v>
      </c>
      <c r="C64" s="169"/>
      <c r="D64" s="169"/>
      <c r="E64" s="169">
        <f>'将来負担比率（分子）の構造'!J$43</f>
        <v>3516</v>
      </c>
      <c r="F64" s="169"/>
      <c r="G64" s="169"/>
      <c r="H64" s="169">
        <f>'将来負担比率（分子）の構造'!K$43</f>
        <v>3763</v>
      </c>
      <c r="I64" s="169"/>
      <c r="J64" s="169"/>
      <c r="K64" s="169">
        <f>'将来負担比率（分子）の構造'!L$43</f>
        <v>3884</v>
      </c>
      <c r="L64" s="169"/>
      <c r="M64" s="169"/>
      <c r="N64" s="169">
        <f>'将来負担比率（分子）の構造'!M$43</f>
        <v>4169</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58563</v>
      </c>
      <c r="C66" s="169"/>
      <c r="D66" s="169"/>
      <c r="E66" s="169">
        <f>'将来負担比率（分子）の構造'!J$41</f>
        <v>56301</v>
      </c>
      <c r="F66" s="169"/>
      <c r="G66" s="169"/>
      <c r="H66" s="169">
        <f>'将来負担比率（分子）の構造'!K$41</f>
        <v>54822</v>
      </c>
      <c r="I66" s="169"/>
      <c r="J66" s="169"/>
      <c r="K66" s="169">
        <f>'将来負担比率（分子）の構造'!L$41</f>
        <v>54582</v>
      </c>
      <c r="L66" s="169"/>
      <c r="M66" s="169"/>
      <c r="N66" s="169">
        <f>'将来負担比率（分子）の構造'!M$41</f>
        <v>52321</v>
      </c>
      <c r="O66" s="169"/>
      <c r="P66" s="169"/>
    </row>
    <row r="67" spans="1:16" x14ac:dyDescent="0.2">
      <c r="A67" s="169" t="s">
        <v>77</v>
      </c>
      <c r="B67" s="169" t="e">
        <f>NA()</f>
        <v>#N/A</v>
      </c>
      <c r="C67" s="169">
        <f>IF(ISNUMBER('将来負担比率（分子）の構造'!I$53), IF('将来負担比率（分子）の構造'!I$53 &lt; 0, 0, '将来負担比率（分子）の構造'!I$53), NA())</f>
        <v>4952</v>
      </c>
      <c r="D67" s="169" t="e">
        <f>NA()</f>
        <v>#N/A</v>
      </c>
      <c r="E67" s="169" t="e">
        <f>NA()</f>
        <v>#N/A</v>
      </c>
      <c r="F67" s="169">
        <f>IF(ISNUMBER('将来負担比率（分子）の構造'!J$53), IF('将来負担比率（分子）の構造'!J$53 &lt; 0, 0, '将来負担比率（分子）の構造'!J$53), NA())</f>
        <v>4418</v>
      </c>
      <c r="G67" s="169" t="e">
        <f>NA()</f>
        <v>#N/A</v>
      </c>
      <c r="H67" s="169" t="e">
        <f>NA()</f>
        <v>#N/A</v>
      </c>
      <c r="I67" s="169">
        <f>IF(ISNUMBER('将来負担比率（分子）の構造'!K$53), IF('将来負担比率（分子）の構造'!K$53 &lt; 0, 0, '将来負担比率（分子）の構造'!K$53), NA())</f>
        <v>3905</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2894</v>
      </c>
      <c r="C72" s="173">
        <f>基金残高に係る経年分析!G55</f>
        <v>4006</v>
      </c>
      <c r="D72" s="173">
        <f>基金残高に係る経年分析!H55</f>
        <v>5306</v>
      </c>
    </row>
    <row r="73" spans="1:16" x14ac:dyDescent="0.2">
      <c r="A73" s="172" t="s">
        <v>80</v>
      </c>
      <c r="B73" s="173" t="str">
        <f>基金残高に係る経年分析!F56</f>
        <v>-</v>
      </c>
      <c r="C73" s="173" t="str">
        <f>基金残高に係る経年分析!G56</f>
        <v>-</v>
      </c>
      <c r="D73" s="173" t="str">
        <f>基金残高に係る経年分析!H56</f>
        <v>-</v>
      </c>
    </row>
    <row r="74" spans="1:16" x14ac:dyDescent="0.2">
      <c r="A74" s="172" t="s">
        <v>81</v>
      </c>
      <c r="B74" s="173">
        <f>基金残高に係る経年分析!F57</f>
        <v>3296</v>
      </c>
      <c r="C74" s="173">
        <f>基金残高に係る経年分析!G57</f>
        <v>5333</v>
      </c>
      <c r="D74" s="173">
        <f>基金残高に係る経年分析!H57</f>
        <v>5769</v>
      </c>
    </row>
  </sheetData>
  <sheetProtection algorithmName="SHA-512" hashValue="gc+Qh2oDK9I7YwKfu/8jsdczQYaHkKjiXmoQpi3AVYuxhIf6VSJ9N4rH7cJxePz6CyMZrav8x9iHmmMXMOAbCQ==" saltValue="/j6/4eq30PXwVPX43FR0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230</v>
      </c>
      <c r="C5" s="597"/>
      <c r="D5" s="597"/>
      <c r="E5" s="597"/>
      <c r="F5" s="597"/>
      <c r="G5" s="597"/>
      <c r="H5" s="597"/>
      <c r="I5" s="597"/>
      <c r="J5" s="597"/>
      <c r="K5" s="597"/>
      <c r="L5" s="597"/>
      <c r="M5" s="597"/>
      <c r="N5" s="597"/>
      <c r="O5" s="597"/>
      <c r="P5" s="597"/>
      <c r="Q5" s="598"/>
      <c r="R5" s="599">
        <v>32471671</v>
      </c>
      <c r="S5" s="600"/>
      <c r="T5" s="600"/>
      <c r="U5" s="600"/>
      <c r="V5" s="600"/>
      <c r="W5" s="600"/>
      <c r="X5" s="600"/>
      <c r="Y5" s="601"/>
      <c r="Z5" s="602">
        <v>41.6</v>
      </c>
      <c r="AA5" s="602"/>
      <c r="AB5" s="602"/>
      <c r="AC5" s="602"/>
      <c r="AD5" s="603">
        <v>30122326</v>
      </c>
      <c r="AE5" s="603"/>
      <c r="AF5" s="603"/>
      <c r="AG5" s="603"/>
      <c r="AH5" s="603"/>
      <c r="AI5" s="603"/>
      <c r="AJ5" s="603"/>
      <c r="AK5" s="603"/>
      <c r="AL5" s="604">
        <v>72.2</v>
      </c>
      <c r="AM5" s="605"/>
      <c r="AN5" s="605"/>
      <c r="AO5" s="606"/>
      <c r="AP5" s="596" t="s">
        <v>231</v>
      </c>
      <c r="AQ5" s="597"/>
      <c r="AR5" s="597"/>
      <c r="AS5" s="597"/>
      <c r="AT5" s="597"/>
      <c r="AU5" s="597"/>
      <c r="AV5" s="597"/>
      <c r="AW5" s="597"/>
      <c r="AX5" s="597"/>
      <c r="AY5" s="597"/>
      <c r="AZ5" s="597"/>
      <c r="BA5" s="597"/>
      <c r="BB5" s="597"/>
      <c r="BC5" s="597"/>
      <c r="BD5" s="597"/>
      <c r="BE5" s="597"/>
      <c r="BF5" s="598"/>
      <c r="BG5" s="610">
        <v>30122326</v>
      </c>
      <c r="BH5" s="611"/>
      <c r="BI5" s="611"/>
      <c r="BJ5" s="611"/>
      <c r="BK5" s="611"/>
      <c r="BL5" s="611"/>
      <c r="BM5" s="611"/>
      <c r="BN5" s="612"/>
      <c r="BO5" s="613">
        <v>92.8</v>
      </c>
      <c r="BP5" s="613"/>
      <c r="BQ5" s="613"/>
      <c r="BR5" s="613"/>
      <c r="BS5" s="614">
        <v>289363</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2">
      <c r="B6" s="607" t="s">
        <v>235</v>
      </c>
      <c r="C6" s="608"/>
      <c r="D6" s="608"/>
      <c r="E6" s="608"/>
      <c r="F6" s="608"/>
      <c r="G6" s="608"/>
      <c r="H6" s="608"/>
      <c r="I6" s="608"/>
      <c r="J6" s="608"/>
      <c r="K6" s="608"/>
      <c r="L6" s="608"/>
      <c r="M6" s="608"/>
      <c r="N6" s="608"/>
      <c r="O6" s="608"/>
      <c r="P6" s="608"/>
      <c r="Q6" s="609"/>
      <c r="R6" s="610">
        <v>422744</v>
      </c>
      <c r="S6" s="611"/>
      <c r="T6" s="611"/>
      <c r="U6" s="611"/>
      <c r="V6" s="611"/>
      <c r="W6" s="611"/>
      <c r="X6" s="611"/>
      <c r="Y6" s="612"/>
      <c r="Z6" s="613">
        <v>0.5</v>
      </c>
      <c r="AA6" s="613"/>
      <c r="AB6" s="613"/>
      <c r="AC6" s="613"/>
      <c r="AD6" s="614">
        <v>422744</v>
      </c>
      <c r="AE6" s="614"/>
      <c r="AF6" s="614"/>
      <c r="AG6" s="614"/>
      <c r="AH6" s="614"/>
      <c r="AI6" s="614"/>
      <c r="AJ6" s="614"/>
      <c r="AK6" s="614"/>
      <c r="AL6" s="615">
        <v>1</v>
      </c>
      <c r="AM6" s="616"/>
      <c r="AN6" s="616"/>
      <c r="AO6" s="617"/>
      <c r="AP6" s="607" t="s">
        <v>236</v>
      </c>
      <c r="AQ6" s="608"/>
      <c r="AR6" s="608"/>
      <c r="AS6" s="608"/>
      <c r="AT6" s="608"/>
      <c r="AU6" s="608"/>
      <c r="AV6" s="608"/>
      <c r="AW6" s="608"/>
      <c r="AX6" s="608"/>
      <c r="AY6" s="608"/>
      <c r="AZ6" s="608"/>
      <c r="BA6" s="608"/>
      <c r="BB6" s="608"/>
      <c r="BC6" s="608"/>
      <c r="BD6" s="608"/>
      <c r="BE6" s="608"/>
      <c r="BF6" s="609"/>
      <c r="BG6" s="610">
        <v>30122326</v>
      </c>
      <c r="BH6" s="611"/>
      <c r="BI6" s="611"/>
      <c r="BJ6" s="611"/>
      <c r="BK6" s="611"/>
      <c r="BL6" s="611"/>
      <c r="BM6" s="611"/>
      <c r="BN6" s="612"/>
      <c r="BO6" s="613">
        <v>92.8</v>
      </c>
      <c r="BP6" s="613"/>
      <c r="BQ6" s="613"/>
      <c r="BR6" s="613"/>
      <c r="BS6" s="614">
        <v>289363</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414135</v>
      </c>
      <c r="CS6" s="611"/>
      <c r="CT6" s="611"/>
      <c r="CU6" s="611"/>
      <c r="CV6" s="611"/>
      <c r="CW6" s="611"/>
      <c r="CX6" s="611"/>
      <c r="CY6" s="612"/>
      <c r="CZ6" s="604">
        <v>0.6</v>
      </c>
      <c r="DA6" s="605"/>
      <c r="DB6" s="605"/>
      <c r="DC6" s="621"/>
      <c r="DD6" s="619" t="s">
        <v>131</v>
      </c>
      <c r="DE6" s="611"/>
      <c r="DF6" s="611"/>
      <c r="DG6" s="611"/>
      <c r="DH6" s="611"/>
      <c r="DI6" s="611"/>
      <c r="DJ6" s="611"/>
      <c r="DK6" s="611"/>
      <c r="DL6" s="611"/>
      <c r="DM6" s="611"/>
      <c r="DN6" s="611"/>
      <c r="DO6" s="611"/>
      <c r="DP6" s="612"/>
      <c r="DQ6" s="619">
        <v>414135</v>
      </c>
      <c r="DR6" s="611"/>
      <c r="DS6" s="611"/>
      <c r="DT6" s="611"/>
      <c r="DU6" s="611"/>
      <c r="DV6" s="611"/>
      <c r="DW6" s="611"/>
      <c r="DX6" s="611"/>
      <c r="DY6" s="611"/>
      <c r="DZ6" s="611"/>
      <c r="EA6" s="611"/>
      <c r="EB6" s="611"/>
      <c r="EC6" s="620"/>
    </row>
    <row r="7" spans="2:143" ht="11.25" customHeight="1" x14ac:dyDescent="0.2">
      <c r="B7" s="607" t="s">
        <v>238</v>
      </c>
      <c r="C7" s="608"/>
      <c r="D7" s="608"/>
      <c r="E7" s="608"/>
      <c r="F7" s="608"/>
      <c r="G7" s="608"/>
      <c r="H7" s="608"/>
      <c r="I7" s="608"/>
      <c r="J7" s="608"/>
      <c r="K7" s="608"/>
      <c r="L7" s="608"/>
      <c r="M7" s="608"/>
      <c r="N7" s="608"/>
      <c r="O7" s="608"/>
      <c r="P7" s="608"/>
      <c r="Q7" s="609"/>
      <c r="R7" s="610">
        <v>13209</v>
      </c>
      <c r="S7" s="611"/>
      <c r="T7" s="611"/>
      <c r="U7" s="611"/>
      <c r="V7" s="611"/>
      <c r="W7" s="611"/>
      <c r="X7" s="611"/>
      <c r="Y7" s="612"/>
      <c r="Z7" s="613">
        <v>0</v>
      </c>
      <c r="AA7" s="613"/>
      <c r="AB7" s="613"/>
      <c r="AC7" s="613"/>
      <c r="AD7" s="614">
        <v>13209</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15803670</v>
      </c>
      <c r="BH7" s="611"/>
      <c r="BI7" s="611"/>
      <c r="BJ7" s="611"/>
      <c r="BK7" s="611"/>
      <c r="BL7" s="611"/>
      <c r="BM7" s="611"/>
      <c r="BN7" s="612"/>
      <c r="BO7" s="613">
        <v>48.7</v>
      </c>
      <c r="BP7" s="613"/>
      <c r="BQ7" s="613"/>
      <c r="BR7" s="613"/>
      <c r="BS7" s="614">
        <v>289363</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7078893</v>
      </c>
      <c r="CS7" s="611"/>
      <c r="CT7" s="611"/>
      <c r="CU7" s="611"/>
      <c r="CV7" s="611"/>
      <c r="CW7" s="611"/>
      <c r="CX7" s="611"/>
      <c r="CY7" s="612"/>
      <c r="CZ7" s="613">
        <v>9.5</v>
      </c>
      <c r="DA7" s="613"/>
      <c r="DB7" s="613"/>
      <c r="DC7" s="613"/>
      <c r="DD7" s="619">
        <v>117028</v>
      </c>
      <c r="DE7" s="611"/>
      <c r="DF7" s="611"/>
      <c r="DG7" s="611"/>
      <c r="DH7" s="611"/>
      <c r="DI7" s="611"/>
      <c r="DJ7" s="611"/>
      <c r="DK7" s="611"/>
      <c r="DL7" s="611"/>
      <c r="DM7" s="611"/>
      <c r="DN7" s="611"/>
      <c r="DO7" s="611"/>
      <c r="DP7" s="612"/>
      <c r="DQ7" s="619">
        <v>6263164</v>
      </c>
      <c r="DR7" s="611"/>
      <c r="DS7" s="611"/>
      <c r="DT7" s="611"/>
      <c r="DU7" s="611"/>
      <c r="DV7" s="611"/>
      <c r="DW7" s="611"/>
      <c r="DX7" s="611"/>
      <c r="DY7" s="611"/>
      <c r="DZ7" s="611"/>
      <c r="EA7" s="611"/>
      <c r="EB7" s="611"/>
      <c r="EC7" s="620"/>
    </row>
    <row r="8" spans="2:143" ht="11.25" customHeight="1" x14ac:dyDescent="0.2">
      <c r="B8" s="607" t="s">
        <v>241</v>
      </c>
      <c r="C8" s="608"/>
      <c r="D8" s="608"/>
      <c r="E8" s="608"/>
      <c r="F8" s="608"/>
      <c r="G8" s="608"/>
      <c r="H8" s="608"/>
      <c r="I8" s="608"/>
      <c r="J8" s="608"/>
      <c r="K8" s="608"/>
      <c r="L8" s="608"/>
      <c r="M8" s="608"/>
      <c r="N8" s="608"/>
      <c r="O8" s="608"/>
      <c r="P8" s="608"/>
      <c r="Q8" s="609"/>
      <c r="R8" s="610">
        <v>190463</v>
      </c>
      <c r="S8" s="611"/>
      <c r="T8" s="611"/>
      <c r="U8" s="611"/>
      <c r="V8" s="611"/>
      <c r="W8" s="611"/>
      <c r="X8" s="611"/>
      <c r="Y8" s="612"/>
      <c r="Z8" s="613">
        <v>0.2</v>
      </c>
      <c r="AA8" s="613"/>
      <c r="AB8" s="613"/>
      <c r="AC8" s="613"/>
      <c r="AD8" s="614">
        <v>190463</v>
      </c>
      <c r="AE8" s="614"/>
      <c r="AF8" s="614"/>
      <c r="AG8" s="614"/>
      <c r="AH8" s="614"/>
      <c r="AI8" s="614"/>
      <c r="AJ8" s="614"/>
      <c r="AK8" s="614"/>
      <c r="AL8" s="615">
        <v>0.5</v>
      </c>
      <c r="AM8" s="616"/>
      <c r="AN8" s="616"/>
      <c r="AO8" s="617"/>
      <c r="AP8" s="607" t="s">
        <v>242</v>
      </c>
      <c r="AQ8" s="608"/>
      <c r="AR8" s="608"/>
      <c r="AS8" s="608"/>
      <c r="AT8" s="608"/>
      <c r="AU8" s="608"/>
      <c r="AV8" s="608"/>
      <c r="AW8" s="608"/>
      <c r="AX8" s="608"/>
      <c r="AY8" s="608"/>
      <c r="AZ8" s="608"/>
      <c r="BA8" s="608"/>
      <c r="BB8" s="608"/>
      <c r="BC8" s="608"/>
      <c r="BD8" s="608"/>
      <c r="BE8" s="608"/>
      <c r="BF8" s="609"/>
      <c r="BG8" s="610">
        <v>422221</v>
      </c>
      <c r="BH8" s="611"/>
      <c r="BI8" s="611"/>
      <c r="BJ8" s="611"/>
      <c r="BK8" s="611"/>
      <c r="BL8" s="611"/>
      <c r="BM8" s="611"/>
      <c r="BN8" s="612"/>
      <c r="BO8" s="613">
        <v>1.3</v>
      </c>
      <c r="BP8" s="613"/>
      <c r="BQ8" s="613"/>
      <c r="BR8" s="613"/>
      <c r="BS8" s="614" t="s">
        <v>131</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39393591</v>
      </c>
      <c r="CS8" s="611"/>
      <c r="CT8" s="611"/>
      <c r="CU8" s="611"/>
      <c r="CV8" s="611"/>
      <c r="CW8" s="611"/>
      <c r="CX8" s="611"/>
      <c r="CY8" s="612"/>
      <c r="CZ8" s="613">
        <v>52.8</v>
      </c>
      <c r="DA8" s="613"/>
      <c r="DB8" s="613"/>
      <c r="DC8" s="613"/>
      <c r="DD8" s="619">
        <v>2936906</v>
      </c>
      <c r="DE8" s="611"/>
      <c r="DF8" s="611"/>
      <c r="DG8" s="611"/>
      <c r="DH8" s="611"/>
      <c r="DI8" s="611"/>
      <c r="DJ8" s="611"/>
      <c r="DK8" s="611"/>
      <c r="DL8" s="611"/>
      <c r="DM8" s="611"/>
      <c r="DN8" s="611"/>
      <c r="DO8" s="611"/>
      <c r="DP8" s="612"/>
      <c r="DQ8" s="619">
        <v>17671803</v>
      </c>
      <c r="DR8" s="611"/>
      <c r="DS8" s="611"/>
      <c r="DT8" s="611"/>
      <c r="DU8" s="611"/>
      <c r="DV8" s="611"/>
      <c r="DW8" s="611"/>
      <c r="DX8" s="611"/>
      <c r="DY8" s="611"/>
      <c r="DZ8" s="611"/>
      <c r="EA8" s="611"/>
      <c r="EB8" s="611"/>
      <c r="EC8" s="620"/>
    </row>
    <row r="9" spans="2:143" ht="11.25" customHeight="1" x14ac:dyDescent="0.2">
      <c r="B9" s="607" t="s">
        <v>244</v>
      </c>
      <c r="C9" s="608"/>
      <c r="D9" s="608"/>
      <c r="E9" s="608"/>
      <c r="F9" s="608"/>
      <c r="G9" s="608"/>
      <c r="H9" s="608"/>
      <c r="I9" s="608"/>
      <c r="J9" s="608"/>
      <c r="K9" s="608"/>
      <c r="L9" s="608"/>
      <c r="M9" s="608"/>
      <c r="N9" s="608"/>
      <c r="O9" s="608"/>
      <c r="P9" s="608"/>
      <c r="Q9" s="609"/>
      <c r="R9" s="610">
        <v>148383</v>
      </c>
      <c r="S9" s="611"/>
      <c r="T9" s="611"/>
      <c r="U9" s="611"/>
      <c r="V9" s="611"/>
      <c r="W9" s="611"/>
      <c r="X9" s="611"/>
      <c r="Y9" s="612"/>
      <c r="Z9" s="613">
        <v>0.2</v>
      </c>
      <c r="AA9" s="613"/>
      <c r="AB9" s="613"/>
      <c r="AC9" s="613"/>
      <c r="AD9" s="614">
        <v>148383</v>
      </c>
      <c r="AE9" s="614"/>
      <c r="AF9" s="614"/>
      <c r="AG9" s="614"/>
      <c r="AH9" s="614"/>
      <c r="AI9" s="614"/>
      <c r="AJ9" s="614"/>
      <c r="AK9" s="614"/>
      <c r="AL9" s="615">
        <v>0.4</v>
      </c>
      <c r="AM9" s="616"/>
      <c r="AN9" s="616"/>
      <c r="AO9" s="617"/>
      <c r="AP9" s="607" t="s">
        <v>245</v>
      </c>
      <c r="AQ9" s="608"/>
      <c r="AR9" s="608"/>
      <c r="AS9" s="608"/>
      <c r="AT9" s="608"/>
      <c r="AU9" s="608"/>
      <c r="AV9" s="608"/>
      <c r="AW9" s="608"/>
      <c r="AX9" s="608"/>
      <c r="AY9" s="608"/>
      <c r="AZ9" s="608"/>
      <c r="BA9" s="608"/>
      <c r="BB9" s="608"/>
      <c r="BC9" s="608"/>
      <c r="BD9" s="608"/>
      <c r="BE9" s="608"/>
      <c r="BF9" s="609"/>
      <c r="BG9" s="610">
        <v>13815916</v>
      </c>
      <c r="BH9" s="611"/>
      <c r="BI9" s="611"/>
      <c r="BJ9" s="611"/>
      <c r="BK9" s="611"/>
      <c r="BL9" s="611"/>
      <c r="BM9" s="611"/>
      <c r="BN9" s="612"/>
      <c r="BO9" s="613">
        <v>42.5</v>
      </c>
      <c r="BP9" s="613"/>
      <c r="BQ9" s="613"/>
      <c r="BR9" s="613"/>
      <c r="BS9" s="614" t="s">
        <v>131</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7258329</v>
      </c>
      <c r="CS9" s="611"/>
      <c r="CT9" s="611"/>
      <c r="CU9" s="611"/>
      <c r="CV9" s="611"/>
      <c r="CW9" s="611"/>
      <c r="CX9" s="611"/>
      <c r="CY9" s="612"/>
      <c r="CZ9" s="613">
        <v>9.6999999999999993</v>
      </c>
      <c r="DA9" s="613"/>
      <c r="DB9" s="613"/>
      <c r="DC9" s="613"/>
      <c r="DD9" s="619">
        <v>291324</v>
      </c>
      <c r="DE9" s="611"/>
      <c r="DF9" s="611"/>
      <c r="DG9" s="611"/>
      <c r="DH9" s="611"/>
      <c r="DI9" s="611"/>
      <c r="DJ9" s="611"/>
      <c r="DK9" s="611"/>
      <c r="DL9" s="611"/>
      <c r="DM9" s="611"/>
      <c r="DN9" s="611"/>
      <c r="DO9" s="611"/>
      <c r="DP9" s="612"/>
      <c r="DQ9" s="619">
        <v>5284557</v>
      </c>
      <c r="DR9" s="611"/>
      <c r="DS9" s="611"/>
      <c r="DT9" s="611"/>
      <c r="DU9" s="611"/>
      <c r="DV9" s="611"/>
      <c r="DW9" s="611"/>
      <c r="DX9" s="611"/>
      <c r="DY9" s="611"/>
      <c r="DZ9" s="611"/>
      <c r="EA9" s="611"/>
      <c r="EB9" s="611"/>
      <c r="EC9" s="620"/>
    </row>
    <row r="10" spans="2:143" ht="11.25" customHeight="1" x14ac:dyDescent="0.2">
      <c r="B10" s="607" t="s">
        <v>247</v>
      </c>
      <c r="C10" s="608"/>
      <c r="D10" s="608"/>
      <c r="E10" s="608"/>
      <c r="F10" s="608"/>
      <c r="G10" s="608"/>
      <c r="H10" s="608"/>
      <c r="I10" s="608"/>
      <c r="J10" s="608"/>
      <c r="K10" s="608"/>
      <c r="L10" s="608"/>
      <c r="M10" s="608"/>
      <c r="N10" s="608"/>
      <c r="O10" s="608"/>
      <c r="P10" s="608"/>
      <c r="Q10" s="609"/>
      <c r="R10" s="610" t="s">
        <v>131</v>
      </c>
      <c r="S10" s="611"/>
      <c r="T10" s="611"/>
      <c r="U10" s="611"/>
      <c r="V10" s="611"/>
      <c r="W10" s="611"/>
      <c r="X10" s="611"/>
      <c r="Y10" s="612"/>
      <c r="Z10" s="613" t="s">
        <v>131</v>
      </c>
      <c r="AA10" s="613"/>
      <c r="AB10" s="613"/>
      <c r="AC10" s="613"/>
      <c r="AD10" s="614" t="s">
        <v>131</v>
      </c>
      <c r="AE10" s="614"/>
      <c r="AF10" s="614"/>
      <c r="AG10" s="614"/>
      <c r="AH10" s="614"/>
      <c r="AI10" s="614"/>
      <c r="AJ10" s="614"/>
      <c r="AK10" s="614"/>
      <c r="AL10" s="615" t="s">
        <v>131</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511522</v>
      </c>
      <c r="BH10" s="611"/>
      <c r="BI10" s="611"/>
      <c r="BJ10" s="611"/>
      <c r="BK10" s="611"/>
      <c r="BL10" s="611"/>
      <c r="BM10" s="611"/>
      <c r="BN10" s="612"/>
      <c r="BO10" s="613">
        <v>1.6</v>
      </c>
      <c r="BP10" s="613"/>
      <c r="BQ10" s="613"/>
      <c r="BR10" s="613"/>
      <c r="BS10" s="614" t="s">
        <v>131</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509257</v>
      </c>
      <c r="CS10" s="611"/>
      <c r="CT10" s="611"/>
      <c r="CU10" s="611"/>
      <c r="CV10" s="611"/>
      <c r="CW10" s="611"/>
      <c r="CX10" s="611"/>
      <c r="CY10" s="612"/>
      <c r="CZ10" s="613">
        <v>0.7</v>
      </c>
      <c r="DA10" s="613"/>
      <c r="DB10" s="613"/>
      <c r="DC10" s="613"/>
      <c r="DD10" s="619">
        <v>4357</v>
      </c>
      <c r="DE10" s="611"/>
      <c r="DF10" s="611"/>
      <c r="DG10" s="611"/>
      <c r="DH10" s="611"/>
      <c r="DI10" s="611"/>
      <c r="DJ10" s="611"/>
      <c r="DK10" s="611"/>
      <c r="DL10" s="611"/>
      <c r="DM10" s="611"/>
      <c r="DN10" s="611"/>
      <c r="DO10" s="611"/>
      <c r="DP10" s="612"/>
      <c r="DQ10" s="619">
        <v>256330</v>
      </c>
      <c r="DR10" s="611"/>
      <c r="DS10" s="611"/>
      <c r="DT10" s="611"/>
      <c r="DU10" s="611"/>
      <c r="DV10" s="611"/>
      <c r="DW10" s="611"/>
      <c r="DX10" s="611"/>
      <c r="DY10" s="611"/>
      <c r="DZ10" s="611"/>
      <c r="EA10" s="611"/>
      <c r="EB10" s="611"/>
      <c r="EC10" s="620"/>
    </row>
    <row r="11" spans="2:143" ht="11.25" customHeight="1" x14ac:dyDescent="0.2">
      <c r="B11" s="607" t="s">
        <v>250</v>
      </c>
      <c r="C11" s="608"/>
      <c r="D11" s="608"/>
      <c r="E11" s="608"/>
      <c r="F11" s="608"/>
      <c r="G11" s="608"/>
      <c r="H11" s="608"/>
      <c r="I11" s="608"/>
      <c r="J11" s="608"/>
      <c r="K11" s="608"/>
      <c r="L11" s="608"/>
      <c r="M11" s="608"/>
      <c r="N11" s="608"/>
      <c r="O11" s="608"/>
      <c r="P11" s="608"/>
      <c r="Q11" s="609"/>
      <c r="R11" s="610">
        <v>5123793</v>
      </c>
      <c r="S11" s="611"/>
      <c r="T11" s="611"/>
      <c r="U11" s="611"/>
      <c r="V11" s="611"/>
      <c r="W11" s="611"/>
      <c r="X11" s="611"/>
      <c r="Y11" s="612"/>
      <c r="Z11" s="615">
        <v>6.6</v>
      </c>
      <c r="AA11" s="616"/>
      <c r="AB11" s="616"/>
      <c r="AC11" s="622"/>
      <c r="AD11" s="619">
        <v>5123793</v>
      </c>
      <c r="AE11" s="611"/>
      <c r="AF11" s="611"/>
      <c r="AG11" s="611"/>
      <c r="AH11" s="611"/>
      <c r="AI11" s="611"/>
      <c r="AJ11" s="611"/>
      <c r="AK11" s="612"/>
      <c r="AL11" s="615">
        <v>12.3</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1054011</v>
      </c>
      <c r="BH11" s="611"/>
      <c r="BI11" s="611"/>
      <c r="BJ11" s="611"/>
      <c r="BK11" s="611"/>
      <c r="BL11" s="611"/>
      <c r="BM11" s="611"/>
      <c r="BN11" s="612"/>
      <c r="BO11" s="613">
        <v>3.2</v>
      </c>
      <c r="BP11" s="613"/>
      <c r="BQ11" s="613"/>
      <c r="BR11" s="613"/>
      <c r="BS11" s="614">
        <v>289363</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150975</v>
      </c>
      <c r="CS11" s="611"/>
      <c r="CT11" s="611"/>
      <c r="CU11" s="611"/>
      <c r="CV11" s="611"/>
      <c r="CW11" s="611"/>
      <c r="CX11" s="611"/>
      <c r="CY11" s="612"/>
      <c r="CZ11" s="613">
        <v>0.2</v>
      </c>
      <c r="DA11" s="613"/>
      <c r="DB11" s="613"/>
      <c r="DC11" s="613"/>
      <c r="DD11" s="619">
        <v>6011</v>
      </c>
      <c r="DE11" s="611"/>
      <c r="DF11" s="611"/>
      <c r="DG11" s="611"/>
      <c r="DH11" s="611"/>
      <c r="DI11" s="611"/>
      <c r="DJ11" s="611"/>
      <c r="DK11" s="611"/>
      <c r="DL11" s="611"/>
      <c r="DM11" s="611"/>
      <c r="DN11" s="611"/>
      <c r="DO11" s="611"/>
      <c r="DP11" s="612"/>
      <c r="DQ11" s="619">
        <v>140243</v>
      </c>
      <c r="DR11" s="611"/>
      <c r="DS11" s="611"/>
      <c r="DT11" s="611"/>
      <c r="DU11" s="611"/>
      <c r="DV11" s="611"/>
      <c r="DW11" s="611"/>
      <c r="DX11" s="611"/>
      <c r="DY11" s="611"/>
      <c r="DZ11" s="611"/>
      <c r="EA11" s="611"/>
      <c r="EB11" s="611"/>
      <c r="EC11" s="620"/>
    </row>
    <row r="12" spans="2:143" ht="11.25" customHeight="1" x14ac:dyDescent="0.2">
      <c r="B12" s="607" t="s">
        <v>253</v>
      </c>
      <c r="C12" s="608"/>
      <c r="D12" s="608"/>
      <c r="E12" s="608"/>
      <c r="F12" s="608"/>
      <c r="G12" s="608"/>
      <c r="H12" s="608"/>
      <c r="I12" s="608"/>
      <c r="J12" s="608"/>
      <c r="K12" s="608"/>
      <c r="L12" s="608"/>
      <c r="M12" s="608"/>
      <c r="N12" s="608"/>
      <c r="O12" s="608"/>
      <c r="P12" s="608"/>
      <c r="Q12" s="609"/>
      <c r="R12" s="610">
        <v>34285</v>
      </c>
      <c r="S12" s="611"/>
      <c r="T12" s="611"/>
      <c r="U12" s="611"/>
      <c r="V12" s="611"/>
      <c r="W12" s="611"/>
      <c r="X12" s="611"/>
      <c r="Y12" s="612"/>
      <c r="Z12" s="613">
        <v>0</v>
      </c>
      <c r="AA12" s="613"/>
      <c r="AB12" s="613"/>
      <c r="AC12" s="613"/>
      <c r="AD12" s="614">
        <v>34285</v>
      </c>
      <c r="AE12" s="614"/>
      <c r="AF12" s="614"/>
      <c r="AG12" s="614"/>
      <c r="AH12" s="614"/>
      <c r="AI12" s="614"/>
      <c r="AJ12" s="614"/>
      <c r="AK12" s="614"/>
      <c r="AL12" s="615">
        <v>0.1</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12525060</v>
      </c>
      <c r="BH12" s="611"/>
      <c r="BI12" s="611"/>
      <c r="BJ12" s="611"/>
      <c r="BK12" s="611"/>
      <c r="BL12" s="611"/>
      <c r="BM12" s="611"/>
      <c r="BN12" s="612"/>
      <c r="BO12" s="613">
        <v>38.6</v>
      </c>
      <c r="BP12" s="613"/>
      <c r="BQ12" s="613"/>
      <c r="BR12" s="613"/>
      <c r="BS12" s="614" t="s">
        <v>131</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420955</v>
      </c>
      <c r="CS12" s="611"/>
      <c r="CT12" s="611"/>
      <c r="CU12" s="611"/>
      <c r="CV12" s="611"/>
      <c r="CW12" s="611"/>
      <c r="CX12" s="611"/>
      <c r="CY12" s="612"/>
      <c r="CZ12" s="613">
        <v>0.6</v>
      </c>
      <c r="DA12" s="613"/>
      <c r="DB12" s="613"/>
      <c r="DC12" s="613"/>
      <c r="DD12" s="619">
        <v>1043</v>
      </c>
      <c r="DE12" s="611"/>
      <c r="DF12" s="611"/>
      <c r="DG12" s="611"/>
      <c r="DH12" s="611"/>
      <c r="DI12" s="611"/>
      <c r="DJ12" s="611"/>
      <c r="DK12" s="611"/>
      <c r="DL12" s="611"/>
      <c r="DM12" s="611"/>
      <c r="DN12" s="611"/>
      <c r="DO12" s="611"/>
      <c r="DP12" s="612"/>
      <c r="DQ12" s="619">
        <v>414145</v>
      </c>
      <c r="DR12" s="611"/>
      <c r="DS12" s="611"/>
      <c r="DT12" s="611"/>
      <c r="DU12" s="611"/>
      <c r="DV12" s="611"/>
      <c r="DW12" s="611"/>
      <c r="DX12" s="611"/>
      <c r="DY12" s="611"/>
      <c r="DZ12" s="611"/>
      <c r="EA12" s="611"/>
      <c r="EB12" s="611"/>
      <c r="EC12" s="620"/>
    </row>
    <row r="13" spans="2:143" ht="11.25" customHeight="1" x14ac:dyDescent="0.2">
      <c r="B13" s="607" t="s">
        <v>256</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131</v>
      </c>
      <c r="AA13" s="613"/>
      <c r="AB13" s="613"/>
      <c r="AC13" s="613"/>
      <c r="AD13" s="614" t="s">
        <v>131</v>
      </c>
      <c r="AE13" s="614"/>
      <c r="AF13" s="614"/>
      <c r="AG13" s="614"/>
      <c r="AH13" s="614"/>
      <c r="AI13" s="614"/>
      <c r="AJ13" s="614"/>
      <c r="AK13" s="614"/>
      <c r="AL13" s="615" t="s">
        <v>131</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12503207</v>
      </c>
      <c r="BH13" s="611"/>
      <c r="BI13" s="611"/>
      <c r="BJ13" s="611"/>
      <c r="BK13" s="611"/>
      <c r="BL13" s="611"/>
      <c r="BM13" s="611"/>
      <c r="BN13" s="612"/>
      <c r="BO13" s="613">
        <v>38.5</v>
      </c>
      <c r="BP13" s="613"/>
      <c r="BQ13" s="613"/>
      <c r="BR13" s="613"/>
      <c r="BS13" s="614" t="s">
        <v>131</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4187346</v>
      </c>
      <c r="CS13" s="611"/>
      <c r="CT13" s="611"/>
      <c r="CU13" s="611"/>
      <c r="CV13" s="611"/>
      <c r="CW13" s="611"/>
      <c r="CX13" s="611"/>
      <c r="CY13" s="612"/>
      <c r="CZ13" s="613">
        <v>5.6</v>
      </c>
      <c r="DA13" s="613"/>
      <c r="DB13" s="613"/>
      <c r="DC13" s="613"/>
      <c r="DD13" s="619">
        <v>2115486</v>
      </c>
      <c r="DE13" s="611"/>
      <c r="DF13" s="611"/>
      <c r="DG13" s="611"/>
      <c r="DH13" s="611"/>
      <c r="DI13" s="611"/>
      <c r="DJ13" s="611"/>
      <c r="DK13" s="611"/>
      <c r="DL13" s="611"/>
      <c r="DM13" s="611"/>
      <c r="DN13" s="611"/>
      <c r="DO13" s="611"/>
      <c r="DP13" s="612"/>
      <c r="DQ13" s="619">
        <v>2983343</v>
      </c>
      <c r="DR13" s="611"/>
      <c r="DS13" s="611"/>
      <c r="DT13" s="611"/>
      <c r="DU13" s="611"/>
      <c r="DV13" s="611"/>
      <c r="DW13" s="611"/>
      <c r="DX13" s="611"/>
      <c r="DY13" s="611"/>
      <c r="DZ13" s="611"/>
      <c r="EA13" s="611"/>
      <c r="EB13" s="611"/>
      <c r="EC13" s="620"/>
    </row>
    <row r="14" spans="2:143" ht="11.25" customHeight="1" x14ac:dyDescent="0.2">
      <c r="B14" s="607" t="s">
        <v>259</v>
      </c>
      <c r="C14" s="608"/>
      <c r="D14" s="608"/>
      <c r="E14" s="608"/>
      <c r="F14" s="608"/>
      <c r="G14" s="608"/>
      <c r="H14" s="608"/>
      <c r="I14" s="608"/>
      <c r="J14" s="608"/>
      <c r="K14" s="608"/>
      <c r="L14" s="608"/>
      <c r="M14" s="608"/>
      <c r="N14" s="608"/>
      <c r="O14" s="608"/>
      <c r="P14" s="608"/>
      <c r="Q14" s="609"/>
      <c r="R14" s="610">
        <v>1574</v>
      </c>
      <c r="S14" s="611"/>
      <c r="T14" s="611"/>
      <c r="U14" s="611"/>
      <c r="V14" s="611"/>
      <c r="W14" s="611"/>
      <c r="X14" s="611"/>
      <c r="Y14" s="612"/>
      <c r="Z14" s="613">
        <v>0</v>
      </c>
      <c r="AA14" s="613"/>
      <c r="AB14" s="613"/>
      <c r="AC14" s="613"/>
      <c r="AD14" s="614">
        <v>1574</v>
      </c>
      <c r="AE14" s="614"/>
      <c r="AF14" s="614"/>
      <c r="AG14" s="614"/>
      <c r="AH14" s="614"/>
      <c r="AI14" s="614"/>
      <c r="AJ14" s="614"/>
      <c r="AK14" s="614"/>
      <c r="AL14" s="615">
        <v>0</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416786</v>
      </c>
      <c r="BH14" s="611"/>
      <c r="BI14" s="611"/>
      <c r="BJ14" s="611"/>
      <c r="BK14" s="611"/>
      <c r="BL14" s="611"/>
      <c r="BM14" s="611"/>
      <c r="BN14" s="612"/>
      <c r="BO14" s="613">
        <v>1.3</v>
      </c>
      <c r="BP14" s="613"/>
      <c r="BQ14" s="613"/>
      <c r="BR14" s="613"/>
      <c r="BS14" s="614" t="s">
        <v>131</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2761640</v>
      </c>
      <c r="CS14" s="611"/>
      <c r="CT14" s="611"/>
      <c r="CU14" s="611"/>
      <c r="CV14" s="611"/>
      <c r="CW14" s="611"/>
      <c r="CX14" s="611"/>
      <c r="CY14" s="612"/>
      <c r="CZ14" s="613">
        <v>3.7</v>
      </c>
      <c r="DA14" s="613"/>
      <c r="DB14" s="613"/>
      <c r="DC14" s="613"/>
      <c r="DD14" s="619">
        <v>170913</v>
      </c>
      <c r="DE14" s="611"/>
      <c r="DF14" s="611"/>
      <c r="DG14" s="611"/>
      <c r="DH14" s="611"/>
      <c r="DI14" s="611"/>
      <c r="DJ14" s="611"/>
      <c r="DK14" s="611"/>
      <c r="DL14" s="611"/>
      <c r="DM14" s="611"/>
      <c r="DN14" s="611"/>
      <c r="DO14" s="611"/>
      <c r="DP14" s="612"/>
      <c r="DQ14" s="619">
        <v>2592682</v>
      </c>
      <c r="DR14" s="611"/>
      <c r="DS14" s="611"/>
      <c r="DT14" s="611"/>
      <c r="DU14" s="611"/>
      <c r="DV14" s="611"/>
      <c r="DW14" s="611"/>
      <c r="DX14" s="611"/>
      <c r="DY14" s="611"/>
      <c r="DZ14" s="611"/>
      <c r="EA14" s="611"/>
      <c r="EB14" s="611"/>
      <c r="EC14" s="620"/>
    </row>
    <row r="15" spans="2:143" ht="11.25" customHeight="1" x14ac:dyDescent="0.2">
      <c r="B15" s="607" t="s">
        <v>262</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131</v>
      </c>
      <c r="AA15" s="613"/>
      <c r="AB15" s="613"/>
      <c r="AC15" s="613"/>
      <c r="AD15" s="614" t="s">
        <v>131</v>
      </c>
      <c r="AE15" s="614"/>
      <c r="AF15" s="614"/>
      <c r="AG15" s="614"/>
      <c r="AH15" s="614"/>
      <c r="AI15" s="614"/>
      <c r="AJ15" s="614"/>
      <c r="AK15" s="614"/>
      <c r="AL15" s="615" t="s">
        <v>131</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1376810</v>
      </c>
      <c r="BH15" s="611"/>
      <c r="BI15" s="611"/>
      <c r="BJ15" s="611"/>
      <c r="BK15" s="611"/>
      <c r="BL15" s="611"/>
      <c r="BM15" s="611"/>
      <c r="BN15" s="612"/>
      <c r="BO15" s="613">
        <v>4.2</v>
      </c>
      <c r="BP15" s="613"/>
      <c r="BQ15" s="613"/>
      <c r="BR15" s="613"/>
      <c r="BS15" s="614" t="s">
        <v>131</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5839097</v>
      </c>
      <c r="CS15" s="611"/>
      <c r="CT15" s="611"/>
      <c r="CU15" s="611"/>
      <c r="CV15" s="611"/>
      <c r="CW15" s="611"/>
      <c r="CX15" s="611"/>
      <c r="CY15" s="612"/>
      <c r="CZ15" s="613">
        <v>7.8</v>
      </c>
      <c r="DA15" s="613"/>
      <c r="DB15" s="613"/>
      <c r="DC15" s="613"/>
      <c r="DD15" s="619">
        <v>924968</v>
      </c>
      <c r="DE15" s="611"/>
      <c r="DF15" s="611"/>
      <c r="DG15" s="611"/>
      <c r="DH15" s="611"/>
      <c r="DI15" s="611"/>
      <c r="DJ15" s="611"/>
      <c r="DK15" s="611"/>
      <c r="DL15" s="611"/>
      <c r="DM15" s="611"/>
      <c r="DN15" s="611"/>
      <c r="DO15" s="611"/>
      <c r="DP15" s="612"/>
      <c r="DQ15" s="619">
        <v>4927833</v>
      </c>
      <c r="DR15" s="611"/>
      <c r="DS15" s="611"/>
      <c r="DT15" s="611"/>
      <c r="DU15" s="611"/>
      <c r="DV15" s="611"/>
      <c r="DW15" s="611"/>
      <c r="DX15" s="611"/>
      <c r="DY15" s="611"/>
      <c r="DZ15" s="611"/>
      <c r="EA15" s="611"/>
      <c r="EB15" s="611"/>
      <c r="EC15" s="620"/>
    </row>
    <row r="16" spans="2:143" ht="11.25" customHeight="1" x14ac:dyDescent="0.2">
      <c r="B16" s="607" t="s">
        <v>265</v>
      </c>
      <c r="C16" s="608"/>
      <c r="D16" s="608"/>
      <c r="E16" s="608"/>
      <c r="F16" s="608"/>
      <c r="G16" s="608"/>
      <c r="H16" s="608"/>
      <c r="I16" s="608"/>
      <c r="J16" s="608"/>
      <c r="K16" s="608"/>
      <c r="L16" s="608"/>
      <c r="M16" s="608"/>
      <c r="N16" s="608"/>
      <c r="O16" s="608"/>
      <c r="P16" s="608"/>
      <c r="Q16" s="609"/>
      <c r="R16" s="610">
        <v>70216</v>
      </c>
      <c r="S16" s="611"/>
      <c r="T16" s="611"/>
      <c r="U16" s="611"/>
      <c r="V16" s="611"/>
      <c r="W16" s="611"/>
      <c r="X16" s="611"/>
      <c r="Y16" s="612"/>
      <c r="Z16" s="613">
        <v>0.1</v>
      </c>
      <c r="AA16" s="613"/>
      <c r="AB16" s="613"/>
      <c r="AC16" s="613"/>
      <c r="AD16" s="614">
        <v>70216</v>
      </c>
      <c r="AE16" s="614"/>
      <c r="AF16" s="614"/>
      <c r="AG16" s="614"/>
      <c r="AH16" s="614"/>
      <c r="AI16" s="614"/>
      <c r="AJ16" s="614"/>
      <c r="AK16" s="614"/>
      <c r="AL16" s="615">
        <v>0.2</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131</v>
      </c>
      <c r="BP16" s="613"/>
      <c r="BQ16" s="613"/>
      <c r="BR16" s="613"/>
      <c r="BS16" s="614" t="s">
        <v>131</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t="s">
        <v>131</v>
      </c>
      <c r="CS16" s="611"/>
      <c r="CT16" s="611"/>
      <c r="CU16" s="611"/>
      <c r="CV16" s="611"/>
      <c r="CW16" s="611"/>
      <c r="CX16" s="611"/>
      <c r="CY16" s="612"/>
      <c r="CZ16" s="613" t="s">
        <v>131</v>
      </c>
      <c r="DA16" s="613"/>
      <c r="DB16" s="613"/>
      <c r="DC16" s="613"/>
      <c r="DD16" s="619" t="s">
        <v>131</v>
      </c>
      <c r="DE16" s="611"/>
      <c r="DF16" s="611"/>
      <c r="DG16" s="611"/>
      <c r="DH16" s="611"/>
      <c r="DI16" s="611"/>
      <c r="DJ16" s="611"/>
      <c r="DK16" s="611"/>
      <c r="DL16" s="611"/>
      <c r="DM16" s="611"/>
      <c r="DN16" s="611"/>
      <c r="DO16" s="611"/>
      <c r="DP16" s="612"/>
      <c r="DQ16" s="619" t="s">
        <v>131</v>
      </c>
      <c r="DR16" s="611"/>
      <c r="DS16" s="611"/>
      <c r="DT16" s="611"/>
      <c r="DU16" s="611"/>
      <c r="DV16" s="611"/>
      <c r="DW16" s="611"/>
      <c r="DX16" s="611"/>
      <c r="DY16" s="611"/>
      <c r="DZ16" s="611"/>
      <c r="EA16" s="611"/>
      <c r="EB16" s="611"/>
      <c r="EC16" s="620"/>
    </row>
    <row r="17" spans="2:133" ht="11.25" customHeight="1" x14ac:dyDescent="0.2">
      <c r="B17" s="607" t="s">
        <v>268</v>
      </c>
      <c r="C17" s="608"/>
      <c r="D17" s="608"/>
      <c r="E17" s="608"/>
      <c r="F17" s="608"/>
      <c r="G17" s="608"/>
      <c r="H17" s="608"/>
      <c r="I17" s="608"/>
      <c r="J17" s="608"/>
      <c r="K17" s="608"/>
      <c r="L17" s="608"/>
      <c r="M17" s="608"/>
      <c r="N17" s="608"/>
      <c r="O17" s="608"/>
      <c r="P17" s="608"/>
      <c r="Q17" s="609"/>
      <c r="R17" s="610">
        <v>331740</v>
      </c>
      <c r="S17" s="611"/>
      <c r="T17" s="611"/>
      <c r="U17" s="611"/>
      <c r="V17" s="611"/>
      <c r="W17" s="611"/>
      <c r="X17" s="611"/>
      <c r="Y17" s="612"/>
      <c r="Z17" s="613">
        <v>0.4</v>
      </c>
      <c r="AA17" s="613"/>
      <c r="AB17" s="613"/>
      <c r="AC17" s="613"/>
      <c r="AD17" s="614">
        <v>331740</v>
      </c>
      <c r="AE17" s="614"/>
      <c r="AF17" s="614"/>
      <c r="AG17" s="614"/>
      <c r="AH17" s="614"/>
      <c r="AI17" s="614"/>
      <c r="AJ17" s="614"/>
      <c r="AK17" s="614"/>
      <c r="AL17" s="615">
        <v>0.8</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131</v>
      </c>
      <c r="BP17" s="613"/>
      <c r="BQ17" s="613"/>
      <c r="BR17" s="613"/>
      <c r="BS17" s="614" t="s">
        <v>131</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6657629</v>
      </c>
      <c r="CS17" s="611"/>
      <c r="CT17" s="611"/>
      <c r="CU17" s="611"/>
      <c r="CV17" s="611"/>
      <c r="CW17" s="611"/>
      <c r="CX17" s="611"/>
      <c r="CY17" s="612"/>
      <c r="CZ17" s="613">
        <v>8.9</v>
      </c>
      <c r="DA17" s="613"/>
      <c r="DB17" s="613"/>
      <c r="DC17" s="613"/>
      <c r="DD17" s="619" t="s">
        <v>131</v>
      </c>
      <c r="DE17" s="611"/>
      <c r="DF17" s="611"/>
      <c r="DG17" s="611"/>
      <c r="DH17" s="611"/>
      <c r="DI17" s="611"/>
      <c r="DJ17" s="611"/>
      <c r="DK17" s="611"/>
      <c r="DL17" s="611"/>
      <c r="DM17" s="611"/>
      <c r="DN17" s="611"/>
      <c r="DO17" s="611"/>
      <c r="DP17" s="612"/>
      <c r="DQ17" s="619">
        <v>6653287</v>
      </c>
      <c r="DR17" s="611"/>
      <c r="DS17" s="611"/>
      <c r="DT17" s="611"/>
      <c r="DU17" s="611"/>
      <c r="DV17" s="611"/>
      <c r="DW17" s="611"/>
      <c r="DX17" s="611"/>
      <c r="DY17" s="611"/>
      <c r="DZ17" s="611"/>
      <c r="EA17" s="611"/>
      <c r="EB17" s="611"/>
      <c r="EC17" s="620"/>
    </row>
    <row r="18" spans="2:133" ht="11.25" customHeight="1" x14ac:dyDescent="0.2">
      <c r="B18" s="607" t="s">
        <v>271</v>
      </c>
      <c r="C18" s="608"/>
      <c r="D18" s="608"/>
      <c r="E18" s="608"/>
      <c r="F18" s="608"/>
      <c r="G18" s="608"/>
      <c r="H18" s="608"/>
      <c r="I18" s="608"/>
      <c r="J18" s="608"/>
      <c r="K18" s="608"/>
      <c r="L18" s="608"/>
      <c r="M18" s="608"/>
      <c r="N18" s="608"/>
      <c r="O18" s="608"/>
      <c r="P18" s="608"/>
      <c r="Q18" s="609"/>
      <c r="R18" s="610">
        <v>336020</v>
      </c>
      <c r="S18" s="611"/>
      <c r="T18" s="611"/>
      <c r="U18" s="611"/>
      <c r="V18" s="611"/>
      <c r="W18" s="611"/>
      <c r="X18" s="611"/>
      <c r="Y18" s="612"/>
      <c r="Z18" s="613">
        <v>0.4</v>
      </c>
      <c r="AA18" s="613"/>
      <c r="AB18" s="613"/>
      <c r="AC18" s="613"/>
      <c r="AD18" s="614">
        <v>336020</v>
      </c>
      <c r="AE18" s="614"/>
      <c r="AF18" s="614"/>
      <c r="AG18" s="614"/>
      <c r="AH18" s="614"/>
      <c r="AI18" s="614"/>
      <c r="AJ18" s="614"/>
      <c r="AK18" s="614"/>
      <c r="AL18" s="615">
        <v>0.8</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131</v>
      </c>
      <c r="BP18" s="613"/>
      <c r="BQ18" s="613"/>
      <c r="BR18" s="613"/>
      <c r="BS18" s="614" t="s">
        <v>131</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131</v>
      </c>
      <c r="CS18" s="611"/>
      <c r="CT18" s="611"/>
      <c r="CU18" s="611"/>
      <c r="CV18" s="611"/>
      <c r="CW18" s="611"/>
      <c r="CX18" s="611"/>
      <c r="CY18" s="612"/>
      <c r="CZ18" s="613" t="s">
        <v>131</v>
      </c>
      <c r="DA18" s="613"/>
      <c r="DB18" s="613"/>
      <c r="DC18" s="613"/>
      <c r="DD18" s="619" t="s">
        <v>131</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2">
      <c r="B19" s="607" t="s">
        <v>274</v>
      </c>
      <c r="C19" s="608"/>
      <c r="D19" s="608"/>
      <c r="E19" s="608"/>
      <c r="F19" s="608"/>
      <c r="G19" s="608"/>
      <c r="H19" s="608"/>
      <c r="I19" s="608"/>
      <c r="J19" s="608"/>
      <c r="K19" s="608"/>
      <c r="L19" s="608"/>
      <c r="M19" s="608"/>
      <c r="N19" s="608"/>
      <c r="O19" s="608"/>
      <c r="P19" s="608"/>
      <c r="Q19" s="609"/>
      <c r="R19" s="610">
        <v>324732</v>
      </c>
      <c r="S19" s="611"/>
      <c r="T19" s="611"/>
      <c r="U19" s="611"/>
      <c r="V19" s="611"/>
      <c r="W19" s="611"/>
      <c r="X19" s="611"/>
      <c r="Y19" s="612"/>
      <c r="Z19" s="613">
        <v>0.4</v>
      </c>
      <c r="AA19" s="613"/>
      <c r="AB19" s="613"/>
      <c r="AC19" s="613"/>
      <c r="AD19" s="614">
        <v>324732</v>
      </c>
      <c r="AE19" s="614"/>
      <c r="AF19" s="614"/>
      <c r="AG19" s="614"/>
      <c r="AH19" s="614"/>
      <c r="AI19" s="614"/>
      <c r="AJ19" s="614"/>
      <c r="AK19" s="614"/>
      <c r="AL19" s="615">
        <v>0.8</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v>2349345</v>
      </c>
      <c r="BH19" s="611"/>
      <c r="BI19" s="611"/>
      <c r="BJ19" s="611"/>
      <c r="BK19" s="611"/>
      <c r="BL19" s="611"/>
      <c r="BM19" s="611"/>
      <c r="BN19" s="612"/>
      <c r="BO19" s="613">
        <v>7.2</v>
      </c>
      <c r="BP19" s="613"/>
      <c r="BQ19" s="613"/>
      <c r="BR19" s="613"/>
      <c r="BS19" s="614" t="s">
        <v>131</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131</v>
      </c>
      <c r="CS19" s="611"/>
      <c r="CT19" s="611"/>
      <c r="CU19" s="611"/>
      <c r="CV19" s="611"/>
      <c r="CW19" s="611"/>
      <c r="CX19" s="611"/>
      <c r="CY19" s="612"/>
      <c r="CZ19" s="613" t="s">
        <v>131</v>
      </c>
      <c r="DA19" s="613"/>
      <c r="DB19" s="613"/>
      <c r="DC19" s="613"/>
      <c r="DD19" s="619" t="s">
        <v>131</v>
      </c>
      <c r="DE19" s="611"/>
      <c r="DF19" s="611"/>
      <c r="DG19" s="611"/>
      <c r="DH19" s="611"/>
      <c r="DI19" s="611"/>
      <c r="DJ19" s="611"/>
      <c r="DK19" s="611"/>
      <c r="DL19" s="611"/>
      <c r="DM19" s="611"/>
      <c r="DN19" s="611"/>
      <c r="DO19" s="611"/>
      <c r="DP19" s="612"/>
      <c r="DQ19" s="619" t="s">
        <v>131</v>
      </c>
      <c r="DR19" s="611"/>
      <c r="DS19" s="611"/>
      <c r="DT19" s="611"/>
      <c r="DU19" s="611"/>
      <c r="DV19" s="611"/>
      <c r="DW19" s="611"/>
      <c r="DX19" s="611"/>
      <c r="DY19" s="611"/>
      <c r="DZ19" s="611"/>
      <c r="EA19" s="611"/>
      <c r="EB19" s="611"/>
      <c r="EC19" s="620"/>
    </row>
    <row r="20" spans="2:133" ht="11.25" customHeight="1" x14ac:dyDescent="0.2">
      <c r="B20" s="623" t="s">
        <v>277</v>
      </c>
      <c r="C20" s="624"/>
      <c r="D20" s="624"/>
      <c r="E20" s="624"/>
      <c r="F20" s="624"/>
      <c r="G20" s="624"/>
      <c r="H20" s="624"/>
      <c r="I20" s="624"/>
      <c r="J20" s="624"/>
      <c r="K20" s="624"/>
      <c r="L20" s="624"/>
      <c r="M20" s="624"/>
      <c r="N20" s="624"/>
      <c r="O20" s="624"/>
      <c r="P20" s="624"/>
      <c r="Q20" s="625"/>
      <c r="R20" s="610">
        <v>11288</v>
      </c>
      <c r="S20" s="611"/>
      <c r="T20" s="611"/>
      <c r="U20" s="611"/>
      <c r="V20" s="611"/>
      <c r="W20" s="611"/>
      <c r="X20" s="611"/>
      <c r="Y20" s="612"/>
      <c r="Z20" s="613">
        <v>0</v>
      </c>
      <c r="AA20" s="613"/>
      <c r="AB20" s="613"/>
      <c r="AC20" s="613"/>
      <c r="AD20" s="614">
        <v>11288</v>
      </c>
      <c r="AE20" s="614"/>
      <c r="AF20" s="614"/>
      <c r="AG20" s="614"/>
      <c r="AH20" s="614"/>
      <c r="AI20" s="614"/>
      <c r="AJ20" s="614"/>
      <c r="AK20" s="614"/>
      <c r="AL20" s="615">
        <v>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v>2349345</v>
      </c>
      <c r="BH20" s="611"/>
      <c r="BI20" s="611"/>
      <c r="BJ20" s="611"/>
      <c r="BK20" s="611"/>
      <c r="BL20" s="611"/>
      <c r="BM20" s="611"/>
      <c r="BN20" s="612"/>
      <c r="BO20" s="613">
        <v>7.2</v>
      </c>
      <c r="BP20" s="613"/>
      <c r="BQ20" s="613"/>
      <c r="BR20" s="613"/>
      <c r="BS20" s="614" t="s">
        <v>131</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74671847</v>
      </c>
      <c r="CS20" s="611"/>
      <c r="CT20" s="611"/>
      <c r="CU20" s="611"/>
      <c r="CV20" s="611"/>
      <c r="CW20" s="611"/>
      <c r="CX20" s="611"/>
      <c r="CY20" s="612"/>
      <c r="CZ20" s="613">
        <v>100</v>
      </c>
      <c r="DA20" s="613"/>
      <c r="DB20" s="613"/>
      <c r="DC20" s="613"/>
      <c r="DD20" s="619">
        <v>6568036</v>
      </c>
      <c r="DE20" s="611"/>
      <c r="DF20" s="611"/>
      <c r="DG20" s="611"/>
      <c r="DH20" s="611"/>
      <c r="DI20" s="611"/>
      <c r="DJ20" s="611"/>
      <c r="DK20" s="611"/>
      <c r="DL20" s="611"/>
      <c r="DM20" s="611"/>
      <c r="DN20" s="611"/>
      <c r="DO20" s="611"/>
      <c r="DP20" s="612"/>
      <c r="DQ20" s="619">
        <v>47601522</v>
      </c>
      <c r="DR20" s="611"/>
      <c r="DS20" s="611"/>
      <c r="DT20" s="611"/>
      <c r="DU20" s="611"/>
      <c r="DV20" s="611"/>
      <c r="DW20" s="611"/>
      <c r="DX20" s="611"/>
      <c r="DY20" s="611"/>
      <c r="DZ20" s="611"/>
      <c r="EA20" s="611"/>
      <c r="EB20" s="611"/>
      <c r="EC20" s="620"/>
    </row>
    <row r="21" spans="2:133" ht="11.25" customHeight="1" x14ac:dyDescent="0.2">
      <c r="B21" s="607" t="s">
        <v>280</v>
      </c>
      <c r="C21" s="608"/>
      <c r="D21" s="608"/>
      <c r="E21" s="608"/>
      <c r="F21" s="608"/>
      <c r="G21" s="608"/>
      <c r="H21" s="608"/>
      <c r="I21" s="608"/>
      <c r="J21" s="608"/>
      <c r="K21" s="608"/>
      <c r="L21" s="608"/>
      <c r="M21" s="608"/>
      <c r="N21" s="608"/>
      <c r="O21" s="608"/>
      <c r="P21" s="608"/>
      <c r="Q21" s="609"/>
      <c r="R21" s="610">
        <v>4875628</v>
      </c>
      <c r="S21" s="611"/>
      <c r="T21" s="611"/>
      <c r="U21" s="611"/>
      <c r="V21" s="611"/>
      <c r="W21" s="611"/>
      <c r="X21" s="611"/>
      <c r="Y21" s="612"/>
      <c r="Z21" s="613">
        <v>6.2</v>
      </c>
      <c r="AA21" s="613"/>
      <c r="AB21" s="613"/>
      <c r="AC21" s="613"/>
      <c r="AD21" s="614">
        <v>4461200</v>
      </c>
      <c r="AE21" s="614"/>
      <c r="AF21" s="614"/>
      <c r="AG21" s="614"/>
      <c r="AH21" s="614"/>
      <c r="AI21" s="614"/>
      <c r="AJ21" s="614"/>
      <c r="AK21" s="614"/>
      <c r="AL21" s="615">
        <v>10.7</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t="s">
        <v>131</v>
      </c>
      <c r="BH21" s="611"/>
      <c r="BI21" s="611"/>
      <c r="BJ21" s="611"/>
      <c r="BK21" s="611"/>
      <c r="BL21" s="611"/>
      <c r="BM21" s="611"/>
      <c r="BN21" s="612"/>
      <c r="BO21" s="613" t="s">
        <v>131</v>
      </c>
      <c r="BP21" s="613"/>
      <c r="BQ21" s="613"/>
      <c r="BR21" s="613"/>
      <c r="BS21" s="614" t="s">
        <v>131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282</v>
      </c>
      <c r="C22" s="608"/>
      <c r="D22" s="608"/>
      <c r="E22" s="608"/>
      <c r="F22" s="608"/>
      <c r="G22" s="608"/>
      <c r="H22" s="608"/>
      <c r="I22" s="608"/>
      <c r="J22" s="608"/>
      <c r="K22" s="608"/>
      <c r="L22" s="608"/>
      <c r="M22" s="608"/>
      <c r="N22" s="608"/>
      <c r="O22" s="608"/>
      <c r="P22" s="608"/>
      <c r="Q22" s="609"/>
      <c r="R22" s="610">
        <v>4461200</v>
      </c>
      <c r="S22" s="611"/>
      <c r="T22" s="611"/>
      <c r="U22" s="611"/>
      <c r="V22" s="611"/>
      <c r="W22" s="611"/>
      <c r="X22" s="611"/>
      <c r="Y22" s="612"/>
      <c r="Z22" s="613">
        <v>5.7</v>
      </c>
      <c r="AA22" s="613"/>
      <c r="AB22" s="613"/>
      <c r="AC22" s="613"/>
      <c r="AD22" s="614">
        <v>4461200</v>
      </c>
      <c r="AE22" s="614"/>
      <c r="AF22" s="614"/>
      <c r="AG22" s="614"/>
      <c r="AH22" s="614"/>
      <c r="AI22" s="614"/>
      <c r="AJ22" s="614"/>
      <c r="AK22" s="614"/>
      <c r="AL22" s="615">
        <v>10.7</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131</v>
      </c>
      <c r="BP22" s="613"/>
      <c r="BQ22" s="613"/>
      <c r="BR22" s="613"/>
      <c r="BS22" s="614" t="s">
        <v>131</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285</v>
      </c>
      <c r="C23" s="608"/>
      <c r="D23" s="608"/>
      <c r="E23" s="608"/>
      <c r="F23" s="608"/>
      <c r="G23" s="608"/>
      <c r="H23" s="608"/>
      <c r="I23" s="608"/>
      <c r="J23" s="608"/>
      <c r="K23" s="608"/>
      <c r="L23" s="608"/>
      <c r="M23" s="608"/>
      <c r="N23" s="608"/>
      <c r="O23" s="608"/>
      <c r="P23" s="608"/>
      <c r="Q23" s="609"/>
      <c r="R23" s="610">
        <v>414276</v>
      </c>
      <c r="S23" s="611"/>
      <c r="T23" s="611"/>
      <c r="U23" s="611"/>
      <c r="V23" s="611"/>
      <c r="W23" s="611"/>
      <c r="X23" s="611"/>
      <c r="Y23" s="612"/>
      <c r="Z23" s="613">
        <v>0.5</v>
      </c>
      <c r="AA23" s="613"/>
      <c r="AB23" s="613"/>
      <c r="AC23" s="613"/>
      <c r="AD23" s="614" t="s">
        <v>131</v>
      </c>
      <c r="AE23" s="614"/>
      <c r="AF23" s="614"/>
      <c r="AG23" s="614"/>
      <c r="AH23" s="614"/>
      <c r="AI23" s="614"/>
      <c r="AJ23" s="614"/>
      <c r="AK23" s="614"/>
      <c r="AL23" s="615" t="s">
        <v>131</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v>2349345</v>
      </c>
      <c r="BH23" s="611"/>
      <c r="BI23" s="611"/>
      <c r="BJ23" s="611"/>
      <c r="BK23" s="611"/>
      <c r="BL23" s="611"/>
      <c r="BM23" s="611"/>
      <c r="BN23" s="612"/>
      <c r="BO23" s="613">
        <v>7.2</v>
      </c>
      <c r="BP23" s="613"/>
      <c r="BQ23" s="613"/>
      <c r="BR23" s="613"/>
      <c r="BS23" s="614" t="s">
        <v>131</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7" t="s">
        <v>290</v>
      </c>
      <c r="DM23" s="638"/>
      <c r="DN23" s="638"/>
      <c r="DO23" s="638"/>
      <c r="DP23" s="638"/>
      <c r="DQ23" s="638"/>
      <c r="DR23" s="638"/>
      <c r="DS23" s="638"/>
      <c r="DT23" s="638"/>
      <c r="DU23" s="638"/>
      <c r="DV23" s="639"/>
      <c r="DW23" s="592" t="s">
        <v>291</v>
      </c>
      <c r="DX23" s="593"/>
      <c r="DY23" s="593"/>
      <c r="DZ23" s="593"/>
      <c r="EA23" s="593"/>
      <c r="EB23" s="593"/>
      <c r="EC23" s="594"/>
    </row>
    <row r="24" spans="2:133" ht="11.25" customHeight="1" x14ac:dyDescent="0.2">
      <c r="B24" s="607" t="s">
        <v>292</v>
      </c>
      <c r="C24" s="608"/>
      <c r="D24" s="608"/>
      <c r="E24" s="608"/>
      <c r="F24" s="608"/>
      <c r="G24" s="608"/>
      <c r="H24" s="608"/>
      <c r="I24" s="608"/>
      <c r="J24" s="608"/>
      <c r="K24" s="608"/>
      <c r="L24" s="608"/>
      <c r="M24" s="608"/>
      <c r="N24" s="608"/>
      <c r="O24" s="608"/>
      <c r="P24" s="608"/>
      <c r="Q24" s="609"/>
      <c r="R24" s="610">
        <v>152</v>
      </c>
      <c r="S24" s="611"/>
      <c r="T24" s="611"/>
      <c r="U24" s="611"/>
      <c r="V24" s="611"/>
      <c r="W24" s="611"/>
      <c r="X24" s="611"/>
      <c r="Y24" s="612"/>
      <c r="Z24" s="613">
        <v>0</v>
      </c>
      <c r="AA24" s="613"/>
      <c r="AB24" s="613"/>
      <c r="AC24" s="613"/>
      <c r="AD24" s="614" t="s">
        <v>131</v>
      </c>
      <c r="AE24" s="614"/>
      <c r="AF24" s="614"/>
      <c r="AG24" s="614"/>
      <c r="AH24" s="614"/>
      <c r="AI24" s="614"/>
      <c r="AJ24" s="614"/>
      <c r="AK24" s="614"/>
      <c r="AL24" s="615" t="s">
        <v>131</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131</v>
      </c>
      <c r="BP24" s="613"/>
      <c r="BQ24" s="613"/>
      <c r="BR24" s="613"/>
      <c r="BS24" s="614" t="s">
        <v>131</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42217238</v>
      </c>
      <c r="CS24" s="600"/>
      <c r="CT24" s="600"/>
      <c r="CU24" s="600"/>
      <c r="CV24" s="600"/>
      <c r="CW24" s="600"/>
      <c r="CX24" s="600"/>
      <c r="CY24" s="601"/>
      <c r="CZ24" s="604">
        <v>56.5</v>
      </c>
      <c r="DA24" s="605"/>
      <c r="DB24" s="605"/>
      <c r="DC24" s="621"/>
      <c r="DD24" s="645">
        <v>25464346</v>
      </c>
      <c r="DE24" s="600"/>
      <c r="DF24" s="600"/>
      <c r="DG24" s="600"/>
      <c r="DH24" s="600"/>
      <c r="DI24" s="600"/>
      <c r="DJ24" s="600"/>
      <c r="DK24" s="601"/>
      <c r="DL24" s="645">
        <v>24337796</v>
      </c>
      <c r="DM24" s="600"/>
      <c r="DN24" s="600"/>
      <c r="DO24" s="600"/>
      <c r="DP24" s="600"/>
      <c r="DQ24" s="600"/>
      <c r="DR24" s="600"/>
      <c r="DS24" s="600"/>
      <c r="DT24" s="600"/>
      <c r="DU24" s="600"/>
      <c r="DV24" s="601"/>
      <c r="DW24" s="604">
        <v>57.1</v>
      </c>
      <c r="DX24" s="605"/>
      <c r="DY24" s="605"/>
      <c r="DZ24" s="605"/>
      <c r="EA24" s="605"/>
      <c r="EB24" s="605"/>
      <c r="EC24" s="606"/>
    </row>
    <row r="25" spans="2:133" ht="11.25" customHeight="1" x14ac:dyDescent="0.2">
      <c r="B25" s="607" t="s">
        <v>295</v>
      </c>
      <c r="C25" s="608"/>
      <c r="D25" s="608"/>
      <c r="E25" s="608"/>
      <c r="F25" s="608"/>
      <c r="G25" s="608"/>
      <c r="H25" s="608"/>
      <c r="I25" s="608"/>
      <c r="J25" s="608"/>
      <c r="K25" s="608"/>
      <c r="L25" s="608"/>
      <c r="M25" s="608"/>
      <c r="N25" s="608"/>
      <c r="O25" s="608"/>
      <c r="P25" s="608"/>
      <c r="Q25" s="609"/>
      <c r="R25" s="610">
        <v>44019726</v>
      </c>
      <c r="S25" s="611"/>
      <c r="T25" s="611"/>
      <c r="U25" s="611"/>
      <c r="V25" s="611"/>
      <c r="W25" s="611"/>
      <c r="X25" s="611"/>
      <c r="Y25" s="612"/>
      <c r="Z25" s="613">
        <v>56.3</v>
      </c>
      <c r="AA25" s="613"/>
      <c r="AB25" s="613"/>
      <c r="AC25" s="613"/>
      <c r="AD25" s="614">
        <v>41255953</v>
      </c>
      <c r="AE25" s="614"/>
      <c r="AF25" s="614"/>
      <c r="AG25" s="614"/>
      <c r="AH25" s="614"/>
      <c r="AI25" s="614"/>
      <c r="AJ25" s="614"/>
      <c r="AK25" s="614"/>
      <c r="AL25" s="615">
        <v>98.9</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131</v>
      </c>
      <c r="BP25" s="613"/>
      <c r="BQ25" s="613"/>
      <c r="BR25" s="613"/>
      <c r="BS25" s="614" t="s">
        <v>131</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12144514</v>
      </c>
      <c r="CS25" s="642"/>
      <c r="CT25" s="642"/>
      <c r="CU25" s="642"/>
      <c r="CV25" s="642"/>
      <c r="CW25" s="642"/>
      <c r="CX25" s="642"/>
      <c r="CY25" s="643"/>
      <c r="CZ25" s="615">
        <v>16.3</v>
      </c>
      <c r="DA25" s="640"/>
      <c r="DB25" s="640"/>
      <c r="DC25" s="644"/>
      <c r="DD25" s="619">
        <v>11517989</v>
      </c>
      <c r="DE25" s="642"/>
      <c r="DF25" s="642"/>
      <c r="DG25" s="642"/>
      <c r="DH25" s="642"/>
      <c r="DI25" s="642"/>
      <c r="DJ25" s="642"/>
      <c r="DK25" s="643"/>
      <c r="DL25" s="619">
        <v>11464443</v>
      </c>
      <c r="DM25" s="642"/>
      <c r="DN25" s="642"/>
      <c r="DO25" s="642"/>
      <c r="DP25" s="642"/>
      <c r="DQ25" s="642"/>
      <c r="DR25" s="642"/>
      <c r="DS25" s="642"/>
      <c r="DT25" s="642"/>
      <c r="DU25" s="642"/>
      <c r="DV25" s="643"/>
      <c r="DW25" s="615">
        <v>26.9</v>
      </c>
      <c r="DX25" s="640"/>
      <c r="DY25" s="640"/>
      <c r="DZ25" s="640"/>
      <c r="EA25" s="640"/>
      <c r="EB25" s="640"/>
      <c r="EC25" s="641"/>
    </row>
    <row r="26" spans="2:133" ht="11.25" customHeight="1" x14ac:dyDescent="0.2">
      <c r="B26" s="607" t="s">
        <v>298</v>
      </c>
      <c r="C26" s="608"/>
      <c r="D26" s="608"/>
      <c r="E26" s="608"/>
      <c r="F26" s="608"/>
      <c r="G26" s="608"/>
      <c r="H26" s="608"/>
      <c r="I26" s="608"/>
      <c r="J26" s="608"/>
      <c r="K26" s="608"/>
      <c r="L26" s="608"/>
      <c r="M26" s="608"/>
      <c r="N26" s="608"/>
      <c r="O26" s="608"/>
      <c r="P26" s="608"/>
      <c r="Q26" s="609"/>
      <c r="R26" s="610">
        <v>25565</v>
      </c>
      <c r="S26" s="611"/>
      <c r="T26" s="611"/>
      <c r="U26" s="611"/>
      <c r="V26" s="611"/>
      <c r="W26" s="611"/>
      <c r="X26" s="611"/>
      <c r="Y26" s="612"/>
      <c r="Z26" s="613">
        <v>0</v>
      </c>
      <c r="AA26" s="613"/>
      <c r="AB26" s="613"/>
      <c r="AC26" s="613"/>
      <c r="AD26" s="614">
        <v>25565</v>
      </c>
      <c r="AE26" s="614"/>
      <c r="AF26" s="614"/>
      <c r="AG26" s="614"/>
      <c r="AH26" s="614"/>
      <c r="AI26" s="614"/>
      <c r="AJ26" s="614"/>
      <c r="AK26" s="614"/>
      <c r="AL26" s="615">
        <v>0.1</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131</v>
      </c>
      <c r="BP26" s="613"/>
      <c r="BQ26" s="613"/>
      <c r="BR26" s="613"/>
      <c r="BS26" s="614" t="s">
        <v>131</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8015975</v>
      </c>
      <c r="CS26" s="611"/>
      <c r="CT26" s="611"/>
      <c r="CU26" s="611"/>
      <c r="CV26" s="611"/>
      <c r="CW26" s="611"/>
      <c r="CX26" s="611"/>
      <c r="CY26" s="612"/>
      <c r="CZ26" s="615">
        <v>10.7</v>
      </c>
      <c r="DA26" s="640"/>
      <c r="DB26" s="640"/>
      <c r="DC26" s="644"/>
      <c r="DD26" s="619">
        <v>7560743</v>
      </c>
      <c r="DE26" s="611"/>
      <c r="DF26" s="611"/>
      <c r="DG26" s="611"/>
      <c r="DH26" s="611"/>
      <c r="DI26" s="611"/>
      <c r="DJ26" s="611"/>
      <c r="DK26" s="612"/>
      <c r="DL26" s="619" t="s">
        <v>131</v>
      </c>
      <c r="DM26" s="611"/>
      <c r="DN26" s="611"/>
      <c r="DO26" s="611"/>
      <c r="DP26" s="611"/>
      <c r="DQ26" s="611"/>
      <c r="DR26" s="611"/>
      <c r="DS26" s="611"/>
      <c r="DT26" s="611"/>
      <c r="DU26" s="611"/>
      <c r="DV26" s="612"/>
      <c r="DW26" s="615" t="s">
        <v>131</v>
      </c>
      <c r="DX26" s="640"/>
      <c r="DY26" s="640"/>
      <c r="DZ26" s="640"/>
      <c r="EA26" s="640"/>
      <c r="EB26" s="640"/>
      <c r="EC26" s="641"/>
    </row>
    <row r="27" spans="2:133" ht="11.25" customHeight="1" x14ac:dyDescent="0.2">
      <c r="B27" s="607" t="s">
        <v>301</v>
      </c>
      <c r="C27" s="608"/>
      <c r="D27" s="608"/>
      <c r="E27" s="608"/>
      <c r="F27" s="608"/>
      <c r="G27" s="608"/>
      <c r="H27" s="608"/>
      <c r="I27" s="608"/>
      <c r="J27" s="608"/>
      <c r="K27" s="608"/>
      <c r="L27" s="608"/>
      <c r="M27" s="608"/>
      <c r="N27" s="608"/>
      <c r="O27" s="608"/>
      <c r="P27" s="608"/>
      <c r="Q27" s="609"/>
      <c r="R27" s="610">
        <v>307533</v>
      </c>
      <c r="S27" s="611"/>
      <c r="T27" s="611"/>
      <c r="U27" s="611"/>
      <c r="V27" s="611"/>
      <c r="W27" s="611"/>
      <c r="X27" s="611"/>
      <c r="Y27" s="612"/>
      <c r="Z27" s="613">
        <v>0.4</v>
      </c>
      <c r="AA27" s="613"/>
      <c r="AB27" s="613"/>
      <c r="AC27" s="613"/>
      <c r="AD27" s="614" t="s">
        <v>131</v>
      </c>
      <c r="AE27" s="614"/>
      <c r="AF27" s="614"/>
      <c r="AG27" s="614"/>
      <c r="AH27" s="614"/>
      <c r="AI27" s="614"/>
      <c r="AJ27" s="614"/>
      <c r="AK27" s="614"/>
      <c r="AL27" s="615" t="s">
        <v>131</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32471671</v>
      </c>
      <c r="BH27" s="611"/>
      <c r="BI27" s="611"/>
      <c r="BJ27" s="611"/>
      <c r="BK27" s="611"/>
      <c r="BL27" s="611"/>
      <c r="BM27" s="611"/>
      <c r="BN27" s="612"/>
      <c r="BO27" s="613">
        <v>100</v>
      </c>
      <c r="BP27" s="613"/>
      <c r="BQ27" s="613"/>
      <c r="BR27" s="613"/>
      <c r="BS27" s="614">
        <v>289363</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23415095</v>
      </c>
      <c r="CS27" s="642"/>
      <c r="CT27" s="642"/>
      <c r="CU27" s="642"/>
      <c r="CV27" s="642"/>
      <c r="CW27" s="642"/>
      <c r="CX27" s="642"/>
      <c r="CY27" s="643"/>
      <c r="CZ27" s="615">
        <v>31.4</v>
      </c>
      <c r="DA27" s="640"/>
      <c r="DB27" s="640"/>
      <c r="DC27" s="644"/>
      <c r="DD27" s="619">
        <v>7293070</v>
      </c>
      <c r="DE27" s="642"/>
      <c r="DF27" s="642"/>
      <c r="DG27" s="642"/>
      <c r="DH27" s="642"/>
      <c r="DI27" s="642"/>
      <c r="DJ27" s="642"/>
      <c r="DK27" s="643"/>
      <c r="DL27" s="619">
        <v>6220066</v>
      </c>
      <c r="DM27" s="642"/>
      <c r="DN27" s="642"/>
      <c r="DO27" s="642"/>
      <c r="DP27" s="642"/>
      <c r="DQ27" s="642"/>
      <c r="DR27" s="642"/>
      <c r="DS27" s="642"/>
      <c r="DT27" s="642"/>
      <c r="DU27" s="642"/>
      <c r="DV27" s="643"/>
      <c r="DW27" s="615">
        <v>14.6</v>
      </c>
      <c r="DX27" s="640"/>
      <c r="DY27" s="640"/>
      <c r="DZ27" s="640"/>
      <c r="EA27" s="640"/>
      <c r="EB27" s="640"/>
      <c r="EC27" s="641"/>
    </row>
    <row r="28" spans="2:133" ht="11.25" customHeight="1" x14ac:dyDescent="0.2">
      <c r="B28" s="607" t="s">
        <v>304</v>
      </c>
      <c r="C28" s="608"/>
      <c r="D28" s="608"/>
      <c r="E28" s="608"/>
      <c r="F28" s="608"/>
      <c r="G28" s="608"/>
      <c r="H28" s="608"/>
      <c r="I28" s="608"/>
      <c r="J28" s="608"/>
      <c r="K28" s="608"/>
      <c r="L28" s="608"/>
      <c r="M28" s="608"/>
      <c r="N28" s="608"/>
      <c r="O28" s="608"/>
      <c r="P28" s="608"/>
      <c r="Q28" s="609"/>
      <c r="R28" s="610">
        <v>530869</v>
      </c>
      <c r="S28" s="611"/>
      <c r="T28" s="611"/>
      <c r="U28" s="611"/>
      <c r="V28" s="611"/>
      <c r="W28" s="611"/>
      <c r="X28" s="611"/>
      <c r="Y28" s="612"/>
      <c r="Z28" s="613">
        <v>0.7</v>
      </c>
      <c r="AA28" s="613"/>
      <c r="AB28" s="613"/>
      <c r="AC28" s="613"/>
      <c r="AD28" s="614">
        <v>163015</v>
      </c>
      <c r="AE28" s="614"/>
      <c r="AF28" s="614"/>
      <c r="AG28" s="614"/>
      <c r="AH28" s="614"/>
      <c r="AI28" s="614"/>
      <c r="AJ28" s="614"/>
      <c r="AK28" s="614"/>
      <c r="AL28" s="615">
        <v>0.4</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6657629</v>
      </c>
      <c r="CS28" s="611"/>
      <c r="CT28" s="611"/>
      <c r="CU28" s="611"/>
      <c r="CV28" s="611"/>
      <c r="CW28" s="611"/>
      <c r="CX28" s="611"/>
      <c r="CY28" s="612"/>
      <c r="CZ28" s="615">
        <v>8.9</v>
      </c>
      <c r="DA28" s="640"/>
      <c r="DB28" s="640"/>
      <c r="DC28" s="644"/>
      <c r="DD28" s="619">
        <v>6653287</v>
      </c>
      <c r="DE28" s="611"/>
      <c r="DF28" s="611"/>
      <c r="DG28" s="611"/>
      <c r="DH28" s="611"/>
      <c r="DI28" s="611"/>
      <c r="DJ28" s="611"/>
      <c r="DK28" s="612"/>
      <c r="DL28" s="619">
        <v>6653287</v>
      </c>
      <c r="DM28" s="611"/>
      <c r="DN28" s="611"/>
      <c r="DO28" s="611"/>
      <c r="DP28" s="611"/>
      <c r="DQ28" s="611"/>
      <c r="DR28" s="611"/>
      <c r="DS28" s="611"/>
      <c r="DT28" s="611"/>
      <c r="DU28" s="611"/>
      <c r="DV28" s="612"/>
      <c r="DW28" s="615">
        <v>15.6</v>
      </c>
      <c r="DX28" s="640"/>
      <c r="DY28" s="640"/>
      <c r="DZ28" s="640"/>
      <c r="EA28" s="640"/>
      <c r="EB28" s="640"/>
      <c r="EC28" s="641"/>
    </row>
    <row r="29" spans="2:133" ht="11.25" customHeight="1" x14ac:dyDescent="0.2">
      <c r="B29" s="607" t="s">
        <v>306</v>
      </c>
      <c r="C29" s="608"/>
      <c r="D29" s="608"/>
      <c r="E29" s="608"/>
      <c r="F29" s="608"/>
      <c r="G29" s="608"/>
      <c r="H29" s="608"/>
      <c r="I29" s="608"/>
      <c r="J29" s="608"/>
      <c r="K29" s="608"/>
      <c r="L29" s="608"/>
      <c r="M29" s="608"/>
      <c r="N29" s="608"/>
      <c r="O29" s="608"/>
      <c r="P29" s="608"/>
      <c r="Q29" s="609"/>
      <c r="R29" s="610">
        <v>266054</v>
      </c>
      <c r="S29" s="611"/>
      <c r="T29" s="611"/>
      <c r="U29" s="611"/>
      <c r="V29" s="611"/>
      <c r="W29" s="611"/>
      <c r="X29" s="611"/>
      <c r="Y29" s="612"/>
      <c r="Z29" s="613">
        <v>0.3</v>
      </c>
      <c r="AA29" s="613"/>
      <c r="AB29" s="613"/>
      <c r="AC29" s="613"/>
      <c r="AD29" s="614" t="s">
        <v>131</v>
      </c>
      <c r="AE29" s="614"/>
      <c r="AF29" s="614"/>
      <c r="AG29" s="614"/>
      <c r="AH29" s="614"/>
      <c r="AI29" s="614"/>
      <c r="AJ29" s="614"/>
      <c r="AK29" s="614"/>
      <c r="AL29" s="615" t="s">
        <v>131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307</v>
      </c>
      <c r="CE29" s="647"/>
      <c r="CF29" s="607" t="s">
        <v>72</v>
      </c>
      <c r="CG29" s="608"/>
      <c r="CH29" s="608"/>
      <c r="CI29" s="608"/>
      <c r="CJ29" s="608"/>
      <c r="CK29" s="608"/>
      <c r="CL29" s="608"/>
      <c r="CM29" s="608"/>
      <c r="CN29" s="608"/>
      <c r="CO29" s="608"/>
      <c r="CP29" s="608"/>
      <c r="CQ29" s="609"/>
      <c r="CR29" s="610">
        <v>6657623</v>
      </c>
      <c r="CS29" s="642"/>
      <c r="CT29" s="642"/>
      <c r="CU29" s="642"/>
      <c r="CV29" s="642"/>
      <c r="CW29" s="642"/>
      <c r="CX29" s="642"/>
      <c r="CY29" s="643"/>
      <c r="CZ29" s="615">
        <v>8.9</v>
      </c>
      <c r="DA29" s="640"/>
      <c r="DB29" s="640"/>
      <c r="DC29" s="644"/>
      <c r="DD29" s="619">
        <v>6653281</v>
      </c>
      <c r="DE29" s="642"/>
      <c r="DF29" s="642"/>
      <c r="DG29" s="642"/>
      <c r="DH29" s="642"/>
      <c r="DI29" s="642"/>
      <c r="DJ29" s="642"/>
      <c r="DK29" s="643"/>
      <c r="DL29" s="619">
        <v>6653281</v>
      </c>
      <c r="DM29" s="642"/>
      <c r="DN29" s="642"/>
      <c r="DO29" s="642"/>
      <c r="DP29" s="642"/>
      <c r="DQ29" s="642"/>
      <c r="DR29" s="642"/>
      <c r="DS29" s="642"/>
      <c r="DT29" s="642"/>
      <c r="DU29" s="642"/>
      <c r="DV29" s="643"/>
      <c r="DW29" s="615">
        <v>15.6</v>
      </c>
      <c r="DX29" s="640"/>
      <c r="DY29" s="640"/>
      <c r="DZ29" s="640"/>
      <c r="EA29" s="640"/>
      <c r="EB29" s="640"/>
      <c r="EC29" s="641"/>
    </row>
    <row r="30" spans="2:133" ht="11.25" customHeight="1" x14ac:dyDescent="0.2">
      <c r="B30" s="607" t="s">
        <v>308</v>
      </c>
      <c r="C30" s="608"/>
      <c r="D30" s="608"/>
      <c r="E30" s="608"/>
      <c r="F30" s="608"/>
      <c r="G30" s="608"/>
      <c r="H30" s="608"/>
      <c r="I30" s="608"/>
      <c r="J30" s="608"/>
      <c r="K30" s="608"/>
      <c r="L30" s="608"/>
      <c r="M30" s="608"/>
      <c r="N30" s="608"/>
      <c r="O30" s="608"/>
      <c r="P30" s="608"/>
      <c r="Q30" s="609"/>
      <c r="R30" s="610">
        <v>17388448</v>
      </c>
      <c r="S30" s="611"/>
      <c r="T30" s="611"/>
      <c r="U30" s="611"/>
      <c r="V30" s="611"/>
      <c r="W30" s="611"/>
      <c r="X30" s="611"/>
      <c r="Y30" s="612"/>
      <c r="Z30" s="613">
        <v>22.3</v>
      </c>
      <c r="AA30" s="613"/>
      <c r="AB30" s="613"/>
      <c r="AC30" s="613"/>
      <c r="AD30" s="614" t="s">
        <v>131</v>
      </c>
      <c r="AE30" s="614"/>
      <c r="AF30" s="614"/>
      <c r="AG30" s="614"/>
      <c r="AH30" s="614"/>
      <c r="AI30" s="614"/>
      <c r="AJ30" s="614"/>
      <c r="AK30" s="614"/>
      <c r="AL30" s="615" t="s">
        <v>131</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309</v>
      </c>
      <c r="BH30" s="652"/>
      <c r="BI30" s="652"/>
      <c r="BJ30" s="652"/>
      <c r="BK30" s="652"/>
      <c r="BL30" s="652"/>
      <c r="BM30" s="652"/>
      <c r="BN30" s="652"/>
      <c r="BO30" s="652"/>
      <c r="BP30" s="652"/>
      <c r="BQ30" s="653"/>
      <c r="BR30" s="592" t="s">
        <v>310</v>
      </c>
      <c r="BS30" s="652"/>
      <c r="BT30" s="652"/>
      <c r="BU30" s="652"/>
      <c r="BV30" s="652"/>
      <c r="BW30" s="652"/>
      <c r="BX30" s="652"/>
      <c r="BY30" s="652"/>
      <c r="BZ30" s="652"/>
      <c r="CA30" s="652"/>
      <c r="CB30" s="653"/>
      <c r="CD30" s="648"/>
      <c r="CE30" s="649"/>
      <c r="CF30" s="607" t="s">
        <v>311</v>
      </c>
      <c r="CG30" s="608"/>
      <c r="CH30" s="608"/>
      <c r="CI30" s="608"/>
      <c r="CJ30" s="608"/>
      <c r="CK30" s="608"/>
      <c r="CL30" s="608"/>
      <c r="CM30" s="608"/>
      <c r="CN30" s="608"/>
      <c r="CO30" s="608"/>
      <c r="CP30" s="608"/>
      <c r="CQ30" s="609"/>
      <c r="CR30" s="610">
        <v>6526472</v>
      </c>
      <c r="CS30" s="611"/>
      <c r="CT30" s="611"/>
      <c r="CU30" s="611"/>
      <c r="CV30" s="611"/>
      <c r="CW30" s="611"/>
      <c r="CX30" s="611"/>
      <c r="CY30" s="612"/>
      <c r="CZ30" s="615">
        <v>8.6999999999999993</v>
      </c>
      <c r="DA30" s="640"/>
      <c r="DB30" s="640"/>
      <c r="DC30" s="644"/>
      <c r="DD30" s="619">
        <v>6522132</v>
      </c>
      <c r="DE30" s="611"/>
      <c r="DF30" s="611"/>
      <c r="DG30" s="611"/>
      <c r="DH30" s="611"/>
      <c r="DI30" s="611"/>
      <c r="DJ30" s="611"/>
      <c r="DK30" s="612"/>
      <c r="DL30" s="619">
        <v>6522132</v>
      </c>
      <c r="DM30" s="611"/>
      <c r="DN30" s="611"/>
      <c r="DO30" s="611"/>
      <c r="DP30" s="611"/>
      <c r="DQ30" s="611"/>
      <c r="DR30" s="611"/>
      <c r="DS30" s="611"/>
      <c r="DT30" s="611"/>
      <c r="DU30" s="611"/>
      <c r="DV30" s="612"/>
      <c r="DW30" s="615">
        <v>15.3</v>
      </c>
      <c r="DX30" s="640"/>
      <c r="DY30" s="640"/>
      <c r="DZ30" s="640"/>
      <c r="EA30" s="640"/>
      <c r="EB30" s="640"/>
      <c r="EC30" s="641"/>
    </row>
    <row r="31" spans="2:133" ht="11.25" customHeight="1" x14ac:dyDescent="0.2">
      <c r="B31" s="623" t="s">
        <v>312</v>
      </c>
      <c r="C31" s="624"/>
      <c r="D31" s="624"/>
      <c r="E31" s="624"/>
      <c r="F31" s="624"/>
      <c r="G31" s="624"/>
      <c r="H31" s="624"/>
      <c r="I31" s="624"/>
      <c r="J31" s="624"/>
      <c r="K31" s="624"/>
      <c r="L31" s="624"/>
      <c r="M31" s="624"/>
      <c r="N31" s="624"/>
      <c r="O31" s="624"/>
      <c r="P31" s="624"/>
      <c r="Q31" s="625"/>
      <c r="R31" s="610" t="s">
        <v>131</v>
      </c>
      <c r="S31" s="611"/>
      <c r="T31" s="611"/>
      <c r="U31" s="611"/>
      <c r="V31" s="611"/>
      <c r="W31" s="611"/>
      <c r="X31" s="611"/>
      <c r="Y31" s="612"/>
      <c r="Z31" s="613" t="s">
        <v>131</v>
      </c>
      <c r="AA31" s="613"/>
      <c r="AB31" s="613"/>
      <c r="AC31" s="613"/>
      <c r="AD31" s="614" t="s">
        <v>131</v>
      </c>
      <c r="AE31" s="614"/>
      <c r="AF31" s="614"/>
      <c r="AG31" s="614"/>
      <c r="AH31" s="614"/>
      <c r="AI31" s="614"/>
      <c r="AJ31" s="614"/>
      <c r="AK31" s="614"/>
      <c r="AL31" s="615" t="s">
        <v>131</v>
      </c>
      <c r="AM31" s="616"/>
      <c r="AN31" s="616"/>
      <c r="AO31" s="617"/>
      <c r="AP31" s="656" t="s">
        <v>313</v>
      </c>
      <c r="AQ31" s="657"/>
      <c r="AR31" s="657"/>
      <c r="AS31" s="657"/>
      <c r="AT31" s="662" t="s">
        <v>314</v>
      </c>
      <c r="AU31" s="212"/>
      <c r="AV31" s="212"/>
      <c r="AW31" s="212"/>
      <c r="AX31" s="596" t="s">
        <v>189</v>
      </c>
      <c r="AY31" s="597"/>
      <c r="AZ31" s="597"/>
      <c r="BA31" s="597"/>
      <c r="BB31" s="597"/>
      <c r="BC31" s="597"/>
      <c r="BD31" s="597"/>
      <c r="BE31" s="597"/>
      <c r="BF31" s="598"/>
      <c r="BG31" s="666">
        <v>99.4</v>
      </c>
      <c r="BH31" s="654"/>
      <c r="BI31" s="654"/>
      <c r="BJ31" s="654"/>
      <c r="BK31" s="654"/>
      <c r="BL31" s="654"/>
      <c r="BM31" s="605">
        <v>98.7</v>
      </c>
      <c r="BN31" s="654"/>
      <c r="BO31" s="654"/>
      <c r="BP31" s="654"/>
      <c r="BQ31" s="655"/>
      <c r="BR31" s="666">
        <v>99.5</v>
      </c>
      <c r="BS31" s="654"/>
      <c r="BT31" s="654"/>
      <c r="BU31" s="654"/>
      <c r="BV31" s="654"/>
      <c r="BW31" s="654"/>
      <c r="BX31" s="605">
        <v>98.4</v>
      </c>
      <c r="BY31" s="654"/>
      <c r="BZ31" s="654"/>
      <c r="CA31" s="654"/>
      <c r="CB31" s="655"/>
      <c r="CD31" s="648"/>
      <c r="CE31" s="649"/>
      <c r="CF31" s="607" t="s">
        <v>315</v>
      </c>
      <c r="CG31" s="608"/>
      <c r="CH31" s="608"/>
      <c r="CI31" s="608"/>
      <c r="CJ31" s="608"/>
      <c r="CK31" s="608"/>
      <c r="CL31" s="608"/>
      <c r="CM31" s="608"/>
      <c r="CN31" s="608"/>
      <c r="CO31" s="608"/>
      <c r="CP31" s="608"/>
      <c r="CQ31" s="609"/>
      <c r="CR31" s="610">
        <v>131151</v>
      </c>
      <c r="CS31" s="642"/>
      <c r="CT31" s="642"/>
      <c r="CU31" s="642"/>
      <c r="CV31" s="642"/>
      <c r="CW31" s="642"/>
      <c r="CX31" s="642"/>
      <c r="CY31" s="643"/>
      <c r="CZ31" s="615">
        <v>0.2</v>
      </c>
      <c r="DA31" s="640"/>
      <c r="DB31" s="640"/>
      <c r="DC31" s="644"/>
      <c r="DD31" s="619">
        <v>131149</v>
      </c>
      <c r="DE31" s="642"/>
      <c r="DF31" s="642"/>
      <c r="DG31" s="642"/>
      <c r="DH31" s="642"/>
      <c r="DI31" s="642"/>
      <c r="DJ31" s="642"/>
      <c r="DK31" s="643"/>
      <c r="DL31" s="619">
        <v>131149</v>
      </c>
      <c r="DM31" s="642"/>
      <c r="DN31" s="642"/>
      <c r="DO31" s="642"/>
      <c r="DP31" s="642"/>
      <c r="DQ31" s="642"/>
      <c r="DR31" s="642"/>
      <c r="DS31" s="642"/>
      <c r="DT31" s="642"/>
      <c r="DU31" s="642"/>
      <c r="DV31" s="643"/>
      <c r="DW31" s="615">
        <v>0.3</v>
      </c>
      <c r="DX31" s="640"/>
      <c r="DY31" s="640"/>
      <c r="DZ31" s="640"/>
      <c r="EA31" s="640"/>
      <c r="EB31" s="640"/>
      <c r="EC31" s="641"/>
    </row>
    <row r="32" spans="2:133" ht="11.25" customHeight="1" x14ac:dyDescent="0.2">
      <c r="B32" s="607" t="s">
        <v>316</v>
      </c>
      <c r="C32" s="608"/>
      <c r="D32" s="608"/>
      <c r="E32" s="608"/>
      <c r="F32" s="608"/>
      <c r="G32" s="608"/>
      <c r="H32" s="608"/>
      <c r="I32" s="608"/>
      <c r="J32" s="608"/>
      <c r="K32" s="608"/>
      <c r="L32" s="608"/>
      <c r="M32" s="608"/>
      <c r="N32" s="608"/>
      <c r="O32" s="608"/>
      <c r="P32" s="608"/>
      <c r="Q32" s="609"/>
      <c r="R32" s="610">
        <v>5187583</v>
      </c>
      <c r="S32" s="611"/>
      <c r="T32" s="611"/>
      <c r="U32" s="611"/>
      <c r="V32" s="611"/>
      <c r="W32" s="611"/>
      <c r="X32" s="611"/>
      <c r="Y32" s="612"/>
      <c r="Z32" s="613">
        <v>6.6</v>
      </c>
      <c r="AA32" s="613"/>
      <c r="AB32" s="613"/>
      <c r="AC32" s="613"/>
      <c r="AD32" s="614" t="s">
        <v>131</v>
      </c>
      <c r="AE32" s="614"/>
      <c r="AF32" s="614"/>
      <c r="AG32" s="614"/>
      <c r="AH32" s="614"/>
      <c r="AI32" s="614"/>
      <c r="AJ32" s="614"/>
      <c r="AK32" s="614"/>
      <c r="AL32" s="615" t="s">
        <v>131</v>
      </c>
      <c r="AM32" s="616"/>
      <c r="AN32" s="616"/>
      <c r="AO32" s="617"/>
      <c r="AP32" s="658"/>
      <c r="AQ32" s="659"/>
      <c r="AR32" s="659"/>
      <c r="AS32" s="659"/>
      <c r="AT32" s="663"/>
      <c r="AU32" s="208" t="s">
        <v>317</v>
      </c>
      <c r="AX32" s="607" t="s">
        <v>318</v>
      </c>
      <c r="AY32" s="608"/>
      <c r="AZ32" s="608"/>
      <c r="BA32" s="608"/>
      <c r="BB32" s="608"/>
      <c r="BC32" s="608"/>
      <c r="BD32" s="608"/>
      <c r="BE32" s="608"/>
      <c r="BF32" s="609"/>
      <c r="BG32" s="667">
        <v>99.2</v>
      </c>
      <c r="BH32" s="642"/>
      <c r="BI32" s="642"/>
      <c r="BJ32" s="642"/>
      <c r="BK32" s="642"/>
      <c r="BL32" s="642"/>
      <c r="BM32" s="616">
        <v>98.1</v>
      </c>
      <c r="BN32" s="642"/>
      <c r="BO32" s="642"/>
      <c r="BP32" s="642"/>
      <c r="BQ32" s="665"/>
      <c r="BR32" s="667">
        <v>99.3</v>
      </c>
      <c r="BS32" s="642"/>
      <c r="BT32" s="642"/>
      <c r="BU32" s="642"/>
      <c r="BV32" s="642"/>
      <c r="BW32" s="642"/>
      <c r="BX32" s="616">
        <v>97.8</v>
      </c>
      <c r="BY32" s="642"/>
      <c r="BZ32" s="642"/>
      <c r="CA32" s="642"/>
      <c r="CB32" s="665"/>
      <c r="CD32" s="650"/>
      <c r="CE32" s="651"/>
      <c r="CF32" s="607" t="s">
        <v>319</v>
      </c>
      <c r="CG32" s="608"/>
      <c r="CH32" s="608"/>
      <c r="CI32" s="608"/>
      <c r="CJ32" s="608"/>
      <c r="CK32" s="608"/>
      <c r="CL32" s="608"/>
      <c r="CM32" s="608"/>
      <c r="CN32" s="608"/>
      <c r="CO32" s="608"/>
      <c r="CP32" s="608"/>
      <c r="CQ32" s="609"/>
      <c r="CR32" s="610">
        <v>6</v>
      </c>
      <c r="CS32" s="611"/>
      <c r="CT32" s="611"/>
      <c r="CU32" s="611"/>
      <c r="CV32" s="611"/>
      <c r="CW32" s="611"/>
      <c r="CX32" s="611"/>
      <c r="CY32" s="612"/>
      <c r="CZ32" s="615">
        <v>0</v>
      </c>
      <c r="DA32" s="640"/>
      <c r="DB32" s="640"/>
      <c r="DC32" s="644"/>
      <c r="DD32" s="619">
        <v>6</v>
      </c>
      <c r="DE32" s="611"/>
      <c r="DF32" s="611"/>
      <c r="DG32" s="611"/>
      <c r="DH32" s="611"/>
      <c r="DI32" s="611"/>
      <c r="DJ32" s="611"/>
      <c r="DK32" s="612"/>
      <c r="DL32" s="619">
        <v>6</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2">
      <c r="B33" s="607" t="s">
        <v>320</v>
      </c>
      <c r="C33" s="608"/>
      <c r="D33" s="608"/>
      <c r="E33" s="608"/>
      <c r="F33" s="608"/>
      <c r="G33" s="608"/>
      <c r="H33" s="608"/>
      <c r="I33" s="608"/>
      <c r="J33" s="608"/>
      <c r="K33" s="608"/>
      <c r="L33" s="608"/>
      <c r="M33" s="608"/>
      <c r="N33" s="608"/>
      <c r="O33" s="608"/>
      <c r="P33" s="608"/>
      <c r="Q33" s="609"/>
      <c r="R33" s="610">
        <v>105034</v>
      </c>
      <c r="S33" s="611"/>
      <c r="T33" s="611"/>
      <c r="U33" s="611"/>
      <c r="V33" s="611"/>
      <c r="W33" s="611"/>
      <c r="X33" s="611"/>
      <c r="Y33" s="612"/>
      <c r="Z33" s="613">
        <v>0.1</v>
      </c>
      <c r="AA33" s="613"/>
      <c r="AB33" s="613"/>
      <c r="AC33" s="613"/>
      <c r="AD33" s="614">
        <v>68915</v>
      </c>
      <c r="AE33" s="614"/>
      <c r="AF33" s="614"/>
      <c r="AG33" s="614"/>
      <c r="AH33" s="614"/>
      <c r="AI33" s="614"/>
      <c r="AJ33" s="614"/>
      <c r="AK33" s="614"/>
      <c r="AL33" s="615">
        <v>0.2</v>
      </c>
      <c r="AM33" s="616"/>
      <c r="AN33" s="616"/>
      <c r="AO33" s="617"/>
      <c r="AP33" s="660"/>
      <c r="AQ33" s="661"/>
      <c r="AR33" s="661"/>
      <c r="AS33" s="661"/>
      <c r="AT33" s="664"/>
      <c r="AU33" s="213"/>
      <c r="AV33" s="213"/>
      <c r="AW33" s="213"/>
      <c r="AX33" s="631" t="s">
        <v>321</v>
      </c>
      <c r="AY33" s="632"/>
      <c r="AZ33" s="632"/>
      <c r="BA33" s="632"/>
      <c r="BB33" s="632"/>
      <c r="BC33" s="632"/>
      <c r="BD33" s="632"/>
      <c r="BE33" s="632"/>
      <c r="BF33" s="633"/>
      <c r="BG33" s="668">
        <v>99.7</v>
      </c>
      <c r="BH33" s="669"/>
      <c r="BI33" s="669"/>
      <c r="BJ33" s="669"/>
      <c r="BK33" s="669"/>
      <c r="BL33" s="669"/>
      <c r="BM33" s="670">
        <v>99.2</v>
      </c>
      <c r="BN33" s="669"/>
      <c r="BO33" s="669"/>
      <c r="BP33" s="669"/>
      <c r="BQ33" s="671"/>
      <c r="BR33" s="668">
        <v>99.6</v>
      </c>
      <c r="BS33" s="669"/>
      <c r="BT33" s="669"/>
      <c r="BU33" s="669"/>
      <c r="BV33" s="669"/>
      <c r="BW33" s="669"/>
      <c r="BX33" s="670">
        <v>99</v>
      </c>
      <c r="BY33" s="669"/>
      <c r="BZ33" s="669"/>
      <c r="CA33" s="669"/>
      <c r="CB33" s="671"/>
      <c r="CD33" s="607" t="s">
        <v>322</v>
      </c>
      <c r="CE33" s="608"/>
      <c r="CF33" s="608"/>
      <c r="CG33" s="608"/>
      <c r="CH33" s="608"/>
      <c r="CI33" s="608"/>
      <c r="CJ33" s="608"/>
      <c r="CK33" s="608"/>
      <c r="CL33" s="608"/>
      <c r="CM33" s="608"/>
      <c r="CN33" s="608"/>
      <c r="CO33" s="608"/>
      <c r="CP33" s="608"/>
      <c r="CQ33" s="609"/>
      <c r="CR33" s="610">
        <v>25886573</v>
      </c>
      <c r="CS33" s="642"/>
      <c r="CT33" s="642"/>
      <c r="CU33" s="642"/>
      <c r="CV33" s="642"/>
      <c r="CW33" s="642"/>
      <c r="CX33" s="642"/>
      <c r="CY33" s="643"/>
      <c r="CZ33" s="615">
        <v>34.700000000000003</v>
      </c>
      <c r="DA33" s="640"/>
      <c r="DB33" s="640"/>
      <c r="DC33" s="644"/>
      <c r="DD33" s="619">
        <v>20607069</v>
      </c>
      <c r="DE33" s="642"/>
      <c r="DF33" s="642"/>
      <c r="DG33" s="642"/>
      <c r="DH33" s="642"/>
      <c r="DI33" s="642"/>
      <c r="DJ33" s="642"/>
      <c r="DK33" s="643"/>
      <c r="DL33" s="619">
        <v>16157943</v>
      </c>
      <c r="DM33" s="642"/>
      <c r="DN33" s="642"/>
      <c r="DO33" s="642"/>
      <c r="DP33" s="642"/>
      <c r="DQ33" s="642"/>
      <c r="DR33" s="642"/>
      <c r="DS33" s="642"/>
      <c r="DT33" s="642"/>
      <c r="DU33" s="642"/>
      <c r="DV33" s="643"/>
      <c r="DW33" s="615">
        <v>37.9</v>
      </c>
      <c r="DX33" s="640"/>
      <c r="DY33" s="640"/>
      <c r="DZ33" s="640"/>
      <c r="EA33" s="640"/>
      <c r="EB33" s="640"/>
      <c r="EC33" s="641"/>
    </row>
    <row r="34" spans="2:133" ht="11.25" customHeight="1" x14ac:dyDescent="0.2">
      <c r="B34" s="607" t="s">
        <v>323</v>
      </c>
      <c r="C34" s="608"/>
      <c r="D34" s="608"/>
      <c r="E34" s="608"/>
      <c r="F34" s="608"/>
      <c r="G34" s="608"/>
      <c r="H34" s="608"/>
      <c r="I34" s="608"/>
      <c r="J34" s="608"/>
      <c r="K34" s="608"/>
      <c r="L34" s="608"/>
      <c r="M34" s="608"/>
      <c r="N34" s="608"/>
      <c r="O34" s="608"/>
      <c r="P34" s="608"/>
      <c r="Q34" s="609"/>
      <c r="R34" s="610">
        <v>80026</v>
      </c>
      <c r="S34" s="611"/>
      <c r="T34" s="611"/>
      <c r="U34" s="611"/>
      <c r="V34" s="611"/>
      <c r="W34" s="611"/>
      <c r="X34" s="611"/>
      <c r="Y34" s="612"/>
      <c r="Z34" s="613">
        <v>0.1</v>
      </c>
      <c r="AA34" s="613"/>
      <c r="AB34" s="613"/>
      <c r="AC34" s="613"/>
      <c r="AD34" s="614" t="s">
        <v>131</v>
      </c>
      <c r="AE34" s="614"/>
      <c r="AF34" s="614"/>
      <c r="AG34" s="614"/>
      <c r="AH34" s="614"/>
      <c r="AI34" s="614"/>
      <c r="AJ34" s="614"/>
      <c r="AK34" s="614"/>
      <c r="AL34" s="615" t="s">
        <v>131</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324</v>
      </c>
      <c r="CE34" s="608"/>
      <c r="CF34" s="608"/>
      <c r="CG34" s="608"/>
      <c r="CH34" s="608"/>
      <c r="CI34" s="608"/>
      <c r="CJ34" s="608"/>
      <c r="CK34" s="608"/>
      <c r="CL34" s="608"/>
      <c r="CM34" s="608"/>
      <c r="CN34" s="608"/>
      <c r="CO34" s="608"/>
      <c r="CP34" s="608"/>
      <c r="CQ34" s="609"/>
      <c r="CR34" s="610">
        <v>12220526</v>
      </c>
      <c r="CS34" s="611"/>
      <c r="CT34" s="611"/>
      <c r="CU34" s="611"/>
      <c r="CV34" s="611"/>
      <c r="CW34" s="611"/>
      <c r="CX34" s="611"/>
      <c r="CY34" s="612"/>
      <c r="CZ34" s="615">
        <v>16.399999999999999</v>
      </c>
      <c r="DA34" s="640"/>
      <c r="DB34" s="640"/>
      <c r="DC34" s="644"/>
      <c r="DD34" s="619">
        <v>9508023</v>
      </c>
      <c r="DE34" s="611"/>
      <c r="DF34" s="611"/>
      <c r="DG34" s="611"/>
      <c r="DH34" s="611"/>
      <c r="DI34" s="611"/>
      <c r="DJ34" s="611"/>
      <c r="DK34" s="612"/>
      <c r="DL34" s="619">
        <v>8903247</v>
      </c>
      <c r="DM34" s="611"/>
      <c r="DN34" s="611"/>
      <c r="DO34" s="611"/>
      <c r="DP34" s="611"/>
      <c r="DQ34" s="611"/>
      <c r="DR34" s="611"/>
      <c r="DS34" s="611"/>
      <c r="DT34" s="611"/>
      <c r="DU34" s="611"/>
      <c r="DV34" s="612"/>
      <c r="DW34" s="615">
        <v>20.9</v>
      </c>
      <c r="DX34" s="640"/>
      <c r="DY34" s="640"/>
      <c r="DZ34" s="640"/>
      <c r="EA34" s="640"/>
      <c r="EB34" s="640"/>
      <c r="EC34" s="641"/>
    </row>
    <row r="35" spans="2:133" ht="11.25" customHeight="1" x14ac:dyDescent="0.2">
      <c r="B35" s="607" t="s">
        <v>325</v>
      </c>
      <c r="C35" s="608"/>
      <c r="D35" s="608"/>
      <c r="E35" s="608"/>
      <c r="F35" s="608"/>
      <c r="G35" s="608"/>
      <c r="H35" s="608"/>
      <c r="I35" s="608"/>
      <c r="J35" s="608"/>
      <c r="K35" s="608"/>
      <c r="L35" s="608"/>
      <c r="M35" s="608"/>
      <c r="N35" s="608"/>
      <c r="O35" s="608"/>
      <c r="P35" s="608"/>
      <c r="Q35" s="609"/>
      <c r="R35" s="610">
        <v>272018</v>
      </c>
      <c r="S35" s="611"/>
      <c r="T35" s="611"/>
      <c r="U35" s="611"/>
      <c r="V35" s="611"/>
      <c r="W35" s="611"/>
      <c r="X35" s="611"/>
      <c r="Y35" s="612"/>
      <c r="Z35" s="613">
        <v>0.3</v>
      </c>
      <c r="AA35" s="613"/>
      <c r="AB35" s="613"/>
      <c r="AC35" s="613"/>
      <c r="AD35" s="614" t="s">
        <v>131</v>
      </c>
      <c r="AE35" s="614"/>
      <c r="AF35" s="614"/>
      <c r="AG35" s="614"/>
      <c r="AH35" s="614"/>
      <c r="AI35" s="614"/>
      <c r="AJ35" s="614"/>
      <c r="AK35" s="614"/>
      <c r="AL35" s="615" t="s">
        <v>131</v>
      </c>
      <c r="AM35" s="616"/>
      <c r="AN35" s="616"/>
      <c r="AO35" s="617"/>
      <c r="AP35" s="218"/>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89676</v>
      </c>
      <c r="CS35" s="642"/>
      <c r="CT35" s="642"/>
      <c r="CU35" s="642"/>
      <c r="CV35" s="642"/>
      <c r="CW35" s="642"/>
      <c r="CX35" s="642"/>
      <c r="CY35" s="643"/>
      <c r="CZ35" s="615">
        <v>0.1</v>
      </c>
      <c r="DA35" s="640"/>
      <c r="DB35" s="640"/>
      <c r="DC35" s="644"/>
      <c r="DD35" s="619">
        <v>78987</v>
      </c>
      <c r="DE35" s="642"/>
      <c r="DF35" s="642"/>
      <c r="DG35" s="642"/>
      <c r="DH35" s="642"/>
      <c r="DI35" s="642"/>
      <c r="DJ35" s="642"/>
      <c r="DK35" s="643"/>
      <c r="DL35" s="619">
        <v>77749</v>
      </c>
      <c r="DM35" s="642"/>
      <c r="DN35" s="642"/>
      <c r="DO35" s="642"/>
      <c r="DP35" s="642"/>
      <c r="DQ35" s="642"/>
      <c r="DR35" s="642"/>
      <c r="DS35" s="642"/>
      <c r="DT35" s="642"/>
      <c r="DU35" s="642"/>
      <c r="DV35" s="643"/>
      <c r="DW35" s="615">
        <v>0.2</v>
      </c>
      <c r="DX35" s="640"/>
      <c r="DY35" s="640"/>
      <c r="DZ35" s="640"/>
      <c r="EA35" s="640"/>
      <c r="EB35" s="640"/>
      <c r="EC35" s="641"/>
    </row>
    <row r="36" spans="2:133" ht="11.25" customHeight="1" x14ac:dyDescent="0.2">
      <c r="B36" s="607" t="s">
        <v>329</v>
      </c>
      <c r="C36" s="608"/>
      <c r="D36" s="608"/>
      <c r="E36" s="608"/>
      <c r="F36" s="608"/>
      <c r="G36" s="608"/>
      <c r="H36" s="608"/>
      <c r="I36" s="608"/>
      <c r="J36" s="608"/>
      <c r="K36" s="608"/>
      <c r="L36" s="608"/>
      <c r="M36" s="608"/>
      <c r="N36" s="608"/>
      <c r="O36" s="608"/>
      <c r="P36" s="608"/>
      <c r="Q36" s="609"/>
      <c r="R36" s="610">
        <v>4413109</v>
      </c>
      <c r="S36" s="611"/>
      <c r="T36" s="611"/>
      <c r="U36" s="611"/>
      <c r="V36" s="611"/>
      <c r="W36" s="611"/>
      <c r="X36" s="611"/>
      <c r="Y36" s="612"/>
      <c r="Z36" s="613">
        <v>5.6</v>
      </c>
      <c r="AA36" s="613"/>
      <c r="AB36" s="613"/>
      <c r="AC36" s="613"/>
      <c r="AD36" s="614" t="s">
        <v>131</v>
      </c>
      <c r="AE36" s="614"/>
      <c r="AF36" s="614"/>
      <c r="AG36" s="614"/>
      <c r="AH36" s="614"/>
      <c r="AI36" s="614"/>
      <c r="AJ36" s="614"/>
      <c r="AK36" s="614"/>
      <c r="AL36" s="615" t="s">
        <v>131</v>
      </c>
      <c r="AM36" s="616"/>
      <c r="AN36" s="616"/>
      <c r="AO36" s="617"/>
      <c r="AP36" s="218"/>
      <c r="AQ36" s="676" t="s">
        <v>330</v>
      </c>
      <c r="AR36" s="677"/>
      <c r="AS36" s="677"/>
      <c r="AT36" s="677"/>
      <c r="AU36" s="677"/>
      <c r="AV36" s="677"/>
      <c r="AW36" s="677"/>
      <c r="AX36" s="677"/>
      <c r="AY36" s="678"/>
      <c r="AZ36" s="599">
        <v>8310197</v>
      </c>
      <c r="BA36" s="600"/>
      <c r="BB36" s="600"/>
      <c r="BC36" s="600"/>
      <c r="BD36" s="600"/>
      <c r="BE36" s="600"/>
      <c r="BF36" s="672"/>
      <c r="BG36" s="596" t="s">
        <v>331</v>
      </c>
      <c r="BH36" s="597"/>
      <c r="BI36" s="597"/>
      <c r="BJ36" s="597"/>
      <c r="BK36" s="597"/>
      <c r="BL36" s="597"/>
      <c r="BM36" s="597"/>
      <c r="BN36" s="597"/>
      <c r="BO36" s="597"/>
      <c r="BP36" s="597"/>
      <c r="BQ36" s="597"/>
      <c r="BR36" s="597"/>
      <c r="BS36" s="597"/>
      <c r="BT36" s="597"/>
      <c r="BU36" s="598"/>
      <c r="BV36" s="599">
        <v>189796</v>
      </c>
      <c r="BW36" s="600"/>
      <c r="BX36" s="600"/>
      <c r="BY36" s="600"/>
      <c r="BZ36" s="600"/>
      <c r="CA36" s="600"/>
      <c r="CB36" s="672"/>
      <c r="CD36" s="607" t="s">
        <v>332</v>
      </c>
      <c r="CE36" s="608"/>
      <c r="CF36" s="608"/>
      <c r="CG36" s="608"/>
      <c r="CH36" s="608"/>
      <c r="CI36" s="608"/>
      <c r="CJ36" s="608"/>
      <c r="CK36" s="608"/>
      <c r="CL36" s="608"/>
      <c r="CM36" s="608"/>
      <c r="CN36" s="608"/>
      <c r="CO36" s="608"/>
      <c r="CP36" s="608"/>
      <c r="CQ36" s="609"/>
      <c r="CR36" s="610">
        <v>3541494</v>
      </c>
      <c r="CS36" s="611"/>
      <c r="CT36" s="611"/>
      <c r="CU36" s="611"/>
      <c r="CV36" s="611"/>
      <c r="CW36" s="611"/>
      <c r="CX36" s="611"/>
      <c r="CY36" s="612"/>
      <c r="CZ36" s="615">
        <v>4.7</v>
      </c>
      <c r="DA36" s="640"/>
      <c r="DB36" s="640"/>
      <c r="DC36" s="644"/>
      <c r="DD36" s="619">
        <v>2531431</v>
      </c>
      <c r="DE36" s="611"/>
      <c r="DF36" s="611"/>
      <c r="DG36" s="611"/>
      <c r="DH36" s="611"/>
      <c r="DI36" s="611"/>
      <c r="DJ36" s="611"/>
      <c r="DK36" s="612"/>
      <c r="DL36" s="619">
        <v>1635317</v>
      </c>
      <c r="DM36" s="611"/>
      <c r="DN36" s="611"/>
      <c r="DO36" s="611"/>
      <c r="DP36" s="611"/>
      <c r="DQ36" s="611"/>
      <c r="DR36" s="611"/>
      <c r="DS36" s="611"/>
      <c r="DT36" s="611"/>
      <c r="DU36" s="611"/>
      <c r="DV36" s="612"/>
      <c r="DW36" s="615">
        <v>3.8</v>
      </c>
      <c r="DX36" s="640"/>
      <c r="DY36" s="640"/>
      <c r="DZ36" s="640"/>
      <c r="EA36" s="640"/>
      <c r="EB36" s="640"/>
      <c r="EC36" s="641"/>
    </row>
    <row r="37" spans="2:133" ht="11.25" customHeight="1" x14ac:dyDescent="0.2">
      <c r="B37" s="607" t="s">
        <v>333</v>
      </c>
      <c r="C37" s="608"/>
      <c r="D37" s="608"/>
      <c r="E37" s="608"/>
      <c r="F37" s="608"/>
      <c r="G37" s="608"/>
      <c r="H37" s="608"/>
      <c r="I37" s="608"/>
      <c r="J37" s="608"/>
      <c r="K37" s="608"/>
      <c r="L37" s="608"/>
      <c r="M37" s="608"/>
      <c r="N37" s="608"/>
      <c r="O37" s="608"/>
      <c r="P37" s="608"/>
      <c r="Q37" s="609"/>
      <c r="R37" s="610">
        <v>1263636</v>
      </c>
      <c r="S37" s="611"/>
      <c r="T37" s="611"/>
      <c r="U37" s="611"/>
      <c r="V37" s="611"/>
      <c r="W37" s="611"/>
      <c r="X37" s="611"/>
      <c r="Y37" s="612"/>
      <c r="Z37" s="613">
        <v>1.6</v>
      </c>
      <c r="AA37" s="613"/>
      <c r="AB37" s="613"/>
      <c r="AC37" s="613"/>
      <c r="AD37" s="614">
        <v>210745</v>
      </c>
      <c r="AE37" s="614"/>
      <c r="AF37" s="614"/>
      <c r="AG37" s="614"/>
      <c r="AH37" s="614"/>
      <c r="AI37" s="614"/>
      <c r="AJ37" s="614"/>
      <c r="AK37" s="614"/>
      <c r="AL37" s="615">
        <v>0.5</v>
      </c>
      <c r="AM37" s="616"/>
      <c r="AN37" s="616"/>
      <c r="AO37" s="617"/>
      <c r="AQ37" s="673" t="s">
        <v>334</v>
      </c>
      <c r="AR37" s="674"/>
      <c r="AS37" s="674"/>
      <c r="AT37" s="674"/>
      <c r="AU37" s="674"/>
      <c r="AV37" s="674"/>
      <c r="AW37" s="674"/>
      <c r="AX37" s="674"/>
      <c r="AY37" s="675"/>
      <c r="AZ37" s="610">
        <v>847776</v>
      </c>
      <c r="BA37" s="611"/>
      <c r="BB37" s="611"/>
      <c r="BC37" s="611"/>
      <c r="BD37" s="642"/>
      <c r="BE37" s="642"/>
      <c r="BF37" s="665"/>
      <c r="BG37" s="607" t="s">
        <v>335</v>
      </c>
      <c r="BH37" s="608"/>
      <c r="BI37" s="608"/>
      <c r="BJ37" s="608"/>
      <c r="BK37" s="608"/>
      <c r="BL37" s="608"/>
      <c r="BM37" s="608"/>
      <c r="BN37" s="608"/>
      <c r="BO37" s="608"/>
      <c r="BP37" s="608"/>
      <c r="BQ37" s="608"/>
      <c r="BR37" s="608"/>
      <c r="BS37" s="608"/>
      <c r="BT37" s="608"/>
      <c r="BU37" s="609"/>
      <c r="BV37" s="610">
        <v>-393076</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173725</v>
      </c>
      <c r="CS37" s="642"/>
      <c r="CT37" s="642"/>
      <c r="CU37" s="642"/>
      <c r="CV37" s="642"/>
      <c r="CW37" s="642"/>
      <c r="CX37" s="642"/>
      <c r="CY37" s="643"/>
      <c r="CZ37" s="615">
        <v>0.2</v>
      </c>
      <c r="DA37" s="640"/>
      <c r="DB37" s="640"/>
      <c r="DC37" s="644"/>
      <c r="DD37" s="619">
        <v>173725</v>
      </c>
      <c r="DE37" s="642"/>
      <c r="DF37" s="642"/>
      <c r="DG37" s="642"/>
      <c r="DH37" s="642"/>
      <c r="DI37" s="642"/>
      <c r="DJ37" s="642"/>
      <c r="DK37" s="643"/>
      <c r="DL37" s="619">
        <v>173725</v>
      </c>
      <c r="DM37" s="642"/>
      <c r="DN37" s="642"/>
      <c r="DO37" s="642"/>
      <c r="DP37" s="642"/>
      <c r="DQ37" s="642"/>
      <c r="DR37" s="642"/>
      <c r="DS37" s="642"/>
      <c r="DT37" s="642"/>
      <c r="DU37" s="642"/>
      <c r="DV37" s="643"/>
      <c r="DW37" s="615">
        <v>0.4</v>
      </c>
      <c r="DX37" s="640"/>
      <c r="DY37" s="640"/>
      <c r="DZ37" s="640"/>
      <c r="EA37" s="640"/>
      <c r="EB37" s="640"/>
      <c r="EC37" s="641"/>
    </row>
    <row r="38" spans="2:133" ht="11.25" customHeight="1" x14ac:dyDescent="0.2">
      <c r="B38" s="607" t="s">
        <v>337</v>
      </c>
      <c r="C38" s="608"/>
      <c r="D38" s="608"/>
      <c r="E38" s="608"/>
      <c r="F38" s="608"/>
      <c r="G38" s="608"/>
      <c r="H38" s="608"/>
      <c r="I38" s="608"/>
      <c r="J38" s="608"/>
      <c r="K38" s="608"/>
      <c r="L38" s="608"/>
      <c r="M38" s="608"/>
      <c r="N38" s="608"/>
      <c r="O38" s="608"/>
      <c r="P38" s="608"/>
      <c r="Q38" s="609"/>
      <c r="R38" s="610">
        <v>4265400</v>
      </c>
      <c r="S38" s="611"/>
      <c r="T38" s="611"/>
      <c r="U38" s="611"/>
      <c r="V38" s="611"/>
      <c r="W38" s="611"/>
      <c r="X38" s="611"/>
      <c r="Y38" s="612"/>
      <c r="Z38" s="613">
        <v>5.5</v>
      </c>
      <c r="AA38" s="613"/>
      <c r="AB38" s="613"/>
      <c r="AC38" s="613"/>
      <c r="AD38" s="614" t="s">
        <v>131</v>
      </c>
      <c r="AE38" s="614"/>
      <c r="AF38" s="614"/>
      <c r="AG38" s="614"/>
      <c r="AH38" s="614"/>
      <c r="AI38" s="614"/>
      <c r="AJ38" s="614"/>
      <c r="AK38" s="614"/>
      <c r="AL38" s="615" t="s">
        <v>131</v>
      </c>
      <c r="AM38" s="616"/>
      <c r="AN38" s="616"/>
      <c r="AO38" s="617"/>
      <c r="AQ38" s="673" t="s">
        <v>338</v>
      </c>
      <c r="AR38" s="674"/>
      <c r="AS38" s="674"/>
      <c r="AT38" s="674"/>
      <c r="AU38" s="674"/>
      <c r="AV38" s="674"/>
      <c r="AW38" s="674"/>
      <c r="AX38" s="674"/>
      <c r="AY38" s="675"/>
      <c r="AZ38" s="610">
        <v>23396</v>
      </c>
      <c r="BA38" s="611"/>
      <c r="BB38" s="611"/>
      <c r="BC38" s="611"/>
      <c r="BD38" s="642"/>
      <c r="BE38" s="642"/>
      <c r="BF38" s="665"/>
      <c r="BG38" s="607" t="s">
        <v>339</v>
      </c>
      <c r="BH38" s="608"/>
      <c r="BI38" s="608"/>
      <c r="BJ38" s="608"/>
      <c r="BK38" s="608"/>
      <c r="BL38" s="608"/>
      <c r="BM38" s="608"/>
      <c r="BN38" s="608"/>
      <c r="BO38" s="608"/>
      <c r="BP38" s="608"/>
      <c r="BQ38" s="608"/>
      <c r="BR38" s="608"/>
      <c r="BS38" s="608"/>
      <c r="BT38" s="608"/>
      <c r="BU38" s="609"/>
      <c r="BV38" s="610">
        <v>28008</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7439025</v>
      </c>
      <c r="CS38" s="611"/>
      <c r="CT38" s="611"/>
      <c r="CU38" s="611"/>
      <c r="CV38" s="611"/>
      <c r="CW38" s="611"/>
      <c r="CX38" s="611"/>
      <c r="CY38" s="612"/>
      <c r="CZ38" s="615">
        <v>10</v>
      </c>
      <c r="DA38" s="640"/>
      <c r="DB38" s="640"/>
      <c r="DC38" s="644"/>
      <c r="DD38" s="619">
        <v>6150380</v>
      </c>
      <c r="DE38" s="611"/>
      <c r="DF38" s="611"/>
      <c r="DG38" s="611"/>
      <c r="DH38" s="611"/>
      <c r="DI38" s="611"/>
      <c r="DJ38" s="611"/>
      <c r="DK38" s="612"/>
      <c r="DL38" s="619">
        <v>5538190</v>
      </c>
      <c r="DM38" s="611"/>
      <c r="DN38" s="611"/>
      <c r="DO38" s="611"/>
      <c r="DP38" s="611"/>
      <c r="DQ38" s="611"/>
      <c r="DR38" s="611"/>
      <c r="DS38" s="611"/>
      <c r="DT38" s="611"/>
      <c r="DU38" s="611"/>
      <c r="DV38" s="612"/>
      <c r="DW38" s="615">
        <v>13</v>
      </c>
      <c r="DX38" s="640"/>
      <c r="DY38" s="640"/>
      <c r="DZ38" s="640"/>
      <c r="EA38" s="640"/>
      <c r="EB38" s="640"/>
      <c r="EC38" s="641"/>
    </row>
    <row r="39" spans="2:133" ht="11.25" customHeight="1" x14ac:dyDescent="0.2">
      <c r="B39" s="607" t="s">
        <v>341</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131</v>
      </c>
      <c r="AA39" s="613"/>
      <c r="AB39" s="613"/>
      <c r="AC39" s="613"/>
      <c r="AD39" s="614" t="s">
        <v>131</v>
      </c>
      <c r="AE39" s="614"/>
      <c r="AF39" s="614"/>
      <c r="AG39" s="614"/>
      <c r="AH39" s="614"/>
      <c r="AI39" s="614"/>
      <c r="AJ39" s="614"/>
      <c r="AK39" s="614"/>
      <c r="AL39" s="615" t="s">
        <v>131</v>
      </c>
      <c r="AM39" s="616"/>
      <c r="AN39" s="616"/>
      <c r="AO39" s="617"/>
      <c r="AQ39" s="673" t="s">
        <v>342</v>
      </c>
      <c r="AR39" s="674"/>
      <c r="AS39" s="674"/>
      <c r="AT39" s="674"/>
      <c r="AU39" s="674"/>
      <c r="AV39" s="674"/>
      <c r="AW39" s="674"/>
      <c r="AX39" s="674"/>
      <c r="AY39" s="675"/>
      <c r="AZ39" s="610" t="s">
        <v>131</v>
      </c>
      <c r="BA39" s="611"/>
      <c r="BB39" s="611"/>
      <c r="BC39" s="611"/>
      <c r="BD39" s="642"/>
      <c r="BE39" s="642"/>
      <c r="BF39" s="665"/>
      <c r="BG39" s="607" t="s">
        <v>343</v>
      </c>
      <c r="BH39" s="608"/>
      <c r="BI39" s="608"/>
      <c r="BJ39" s="608"/>
      <c r="BK39" s="608"/>
      <c r="BL39" s="608"/>
      <c r="BM39" s="608"/>
      <c r="BN39" s="608"/>
      <c r="BO39" s="608"/>
      <c r="BP39" s="608"/>
      <c r="BQ39" s="608"/>
      <c r="BR39" s="608"/>
      <c r="BS39" s="608"/>
      <c r="BT39" s="608"/>
      <c r="BU39" s="609"/>
      <c r="BV39" s="610">
        <v>41232</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1907377</v>
      </c>
      <c r="CS39" s="642"/>
      <c r="CT39" s="642"/>
      <c r="CU39" s="642"/>
      <c r="CV39" s="642"/>
      <c r="CW39" s="642"/>
      <c r="CX39" s="642"/>
      <c r="CY39" s="643"/>
      <c r="CZ39" s="615">
        <v>2.6</v>
      </c>
      <c r="DA39" s="640"/>
      <c r="DB39" s="640"/>
      <c r="DC39" s="644"/>
      <c r="DD39" s="619">
        <v>1830929</v>
      </c>
      <c r="DE39" s="642"/>
      <c r="DF39" s="642"/>
      <c r="DG39" s="642"/>
      <c r="DH39" s="642"/>
      <c r="DI39" s="642"/>
      <c r="DJ39" s="642"/>
      <c r="DK39" s="643"/>
      <c r="DL39" s="619" t="s">
        <v>131</v>
      </c>
      <c r="DM39" s="642"/>
      <c r="DN39" s="642"/>
      <c r="DO39" s="642"/>
      <c r="DP39" s="642"/>
      <c r="DQ39" s="642"/>
      <c r="DR39" s="642"/>
      <c r="DS39" s="642"/>
      <c r="DT39" s="642"/>
      <c r="DU39" s="642"/>
      <c r="DV39" s="643"/>
      <c r="DW39" s="615" t="s">
        <v>131</v>
      </c>
      <c r="DX39" s="640"/>
      <c r="DY39" s="640"/>
      <c r="DZ39" s="640"/>
      <c r="EA39" s="640"/>
      <c r="EB39" s="640"/>
      <c r="EC39" s="641"/>
    </row>
    <row r="40" spans="2:133" ht="11.25" customHeight="1" x14ac:dyDescent="0.2">
      <c r="B40" s="607" t="s">
        <v>345</v>
      </c>
      <c r="C40" s="608"/>
      <c r="D40" s="608"/>
      <c r="E40" s="608"/>
      <c r="F40" s="608"/>
      <c r="G40" s="608"/>
      <c r="H40" s="608"/>
      <c r="I40" s="608"/>
      <c r="J40" s="608"/>
      <c r="K40" s="608"/>
      <c r="L40" s="608"/>
      <c r="M40" s="608"/>
      <c r="N40" s="608"/>
      <c r="O40" s="608"/>
      <c r="P40" s="608"/>
      <c r="Q40" s="609"/>
      <c r="R40" s="610">
        <v>874900</v>
      </c>
      <c r="S40" s="611"/>
      <c r="T40" s="611"/>
      <c r="U40" s="611"/>
      <c r="V40" s="611"/>
      <c r="W40" s="611"/>
      <c r="X40" s="611"/>
      <c r="Y40" s="612"/>
      <c r="Z40" s="613">
        <v>1.1000000000000001</v>
      </c>
      <c r="AA40" s="613"/>
      <c r="AB40" s="613"/>
      <c r="AC40" s="613"/>
      <c r="AD40" s="614" t="s">
        <v>131</v>
      </c>
      <c r="AE40" s="614"/>
      <c r="AF40" s="614"/>
      <c r="AG40" s="614"/>
      <c r="AH40" s="614"/>
      <c r="AI40" s="614"/>
      <c r="AJ40" s="614"/>
      <c r="AK40" s="614"/>
      <c r="AL40" s="615" t="s">
        <v>131</v>
      </c>
      <c r="AM40" s="616"/>
      <c r="AN40" s="616"/>
      <c r="AO40" s="617"/>
      <c r="AQ40" s="673" t="s">
        <v>346</v>
      </c>
      <c r="AR40" s="674"/>
      <c r="AS40" s="674"/>
      <c r="AT40" s="674"/>
      <c r="AU40" s="674"/>
      <c r="AV40" s="674"/>
      <c r="AW40" s="674"/>
      <c r="AX40" s="674"/>
      <c r="AY40" s="675"/>
      <c r="AZ40" s="610" t="s">
        <v>131</v>
      </c>
      <c r="BA40" s="611"/>
      <c r="BB40" s="611"/>
      <c r="BC40" s="611"/>
      <c r="BD40" s="642"/>
      <c r="BE40" s="642"/>
      <c r="BF40" s="665"/>
      <c r="BG40" s="658" t="s">
        <v>347</v>
      </c>
      <c r="BH40" s="659"/>
      <c r="BI40" s="659"/>
      <c r="BJ40" s="659"/>
      <c r="BK40" s="659"/>
      <c r="BL40" s="214"/>
      <c r="BM40" s="608" t="s">
        <v>348</v>
      </c>
      <c r="BN40" s="608"/>
      <c r="BO40" s="608"/>
      <c r="BP40" s="608"/>
      <c r="BQ40" s="608"/>
      <c r="BR40" s="608"/>
      <c r="BS40" s="608"/>
      <c r="BT40" s="608"/>
      <c r="BU40" s="609"/>
      <c r="BV40" s="610">
        <v>98</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688475</v>
      </c>
      <c r="CS40" s="611"/>
      <c r="CT40" s="611"/>
      <c r="CU40" s="611"/>
      <c r="CV40" s="611"/>
      <c r="CW40" s="611"/>
      <c r="CX40" s="611"/>
      <c r="CY40" s="612"/>
      <c r="CZ40" s="615">
        <v>0.9</v>
      </c>
      <c r="DA40" s="640"/>
      <c r="DB40" s="640"/>
      <c r="DC40" s="644"/>
      <c r="DD40" s="619">
        <v>507319</v>
      </c>
      <c r="DE40" s="611"/>
      <c r="DF40" s="611"/>
      <c r="DG40" s="611"/>
      <c r="DH40" s="611"/>
      <c r="DI40" s="611"/>
      <c r="DJ40" s="611"/>
      <c r="DK40" s="612"/>
      <c r="DL40" s="619">
        <v>3440</v>
      </c>
      <c r="DM40" s="611"/>
      <c r="DN40" s="611"/>
      <c r="DO40" s="611"/>
      <c r="DP40" s="611"/>
      <c r="DQ40" s="611"/>
      <c r="DR40" s="611"/>
      <c r="DS40" s="611"/>
      <c r="DT40" s="611"/>
      <c r="DU40" s="611"/>
      <c r="DV40" s="612"/>
      <c r="DW40" s="615">
        <v>0</v>
      </c>
      <c r="DX40" s="640"/>
      <c r="DY40" s="640"/>
      <c r="DZ40" s="640"/>
      <c r="EA40" s="640"/>
      <c r="EB40" s="640"/>
      <c r="EC40" s="641"/>
    </row>
    <row r="41" spans="2:133" ht="11.25" customHeight="1" x14ac:dyDescent="0.2">
      <c r="B41" s="631" t="s">
        <v>350</v>
      </c>
      <c r="C41" s="632"/>
      <c r="D41" s="632"/>
      <c r="E41" s="632"/>
      <c r="F41" s="632"/>
      <c r="G41" s="632"/>
      <c r="H41" s="632"/>
      <c r="I41" s="632"/>
      <c r="J41" s="632"/>
      <c r="K41" s="632"/>
      <c r="L41" s="632"/>
      <c r="M41" s="632"/>
      <c r="N41" s="632"/>
      <c r="O41" s="632"/>
      <c r="P41" s="632"/>
      <c r="Q41" s="633"/>
      <c r="R41" s="682">
        <v>78125001</v>
      </c>
      <c r="S41" s="683"/>
      <c r="T41" s="683"/>
      <c r="U41" s="683"/>
      <c r="V41" s="683"/>
      <c r="W41" s="683"/>
      <c r="X41" s="683"/>
      <c r="Y41" s="687"/>
      <c r="Z41" s="688">
        <v>100</v>
      </c>
      <c r="AA41" s="688"/>
      <c r="AB41" s="688"/>
      <c r="AC41" s="688"/>
      <c r="AD41" s="689">
        <v>41724193</v>
      </c>
      <c r="AE41" s="689"/>
      <c r="AF41" s="689"/>
      <c r="AG41" s="689"/>
      <c r="AH41" s="689"/>
      <c r="AI41" s="689"/>
      <c r="AJ41" s="689"/>
      <c r="AK41" s="689"/>
      <c r="AL41" s="690">
        <v>100</v>
      </c>
      <c r="AM41" s="670"/>
      <c r="AN41" s="670"/>
      <c r="AO41" s="691"/>
      <c r="AQ41" s="673" t="s">
        <v>351</v>
      </c>
      <c r="AR41" s="674"/>
      <c r="AS41" s="674"/>
      <c r="AT41" s="674"/>
      <c r="AU41" s="674"/>
      <c r="AV41" s="674"/>
      <c r="AW41" s="674"/>
      <c r="AX41" s="674"/>
      <c r="AY41" s="675"/>
      <c r="AZ41" s="610">
        <v>1629465</v>
      </c>
      <c r="BA41" s="611"/>
      <c r="BB41" s="611"/>
      <c r="BC41" s="611"/>
      <c r="BD41" s="642"/>
      <c r="BE41" s="642"/>
      <c r="BF41" s="665"/>
      <c r="BG41" s="658"/>
      <c r="BH41" s="659"/>
      <c r="BI41" s="659"/>
      <c r="BJ41" s="659"/>
      <c r="BK41" s="659"/>
      <c r="BL41" s="214"/>
      <c r="BM41" s="608" t="s">
        <v>352</v>
      </c>
      <c r="BN41" s="608"/>
      <c r="BO41" s="608"/>
      <c r="BP41" s="608"/>
      <c r="BQ41" s="608"/>
      <c r="BR41" s="608"/>
      <c r="BS41" s="608"/>
      <c r="BT41" s="608"/>
      <c r="BU41" s="609"/>
      <c r="BV41" s="610" t="s">
        <v>353</v>
      </c>
      <c r="BW41" s="611"/>
      <c r="BX41" s="611"/>
      <c r="BY41" s="611"/>
      <c r="BZ41" s="611"/>
      <c r="CA41" s="611"/>
      <c r="CB41" s="620"/>
      <c r="CD41" s="607" t="s">
        <v>354</v>
      </c>
      <c r="CE41" s="608"/>
      <c r="CF41" s="608"/>
      <c r="CG41" s="608"/>
      <c r="CH41" s="608"/>
      <c r="CI41" s="608"/>
      <c r="CJ41" s="608"/>
      <c r="CK41" s="608"/>
      <c r="CL41" s="608"/>
      <c r="CM41" s="608"/>
      <c r="CN41" s="608"/>
      <c r="CO41" s="608"/>
      <c r="CP41" s="608"/>
      <c r="CQ41" s="609"/>
      <c r="CR41" s="610" t="s">
        <v>131</v>
      </c>
      <c r="CS41" s="642"/>
      <c r="CT41" s="642"/>
      <c r="CU41" s="642"/>
      <c r="CV41" s="642"/>
      <c r="CW41" s="642"/>
      <c r="CX41" s="642"/>
      <c r="CY41" s="643"/>
      <c r="CZ41" s="615" t="s">
        <v>353</v>
      </c>
      <c r="DA41" s="640"/>
      <c r="DB41" s="640"/>
      <c r="DC41" s="644"/>
      <c r="DD41" s="619" t="s">
        <v>131</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355</v>
      </c>
      <c r="AR42" s="680"/>
      <c r="AS42" s="680"/>
      <c r="AT42" s="680"/>
      <c r="AU42" s="680"/>
      <c r="AV42" s="680"/>
      <c r="AW42" s="680"/>
      <c r="AX42" s="680"/>
      <c r="AY42" s="681"/>
      <c r="AZ42" s="682">
        <v>5809560</v>
      </c>
      <c r="BA42" s="683"/>
      <c r="BB42" s="683"/>
      <c r="BC42" s="683"/>
      <c r="BD42" s="669"/>
      <c r="BE42" s="669"/>
      <c r="BF42" s="671"/>
      <c r="BG42" s="660"/>
      <c r="BH42" s="661"/>
      <c r="BI42" s="661"/>
      <c r="BJ42" s="661"/>
      <c r="BK42" s="661"/>
      <c r="BL42" s="215"/>
      <c r="BM42" s="632" t="s">
        <v>356</v>
      </c>
      <c r="BN42" s="632"/>
      <c r="BO42" s="632"/>
      <c r="BP42" s="632"/>
      <c r="BQ42" s="632"/>
      <c r="BR42" s="632"/>
      <c r="BS42" s="632"/>
      <c r="BT42" s="632"/>
      <c r="BU42" s="633"/>
      <c r="BV42" s="682">
        <v>319</v>
      </c>
      <c r="BW42" s="683"/>
      <c r="BX42" s="683"/>
      <c r="BY42" s="683"/>
      <c r="BZ42" s="683"/>
      <c r="CA42" s="683"/>
      <c r="CB42" s="692"/>
      <c r="CD42" s="607" t="s">
        <v>357</v>
      </c>
      <c r="CE42" s="608"/>
      <c r="CF42" s="608"/>
      <c r="CG42" s="608"/>
      <c r="CH42" s="608"/>
      <c r="CI42" s="608"/>
      <c r="CJ42" s="608"/>
      <c r="CK42" s="608"/>
      <c r="CL42" s="608"/>
      <c r="CM42" s="608"/>
      <c r="CN42" s="608"/>
      <c r="CO42" s="608"/>
      <c r="CP42" s="608"/>
      <c r="CQ42" s="609"/>
      <c r="CR42" s="610">
        <v>6568036</v>
      </c>
      <c r="CS42" s="642"/>
      <c r="CT42" s="642"/>
      <c r="CU42" s="642"/>
      <c r="CV42" s="642"/>
      <c r="CW42" s="642"/>
      <c r="CX42" s="642"/>
      <c r="CY42" s="643"/>
      <c r="CZ42" s="615">
        <v>8.8000000000000007</v>
      </c>
      <c r="DA42" s="640"/>
      <c r="DB42" s="640"/>
      <c r="DC42" s="644"/>
      <c r="DD42" s="619">
        <v>1530107</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358</v>
      </c>
      <c r="CD43" s="607" t="s">
        <v>359</v>
      </c>
      <c r="CE43" s="608"/>
      <c r="CF43" s="608"/>
      <c r="CG43" s="608"/>
      <c r="CH43" s="608"/>
      <c r="CI43" s="608"/>
      <c r="CJ43" s="608"/>
      <c r="CK43" s="608"/>
      <c r="CL43" s="608"/>
      <c r="CM43" s="608"/>
      <c r="CN43" s="608"/>
      <c r="CO43" s="608"/>
      <c r="CP43" s="608"/>
      <c r="CQ43" s="609"/>
      <c r="CR43" s="610">
        <v>242658</v>
      </c>
      <c r="CS43" s="642"/>
      <c r="CT43" s="642"/>
      <c r="CU43" s="642"/>
      <c r="CV43" s="642"/>
      <c r="CW43" s="642"/>
      <c r="CX43" s="642"/>
      <c r="CY43" s="643"/>
      <c r="CZ43" s="615">
        <v>0.3</v>
      </c>
      <c r="DA43" s="640"/>
      <c r="DB43" s="640"/>
      <c r="DC43" s="644"/>
      <c r="DD43" s="619">
        <v>242658</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307</v>
      </c>
      <c r="CE44" s="647"/>
      <c r="CF44" s="607" t="s">
        <v>361</v>
      </c>
      <c r="CG44" s="608"/>
      <c r="CH44" s="608"/>
      <c r="CI44" s="608"/>
      <c r="CJ44" s="608"/>
      <c r="CK44" s="608"/>
      <c r="CL44" s="608"/>
      <c r="CM44" s="608"/>
      <c r="CN44" s="608"/>
      <c r="CO44" s="608"/>
      <c r="CP44" s="608"/>
      <c r="CQ44" s="609"/>
      <c r="CR44" s="610">
        <v>6568036</v>
      </c>
      <c r="CS44" s="611"/>
      <c r="CT44" s="611"/>
      <c r="CU44" s="611"/>
      <c r="CV44" s="611"/>
      <c r="CW44" s="611"/>
      <c r="CX44" s="611"/>
      <c r="CY44" s="612"/>
      <c r="CZ44" s="615">
        <v>8.8000000000000007</v>
      </c>
      <c r="DA44" s="616"/>
      <c r="DB44" s="616"/>
      <c r="DC44" s="622"/>
      <c r="DD44" s="619">
        <v>1530107</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363</v>
      </c>
      <c r="CG45" s="608"/>
      <c r="CH45" s="608"/>
      <c r="CI45" s="608"/>
      <c r="CJ45" s="608"/>
      <c r="CK45" s="608"/>
      <c r="CL45" s="608"/>
      <c r="CM45" s="608"/>
      <c r="CN45" s="608"/>
      <c r="CO45" s="608"/>
      <c r="CP45" s="608"/>
      <c r="CQ45" s="609"/>
      <c r="CR45" s="610">
        <v>1239121</v>
      </c>
      <c r="CS45" s="642"/>
      <c r="CT45" s="642"/>
      <c r="CU45" s="642"/>
      <c r="CV45" s="642"/>
      <c r="CW45" s="642"/>
      <c r="CX45" s="642"/>
      <c r="CY45" s="643"/>
      <c r="CZ45" s="615">
        <v>1.7</v>
      </c>
      <c r="DA45" s="640"/>
      <c r="DB45" s="640"/>
      <c r="DC45" s="644"/>
      <c r="DD45" s="619">
        <v>97339</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364</v>
      </c>
      <c r="CG46" s="608"/>
      <c r="CH46" s="608"/>
      <c r="CI46" s="608"/>
      <c r="CJ46" s="608"/>
      <c r="CK46" s="608"/>
      <c r="CL46" s="608"/>
      <c r="CM46" s="608"/>
      <c r="CN46" s="608"/>
      <c r="CO46" s="608"/>
      <c r="CP46" s="608"/>
      <c r="CQ46" s="609"/>
      <c r="CR46" s="610">
        <v>5328915</v>
      </c>
      <c r="CS46" s="611"/>
      <c r="CT46" s="611"/>
      <c r="CU46" s="611"/>
      <c r="CV46" s="611"/>
      <c r="CW46" s="611"/>
      <c r="CX46" s="611"/>
      <c r="CY46" s="612"/>
      <c r="CZ46" s="615">
        <v>7.1</v>
      </c>
      <c r="DA46" s="616"/>
      <c r="DB46" s="616"/>
      <c r="DC46" s="622"/>
      <c r="DD46" s="619">
        <v>1432768</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365</v>
      </c>
      <c r="CG47" s="608"/>
      <c r="CH47" s="608"/>
      <c r="CI47" s="608"/>
      <c r="CJ47" s="608"/>
      <c r="CK47" s="608"/>
      <c r="CL47" s="608"/>
      <c r="CM47" s="608"/>
      <c r="CN47" s="608"/>
      <c r="CO47" s="608"/>
      <c r="CP47" s="608"/>
      <c r="CQ47" s="609"/>
      <c r="CR47" s="610" t="s">
        <v>353</v>
      </c>
      <c r="CS47" s="642"/>
      <c r="CT47" s="642"/>
      <c r="CU47" s="642"/>
      <c r="CV47" s="642"/>
      <c r="CW47" s="642"/>
      <c r="CX47" s="642"/>
      <c r="CY47" s="643"/>
      <c r="CZ47" s="615" t="s">
        <v>353</v>
      </c>
      <c r="DA47" s="640"/>
      <c r="DB47" s="640"/>
      <c r="DC47" s="644"/>
      <c r="DD47" s="619" t="s">
        <v>353</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1" x14ac:dyDescent="0.2">
      <c r="B48" s="219"/>
      <c r="CD48" s="650"/>
      <c r="CE48" s="651"/>
      <c r="CF48" s="607" t="s">
        <v>366</v>
      </c>
      <c r="CG48" s="608"/>
      <c r="CH48" s="608"/>
      <c r="CI48" s="608"/>
      <c r="CJ48" s="608"/>
      <c r="CK48" s="608"/>
      <c r="CL48" s="608"/>
      <c r="CM48" s="608"/>
      <c r="CN48" s="608"/>
      <c r="CO48" s="608"/>
      <c r="CP48" s="608"/>
      <c r="CQ48" s="609"/>
      <c r="CR48" s="610" t="s">
        <v>353</v>
      </c>
      <c r="CS48" s="611"/>
      <c r="CT48" s="611"/>
      <c r="CU48" s="611"/>
      <c r="CV48" s="611"/>
      <c r="CW48" s="611"/>
      <c r="CX48" s="611"/>
      <c r="CY48" s="612"/>
      <c r="CZ48" s="615" t="s">
        <v>131</v>
      </c>
      <c r="DA48" s="616"/>
      <c r="DB48" s="616"/>
      <c r="DC48" s="622"/>
      <c r="DD48" s="619" t="s">
        <v>353</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367</v>
      </c>
      <c r="CE49" s="632"/>
      <c r="CF49" s="632"/>
      <c r="CG49" s="632"/>
      <c r="CH49" s="632"/>
      <c r="CI49" s="632"/>
      <c r="CJ49" s="632"/>
      <c r="CK49" s="632"/>
      <c r="CL49" s="632"/>
      <c r="CM49" s="632"/>
      <c r="CN49" s="632"/>
      <c r="CO49" s="632"/>
      <c r="CP49" s="632"/>
      <c r="CQ49" s="633"/>
      <c r="CR49" s="682">
        <v>74671847</v>
      </c>
      <c r="CS49" s="669"/>
      <c r="CT49" s="669"/>
      <c r="CU49" s="669"/>
      <c r="CV49" s="669"/>
      <c r="CW49" s="669"/>
      <c r="CX49" s="669"/>
      <c r="CY49" s="698"/>
      <c r="CZ49" s="690">
        <v>100</v>
      </c>
      <c r="DA49" s="699"/>
      <c r="DB49" s="699"/>
      <c r="DC49" s="700"/>
      <c r="DD49" s="701">
        <v>47601522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8RIGbADyih8jQrBdhGnttTOIoTHo7VFVOHtlQdqkg9PZkDoYQhIHkPlexwJj98lREkEBKszJzeegs1LDOovL0w==" saltValue="oPHAjPjhnysyXigHL/XsD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369</v>
      </c>
      <c r="DK2" s="710"/>
      <c r="DL2" s="710"/>
      <c r="DM2" s="710"/>
      <c r="DN2" s="710"/>
      <c r="DO2" s="711"/>
      <c r="DP2" s="222"/>
      <c r="DQ2" s="709" t="s">
        <v>370</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6"/>
      <c r="BA5" s="226"/>
      <c r="BB5" s="226"/>
      <c r="BC5" s="226"/>
      <c r="BD5" s="226"/>
      <c r="BE5" s="227"/>
      <c r="BF5" s="227"/>
      <c r="BG5" s="227"/>
      <c r="BH5" s="227"/>
      <c r="BI5" s="227"/>
      <c r="BJ5" s="227"/>
      <c r="BK5" s="227"/>
      <c r="BL5" s="227"/>
      <c r="BM5" s="227"/>
      <c r="BN5" s="227"/>
      <c r="BO5" s="227"/>
      <c r="BP5" s="227"/>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390</v>
      </c>
      <c r="C7" s="737"/>
      <c r="D7" s="737"/>
      <c r="E7" s="737"/>
      <c r="F7" s="737"/>
      <c r="G7" s="737"/>
      <c r="H7" s="737"/>
      <c r="I7" s="737"/>
      <c r="J7" s="737"/>
      <c r="K7" s="737"/>
      <c r="L7" s="737"/>
      <c r="M7" s="737"/>
      <c r="N7" s="737"/>
      <c r="O7" s="737"/>
      <c r="P7" s="738"/>
      <c r="Q7" s="739">
        <v>78140</v>
      </c>
      <c r="R7" s="740"/>
      <c r="S7" s="740"/>
      <c r="T7" s="740"/>
      <c r="U7" s="740"/>
      <c r="V7" s="740">
        <v>74687</v>
      </c>
      <c r="W7" s="740"/>
      <c r="X7" s="740"/>
      <c r="Y7" s="740"/>
      <c r="Z7" s="740"/>
      <c r="AA7" s="740">
        <v>3453</v>
      </c>
      <c r="AB7" s="740"/>
      <c r="AC7" s="740"/>
      <c r="AD7" s="740"/>
      <c r="AE7" s="741"/>
      <c r="AF7" s="742">
        <v>3116</v>
      </c>
      <c r="AG7" s="743"/>
      <c r="AH7" s="743"/>
      <c r="AI7" s="743"/>
      <c r="AJ7" s="744"/>
      <c r="AK7" s="745"/>
      <c r="AL7" s="746"/>
      <c r="AM7" s="746"/>
      <c r="AN7" s="746"/>
      <c r="AO7" s="746"/>
      <c r="AP7" s="746">
        <v>52321</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581</v>
      </c>
      <c r="BT7" s="734"/>
      <c r="BU7" s="734"/>
      <c r="BV7" s="734"/>
      <c r="BW7" s="734"/>
      <c r="BX7" s="734"/>
      <c r="BY7" s="734"/>
      <c r="BZ7" s="734"/>
      <c r="CA7" s="734"/>
      <c r="CB7" s="734"/>
      <c r="CC7" s="734"/>
      <c r="CD7" s="734"/>
      <c r="CE7" s="734"/>
      <c r="CF7" s="734"/>
      <c r="CG7" s="749"/>
      <c r="CH7" s="730">
        <v>29</v>
      </c>
      <c r="CI7" s="731"/>
      <c r="CJ7" s="731"/>
      <c r="CK7" s="731"/>
      <c r="CL7" s="732"/>
      <c r="CM7" s="730">
        <v>2460</v>
      </c>
      <c r="CN7" s="731"/>
      <c r="CO7" s="731"/>
      <c r="CP7" s="731"/>
      <c r="CQ7" s="732"/>
      <c r="CR7" s="730">
        <v>75</v>
      </c>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2">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582</v>
      </c>
      <c r="BT8" s="761"/>
      <c r="BU8" s="761"/>
      <c r="BV8" s="761"/>
      <c r="BW8" s="761"/>
      <c r="BX8" s="761"/>
      <c r="BY8" s="761"/>
      <c r="BZ8" s="761"/>
      <c r="CA8" s="761"/>
      <c r="CB8" s="761"/>
      <c r="CC8" s="761"/>
      <c r="CD8" s="761"/>
      <c r="CE8" s="761"/>
      <c r="CF8" s="761"/>
      <c r="CG8" s="762"/>
      <c r="CH8" s="763">
        <v>4</v>
      </c>
      <c r="CI8" s="764"/>
      <c r="CJ8" s="764"/>
      <c r="CK8" s="764"/>
      <c r="CL8" s="765"/>
      <c r="CM8" s="763">
        <v>67</v>
      </c>
      <c r="CN8" s="764"/>
      <c r="CO8" s="764"/>
      <c r="CP8" s="764"/>
      <c r="CQ8" s="765"/>
      <c r="CR8" s="763">
        <v>30</v>
      </c>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583</v>
      </c>
      <c r="BT9" s="761"/>
      <c r="BU9" s="761"/>
      <c r="BV9" s="761"/>
      <c r="BW9" s="761"/>
      <c r="BX9" s="761"/>
      <c r="BY9" s="761"/>
      <c r="BZ9" s="761"/>
      <c r="CA9" s="761"/>
      <c r="CB9" s="761"/>
      <c r="CC9" s="761"/>
      <c r="CD9" s="761"/>
      <c r="CE9" s="761"/>
      <c r="CF9" s="761"/>
      <c r="CG9" s="762"/>
      <c r="CH9" s="763">
        <v>0</v>
      </c>
      <c r="CI9" s="764"/>
      <c r="CJ9" s="764"/>
      <c r="CK9" s="764"/>
      <c r="CL9" s="765"/>
      <c r="CM9" s="763">
        <v>125</v>
      </c>
      <c r="CN9" s="764"/>
      <c r="CO9" s="764"/>
      <c r="CP9" s="764"/>
      <c r="CQ9" s="765"/>
      <c r="CR9" s="763">
        <v>50</v>
      </c>
      <c r="CS9" s="764"/>
      <c r="CT9" s="764"/>
      <c r="CU9" s="764"/>
      <c r="CV9" s="765"/>
      <c r="CW9" s="763">
        <v>49</v>
      </c>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391</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392</v>
      </c>
      <c r="B23" s="776" t="s">
        <v>393</v>
      </c>
      <c r="C23" s="777"/>
      <c r="D23" s="777"/>
      <c r="E23" s="777"/>
      <c r="F23" s="777"/>
      <c r="G23" s="777"/>
      <c r="H23" s="777"/>
      <c r="I23" s="777"/>
      <c r="J23" s="777"/>
      <c r="K23" s="777"/>
      <c r="L23" s="777"/>
      <c r="M23" s="777"/>
      <c r="N23" s="777"/>
      <c r="O23" s="777"/>
      <c r="P23" s="778"/>
      <c r="Q23" s="779">
        <v>78125</v>
      </c>
      <c r="R23" s="780"/>
      <c r="S23" s="780"/>
      <c r="T23" s="780"/>
      <c r="U23" s="780"/>
      <c r="V23" s="780">
        <v>74672</v>
      </c>
      <c r="W23" s="780"/>
      <c r="X23" s="780"/>
      <c r="Y23" s="780"/>
      <c r="Z23" s="780"/>
      <c r="AA23" s="780">
        <v>3453</v>
      </c>
      <c r="AB23" s="780"/>
      <c r="AC23" s="780"/>
      <c r="AD23" s="780"/>
      <c r="AE23" s="781"/>
      <c r="AF23" s="782">
        <v>3116</v>
      </c>
      <c r="AG23" s="780"/>
      <c r="AH23" s="780"/>
      <c r="AI23" s="780"/>
      <c r="AJ23" s="783"/>
      <c r="AK23" s="784"/>
      <c r="AL23" s="785"/>
      <c r="AM23" s="785"/>
      <c r="AN23" s="785"/>
      <c r="AO23" s="785"/>
      <c r="AP23" s="780">
        <v>52321</v>
      </c>
      <c r="AQ23" s="780"/>
      <c r="AR23" s="780"/>
      <c r="AS23" s="780"/>
      <c r="AT23" s="780"/>
      <c r="AU23" s="796"/>
      <c r="AV23" s="796"/>
      <c r="AW23" s="796"/>
      <c r="AX23" s="796"/>
      <c r="AY23" s="797"/>
      <c r="AZ23" s="798" t="s">
        <v>131</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395</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373</v>
      </c>
      <c r="B26" s="715"/>
      <c r="C26" s="715"/>
      <c r="D26" s="715"/>
      <c r="E26" s="715"/>
      <c r="F26" s="715"/>
      <c r="G26" s="715"/>
      <c r="H26" s="715"/>
      <c r="I26" s="715"/>
      <c r="J26" s="715"/>
      <c r="K26" s="715"/>
      <c r="L26" s="715"/>
      <c r="M26" s="715"/>
      <c r="N26" s="715"/>
      <c r="O26" s="715"/>
      <c r="P26" s="716"/>
      <c r="Q26" s="720" t="s">
        <v>396</v>
      </c>
      <c r="R26" s="721"/>
      <c r="S26" s="721"/>
      <c r="T26" s="721"/>
      <c r="U26" s="722"/>
      <c r="V26" s="720" t="s">
        <v>397</v>
      </c>
      <c r="W26" s="721"/>
      <c r="X26" s="721"/>
      <c r="Y26" s="721"/>
      <c r="Z26" s="722"/>
      <c r="AA26" s="720" t="s">
        <v>398</v>
      </c>
      <c r="AB26" s="721"/>
      <c r="AC26" s="721"/>
      <c r="AD26" s="721"/>
      <c r="AE26" s="721"/>
      <c r="AF26" s="801" t="s">
        <v>399</v>
      </c>
      <c r="AG26" s="802"/>
      <c r="AH26" s="802"/>
      <c r="AI26" s="802"/>
      <c r="AJ26" s="803"/>
      <c r="AK26" s="721" t="s">
        <v>400</v>
      </c>
      <c r="AL26" s="721"/>
      <c r="AM26" s="721"/>
      <c r="AN26" s="721"/>
      <c r="AO26" s="722"/>
      <c r="AP26" s="720" t="s">
        <v>401</v>
      </c>
      <c r="AQ26" s="721"/>
      <c r="AR26" s="721"/>
      <c r="AS26" s="721"/>
      <c r="AT26" s="722"/>
      <c r="AU26" s="720" t="s">
        <v>402</v>
      </c>
      <c r="AV26" s="721"/>
      <c r="AW26" s="721"/>
      <c r="AX26" s="721"/>
      <c r="AY26" s="722"/>
      <c r="AZ26" s="720" t="s">
        <v>403</v>
      </c>
      <c r="BA26" s="721"/>
      <c r="BB26" s="721"/>
      <c r="BC26" s="721"/>
      <c r="BD26" s="722"/>
      <c r="BE26" s="720" t="s">
        <v>380</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404</v>
      </c>
      <c r="C28" s="737"/>
      <c r="D28" s="737"/>
      <c r="E28" s="737"/>
      <c r="F28" s="737"/>
      <c r="G28" s="737"/>
      <c r="H28" s="737"/>
      <c r="I28" s="737"/>
      <c r="J28" s="737"/>
      <c r="K28" s="737"/>
      <c r="L28" s="737"/>
      <c r="M28" s="737"/>
      <c r="N28" s="737"/>
      <c r="O28" s="737"/>
      <c r="P28" s="738"/>
      <c r="Q28" s="809">
        <v>19524</v>
      </c>
      <c r="R28" s="810"/>
      <c r="S28" s="810"/>
      <c r="T28" s="810"/>
      <c r="U28" s="810"/>
      <c r="V28" s="810">
        <v>19334</v>
      </c>
      <c r="W28" s="810"/>
      <c r="X28" s="810"/>
      <c r="Y28" s="810"/>
      <c r="Z28" s="810"/>
      <c r="AA28" s="810">
        <v>190</v>
      </c>
      <c r="AB28" s="810"/>
      <c r="AC28" s="810"/>
      <c r="AD28" s="810"/>
      <c r="AE28" s="811"/>
      <c r="AF28" s="812">
        <v>190</v>
      </c>
      <c r="AG28" s="810"/>
      <c r="AH28" s="810"/>
      <c r="AI28" s="810"/>
      <c r="AJ28" s="813"/>
      <c r="AK28" s="814">
        <v>1629</v>
      </c>
      <c r="AL28" s="815"/>
      <c r="AM28" s="815"/>
      <c r="AN28" s="815"/>
      <c r="AO28" s="815"/>
      <c r="AP28" s="815"/>
      <c r="AQ28" s="815"/>
      <c r="AR28" s="815"/>
      <c r="AS28" s="815"/>
      <c r="AT28" s="815"/>
      <c r="AU28" s="815"/>
      <c r="AV28" s="815"/>
      <c r="AW28" s="815"/>
      <c r="AX28" s="815"/>
      <c r="AY28" s="815"/>
      <c r="AZ28" s="816"/>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405</v>
      </c>
      <c r="C29" s="768"/>
      <c r="D29" s="768"/>
      <c r="E29" s="768"/>
      <c r="F29" s="768"/>
      <c r="G29" s="768"/>
      <c r="H29" s="768"/>
      <c r="I29" s="768"/>
      <c r="J29" s="768"/>
      <c r="K29" s="768"/>
      <c r="L29" s="768"/>
      <c r="M29" s="768"/>
      <c r="N29" s="768"/>
      <c r="O29" s="768"/>
      <c r="P29" s="769"/>
      <c r="Q29" s="770">
        <v>19004</v>
      </c>
      <c r="R29" s="771"/>
      <c r="S29" s="771"/>
      <c r="T29" s="771"/>
      <c r="U29" s="771"/>
      <c r="V29" s="771">
        <v>18504</v>
      </c>
      <c r="W29" s="771"/>
      <c r="X29" s="771"/>
      <c r="Y29" s="771"/>
      <c r="Z29" s="771"/>
      <c r="AA29" s="771">
        <v>501</v>
      </c>
      <c r="AB29" s="771"/>
      <c r="AC29" s="771"/>
      <c r="AD29" s="771"/>
      <c r="AE29" s="772"/>
      <c r="AF29" s="773">
        <v>501</v>
      </c>
      <c r="AG29" s="774"/>
      <c r="AH29" s="774"/>
      <c r="AI29" s="774"/>
      <c r="AJ29" s="775"/>
      <c r="AK29" s="821">
        <v>2956</v>
      </c>
      <c r="AL29" s="817"/>
      <c r="AM29" s="817"/>
      <c r="AN29" s="817"/>
      <c r="AO29" s="817"/>
      <c r="AP29" s="817"/>
      <c r="AQ29" s="817"/>
      <c r="AR29" s="817"/>
      <c r="AS29" s="817"/>
      <c r="AT29" s="817"/>
      <c r="AU29" s="817"/>
      <c r="AV29" s="817"/>
      <c r="AW29" s="817"/>
      <c r="AX29" s="817"/>
      <c r="AY29" s="817"/>
      <c r="AZ29" s="818"/>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406</v>
      </c>
      <c r="C30" s="768"/>
      <c r="D30" s="768"/>
      <c r="E30" s="768"/>
      <c r="F30" s="768"/>
      <c r="G30" s="768"/>
      <c r="H30" s="768"/>
      <c r="I30" s="768"/>
      <c r="J30" s="768"/>
      <c r="K30" s="768"/>
      <c r="L30" s="768"/>
      <c r="M30" s="768"/>
      <c r="N30" s="768"/>
      <c r="O30" s="768"/>
      <c r="P30" s="769"/>
      <c r="Q30" s="770">
        <v>3306</v>
      </c>
      <c r="R30" s="771"/>
      <c r="S30" s="771"/>
      <c r="T30" s="771"/>
      <c r="U30" s="771"/>
      <c r="V30" s="771">
        <v>3303</v>
      </c>
      <c r="W30" s="771"/>
      <c r="X30" s="771"/>
      <c r="Y30" s="771"/>
      <c r="Z30" s="771"/>
      <c r="AA30" s="771">
        <v>4</v>
      </c>
      <c r="AB30" s="771"/>
      <c r="AC30" s="771"/>
      <c r="AD30" s="771"/>
      <c r="AE30" s="772"/>
      <c r="AF30" s="773">
        <v>4</v>
      </c>
      <c r="AG30" s="774"/>
      <c r="AH30" s="774"/>
      <c r="AI30" s="774"/>
      <c r="AJ30" s="775"/>
      <c r="AK30" s="821">
        <v>539</v>
      </c>
      <c r="AL30" s="817"/>
      <c r="AM30" s="817"/>
      <c r="AN30" s="817"/>
      <c r="AO30" s="817"/>
      <c r="AP30" s="817"/>
      <c r="AQ30" s="817"/>
      <c r="AR30" s="817"/>
      <c r="AS30" s="817"/>
      <c r="AT30" s="817"/>
      <c r="AU30" s="817"/>
      <c r="AV30" s="817"/>
      <c r="AW30" s="817"/>
      <c r="AX30" s="817"/>
      <c r="AY30" s="817"/>
      <c r="AZ30" s="818"/>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407</v>
      </c>
      <c r="C31" s="768"/>
      <c r="D31" s="768"/>
      <c r="E31" s="768"/>
      <c r="F31" s="768"/>
      <c r="G31" s="768"/>
      <c r="H31" s="768"/>
      <c r="I31" s="768"/>
      <c r="J31" s="768"/>
      <c r="K31" s="768"/>
      <c r="L31" s="768"/>
      <c r="M31" s="768"/>
      <c r="N31" s="768"/>
      <c r="O31" s="768"/>
      <c r="P31" s="769"/>
      <c r="Q31" s="770">
        <v>4125</v>
      </c>
      <c r="R31" s="771"/>
      <c r="S31" s="771"/>
      <c r="T31" s="771"/>
      <c r="U31" s="771"/>
      <c r="V31" s="771">
        <v>3683</v>
      </c>
      <c r="W31" s="771"/>
      <c r="X31" s="771"/>
      <c r="Y31" s="771"/>
      <c r="Z31" s="771"/>
      <c r="AA31" s="771">
        <v>442</v>
      </c>
      <c r="AB31" s="771"/>
      <c r="AC31" s="771"/>
      <c r="AD31" s="771"/>
      <c r="AE31" s="772"/>
      <c r="AF31" s="773">
        <v>4568</v>
      </c>
      <c r="AG31" s="774"/>
      <c r="AH31" s="774"/>
      <c r="AI31" s="774"/>
      <c r="AJ31" s="775"/>
      <c r="AK31" s="821">
        <v>1</v>
      </c>
      <c r="AL31" s="817"/>
      <c r="AM31" s="817"/>
      <c r="AN31" s="817"/>
      <c r="AO31" s="817"/>
      <c r="AP31" s="817">
        <v>2655</v>
      </c>
      <c r="AQ31" s="817"/>
      <c r="AR31" s="817"/>
      <c r="AS31" s="817"/>
      <c r="AT31" s="817"/>
      <c r="AU31" s="817">
        <v>5</v>
      </c>
      <c r="AV31" s="817"/>
      <c r="AW31" s="817"/>
      <c r="AX31" s="817"/>
      <c r="AY31" s="817"/>
      <c r="AZ31" s="818"/>
      <c r="BA31" s="818"/>
      <c r="BB31" s="818"/>
      <c r="BC31" s="818"/>
      <c r="BD31" s="818"/>
      <c r="BE31" s="819" t="s">
        <v>408</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409</v>
      </c>
      <c r="C32" s="768"/>
      <c r="D32" s="768"/>
      <c r="E32" s="768"/>
      <c r="F32" s="768"/>
      <c r="G32" s="768"/>
      <c r="H32" s="768"/>
      <c r="I32" s="768"/>
      <c r="J32" s="768"/>
      <c r="K32" s="768"/>
      <c r="L32" s="768"/>
      <c r="M32" s="768"/>
      <c r="N32" s="768"/>
      <c r="O32" s="768"/>
      <c r="P32" s="769"/>
      <c r="Q32" s="770">
        <v>3435</v>
      </c>
      <c r="R32" s="771"/>
      <c r="S32" s="771"/>
      <c r="T32" s="771"/>
      <c r="U32" s="771"/>
      <c r="V32" s="771">
        <v>3377</v>
      </c>
      <c r="W32" s="771"/>
      <c r="X32" s="771"/>
      <c r="Y32" s="771"/>
      <c r="Z32" s="771"/>
      <c r="AA32" s="771">
        <v>58</v>
      </c>
      <c r="AB32" s="771"/>
      <c r="AC32" s="771"/>
      <c r="AD32" s="771"/>
      <c r="AE32" s="772"/>
      <c r="AF32" s="773">
        <v>2037</v>
      </c>
      <c r="AG32" s="774"/>
      <c r="AH32" s="774"/>
      <c r="AI32" s="774"/>
      <c r="AJ32" s="775"/>
      <c r="AK32" s="821">
        <v>847</v>
      </c>
      <c r="AL32" s="817"/>
      <c r="AM32" s="817"/>
      <c r="AN32" s="817"/>
      <c r="AO32" s="817"/>
      <c r="AP32" s="817">
        <v>17421</v>
      </c>
      <c r="AQ32" s="817"/>
      <c r="AR32" s="817"/>
      <c r="AS32" s="817"/>
      <c r="AT32" s="817"/>
      <c r="AU32" s="817">
        <v>4164</v>
      </c>
      <c r="AV32" s="817"/>
      <c r="AW32" s="817"/>
      <c r="AX32" s="817"/>
      <c r="AY32" s="817"/>
      <c r="AZ32" s="818"/>
      <c r="BA32" s="818"/>
      <c r="BB32" s="818"/>
      <c r="BC32" s="818"/>
      <c r="BD32" s="818"/>
      <c r="BE32" s="819" t="s">
        <v>410</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411</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392</v>
      </c>
      <c r="B63" s="776" t="s">
        <v>412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7299</v>
      </c>
      <c r="AG63" s="831"/>
      <c r="AH63" s="831"/>
      <c r="AI63" s="831"/>
      <c r="AJ63" s="832"/>
      <c r="AK63" s="833"/>
      <c r="AL63" s="828"/>
      <c r="AM63" s="828"/>
      <c r="AN63" s="828"/>
      <c r="AO63" s="828"/>
      <c r="AP63" s="831">
        <v>20076</v>
      </c>
      <c r="AQ63" s="831"/>
      <c r="AR63" s="831"/>
      <c r="AS63" s="831"/>
      <c r="AT63" s="831"/>
      <c r="AU63" s="831">
        <v>4169</v>
      </c>
      <c r="AV63" s="831"/>
      <c r="AW63" s="831"/>
      <c r="AX63" s="831"/>
      <c r="AY63" s="831"/>
      <c r="AZ63" s="835"/>
      <c r="BA63" s="835"/>
      <c r="BB63" s="835"/>
      <c r="BC63" s="835"/>
      <c r="BD63" s="835"/>
      <c r="BE63" s="836"/>
      <c r="BF63" s="836"/>
      <c r="BG63" s="836"/>
      <c r="BH63" s="836"/>
      <c r="BI63" s="837"/>
      <c r="BJ63" s="838" t="s">
        <v>413</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415</v>
      </c>
      <c r="B66" s="715"/>
      <c r="C66" s="715"/>
      <c r="D66" s="715"/>
      <c r="E66" s="715"/>
      <c r="F66" s="715"/>
      <c r="G66" s="715"/>
      <c r="H66" s="715"/>
      <c r="I66" s="715"/>
      <c r="J66" s="715"/>
      <c r="K66" s="715"/>
      <c r="L66" s="715"/>
      <c r="M66" s="715"/>
      <c r="N66" s="715"/>
      <c r="O66" s="715"/>
      <c r="P66" s="716"/>
      <c r="Q66" s="720" t="s">
        <v>396</v>
      </c>
      <c r="R66" s="721"/>
      <c r="S66" s="721"/>
      <c r="T66" s="721"/>
      <c r="U66" s="722"/>
      <c r="V66" s="720" t="s">
        <v>416</v>
      </c>
      <c r="W66" s="721"/>
      <c r="X66" s="721"/>
      <c r="Y66" s="721"/>
      <c r="Z66" s="722"/>
      <c r="AA66" s="720" t="s">
        <v>398</v>
      </c>
      <c r="AB66" s="721"/>
      <c r="AC66" s="721"/>
      <c r="AD66" s="721"/>
      <c r="AE66" s="722"/>
      <c r="AF66" s="841" t="s">
        <v>417</v>
      </c>
      <c r="AG66" s="802"/>
      <c r="AH66" s="802"/>
      <c r="AI66" s="802"/>
      <c r="AJ66" s="842"/>
      <c r="AK66" s="720" t="s">
        <v>418</v>
      </c>
      <c r="AL66" s="715"/>
      <c r="AM66" s="715"/>
      <c r="AN66" s="715"/>
      <c r="AO66" s="716"/>
      <c r="AP66" s="720" t="s">
        <v>401</v>
      </c>
      <c r="AQ66" s="721"/>
      <c r="AR66" s="721"/>
      <c r="AS66" s="721"/>
      <c r="AT66" s="722"/>
      <c r="AU66" s="720" t="s">
        <v>419</v>
      </c>
      <c r="AV66" s="721"/>
      <c r="AW66" s="721"/>
      <c r="AX66" s="721"/>
      <c r="AY66" s="722"/>
      <c r="AZ66" s="720" t="s">
        <v>380</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573</v>
      </c>
      <c r="C68" s="857"/>
      <c r="D68" s="857"/>
      <c r="E68" s="857"/>
      <c r="F68" s="857"/>
      <c r="G68" s="857"/>
      <c r="H68" s="857"/>
      <c r="I68" s="857"/>
      <c r="J68" s="857"/>
      <c r="K68" s="857"/>
      <c r="L68" s="857"/>
      <c r="M68" s="857"/>
      <c r="N68" s="857"/>
      <c r="O68" s="857"/>
      <c r="P68" s="858"/>
      <c r="Q68" s="859">
        <v>1644.713</v>
      </c>
      <c r="R68" s="853"/>
      <c r="S68" s="853"/>
      <c r="T68" s="853"/>
      <c r="U68" s="853"/>
      <c r="V68" s="853">
        <v>1604.3389999999999</v>
      </c>
      <c r="W68" s="853"/>
      <c r="X68" s="853"/>
      <c r="Y68" s="853"/>
      <c r="Z68" s="853"/>
      <c r="AA68" s="853">
        <v>40.374000000000002</v>
      </c>
      <c r="AB68" s="853"/>
      <c r="AC68" s="853"/>
      <c r="AD68" s="853"/>
      <c r="AE68" s="853"/>
      <c r="AF68" s="853">
        <v>40.374000000000002</v>
      </c>
      <c r="AG68" s="853"/>
      <c r="AH68" s="853"/>
      <c r="AI68" s="853"/>
      <c r="AJ68" s="853"/>
      <c r="AK68" s="853" t="s">
        <v>525</v>
      </c>
      <c r="AL68" s="853"/>
      <c r="AM68" s="853"/>
      <c r="AN68" s="853"/>
      <c r="AO68" s="853"/>
      <c r="AP68" s="853" t="s">
        <v>525</v>
      </c>
      <c r="AQ68" s="853"/>
      <c r="AR68" s="853"/>
      <c r="AS68" s="853"/>
      <c r="AT68" s="853"/>
      <c r="AU68" s="853" t="s">
        <v>525</v>
      </c>
      <c r="AV68" s="853"/>
      <c r="AW68" s="853"/>
      <c r="AX68" s="853"/>
      <c r="AY68" s="853"/>
      <c r="AZ68" s="854" t="s">
        <v>576</v>
      </c>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573</v>
      </c>
      <c r="C69" s="861"/>
      <c r="D69" s="861"/>
      <c r="E69" s="861"/>
      <c r="F69" s="861"/>
      <c r="G69" s="861"/>
      <c r="H69" s="861"/>
      <c r="I69" s="861"/>
      <c r="J69" s="861"/>
      <c r="K69" s="861"/>
      <c r="L69" s="861"/>
      <c r="M69" s="861"/>
      <c r="N69" s="861"/>
      <c r="O69" s="861"/>
      <c r="P69" s="862"/>
      <c r="Q69" s="863">
        <v>847072.07</v>
      </c>
      <c r="R69" s="817"/>
      <c r="S69" s="817"/>
      <c r="T69" s="817"/>
      <c r="U69" s="817"/>
      <c r="V69" s="817">
        <v>828353.44400000002</v>
      </c>
      <c r="W69" s="817"/>
      <c r="X69" s="817"/>
      <c r="Y69" s="817"/>
      <c r="Z69" s="817"/>
      <c r="AA69" s="817">
        <v>18718.626</v>
      </c>
      <c r="AB69" s="817"/>
      <c r="AC69" s="817"/>
      <c r="AD69" s="817"/>
      <c r="AE69" s="817"/>
      <c r="AF69" s="817">
        <v>18718.626</v>
      </c>
      <c r="AG69" s="817"/>
      <c r="AH69" s="817"/>
      <c r="AI69" s="817"/>
      <c r="AJ69" s="817"/>
      <c r="AK69" s="817">
        <v>7693.7079999999996</v>
      </c>
      <c r="AL69" s="817"/>
      <c r="AM69" s="817"/>
      <c r="AN69" s="817"/>
      <c r="AO69" s="817"/>
      <c r="AP69" s="817" t="s">
        <v>525</v>
      </c>
      <c r="AQ69" s="817"/>
      <c r="AR69" s="817"/>
      <c r="AS69" s="817"/>
      <c r="AT69" s="817"/>
      <c r="AU69" s="817" t="s">
        <v>525</v>
      </c>
      <c r="AV69" s="817"/>
      <c r="AW69" s="817"/>
      <c r="AX69" s="817"/>
      <c r="AY69" s="817"/>
      <c r="AZ69" s="819" t="s">
        <v>577</v>
      </c>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574</v>
      </c>
      <c r="C70" s="861"/>
      <c r="D70" s="861"/>
      <c r="E70" s="861"/>
      <c r="F70" s="861"/>
      <c r="G70" s="861"/>
      <c r="H70" s="861"/>
      <c r="I70" s="861"/>
      <c r="J70" s="861"/>
      <c r="K70" s="861"/>
      <c r="L70" s="861"/>
      <c r="M70" s="861"/>
      <c r="N70" s="861"/>
      <c r="O70" s="861"/>
      <c r="P70" s="862"/>
      <c r="Q70" s="863">
        <v>23478.937000000002</v>
      </c>
      <c r="R70" s="817"/>
      <c r="S70" s="817"/>
      <c r="T70" s="817"/>
      <c r="U70" s="817"/>
      <c r="V70" s="817">
        <v>22910.92</v>
      </c>
      <c r="W70" s="817"/>
      <c r="X70" s="817"/>
      <c r="Y70" s="817"/>
      <c r="Z70" s="817"/>
      <c r="AA70" s="817">
        <v>568.01700000000005</v>
      </c>
      <c r="AB70" s="817"/>
      <c r="AC70" s="817"/>
      <c r="AD70" s="817"/>
      <c r="AE70" s="817"/>
      <c r="AF70" s="817">
        <v>568.01700000000005</v>
      </c>
      <c r="AG70" s="817"/>
      <c r="AH70" s="817"/>
      <c r="AI70" s="817"/>
      <c r="AJ70" s="817"/>
      <c r="AK70" s="817">
        <v>20.7</v>
      </c>
      <c r="AL70" s="817"/>
      <c r="AM70" s="817"/>
      <c r="AN70" s="817"/>
      <c r="AO70" s="817"/>
      <c r="AP70" s="817" t="s">
        <v>525</v>
      </c>
      <c r="AQ70" s="817"/>
      <c r="AR70" s="817"/>
      <c r="AS70" s="817"/>
      <c r="AT70" s="817"/>
      <c r="AU70" s="817" t="s">
        <v>525</v>
      </c>
      <c r="AV70" s="817"/>
      <c r="AW70" s="817"/>
      <c r="AX70" s="817"/>
      <c r="AY70" s="817"/>
      <c r="AZ70" s="819" t="s">
        <v>576</v>
      </c>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574</v>
      </c>
      <c r="C71" s="861"/>
      <c r="D71" s="861"/>
      <c r="E71" s="861"/>
      <c r="F71" s="861"/>
      <c r="G71" s="861"/>
      <c r="H71" s="861"/>
      <c r="I71" s="861"/>
      <c r="J71" s="861"/>
      <c r="K71" s="861"/>
      <c r="L71" s="861"/>
      <c r="M71" s="861"/>
      <c r="N71" s="861"/>
      <c r="O71" s="861"/>
      <c r="P71" s="862"/>
      <c r="Q71" s="863">
        <v>204.71600000000001</v>
      </c>
      <c r="R71" s="817"/>
      <c r="S71" s="817"/>
      <c r="T71" s="817"/>
      <c r="U71" s="817"/>
      <c r="V71" s="817">
        <v>96.635000000000005</v>
      </c>
      <c r="W71" s="817"/>
      <c r="X71" s="817"/>
      <c r="Y71" s="817"/>
      <c r="Z71" s="817"/>
      <c r="AA71" s="817">
        <v>108.081</v>
      </c>
      <c r="AB71" s="817"/>
      <c r="AC71" s="817"/>
      <c r="AD71" s="817"/>
      <c r="AE71" s="817"/>
      <c r="AF71" s="817">
        <v>108.081</v>
      </c>
      <c r="AG71" s="817"/>
      <c r="AH71" s="817"/>
      <c r="AI71" s="817"/>
      <c r="AJ71" s="817"/>
      <c r="AK71" s="817" t="s">
        <v>525</v>
      </c>
      <c r="AL71" s="817"/>
      <c r="AM71" s="817"/>
      <c r="AN71" s="817"/>
      <c r="AO71" s="817"/>
      <c r="AP71" s="817" t="s">
        <v>525</v>
      </c>
      <c r="AQ71" s="817"/>
      <c r="AR71" s="817"/>
      <c r="AS71" s="817"/>
      <c r="AT71" s="817"/>
      <c r="AU71" s="817" t="s">
        <v>525</v>
      </c>
      <c r="AV71" s="817"/>
      <c r="AW71" s="817"/>
      <c r="AX71" s="817"/>
      <c r="AY71" s="817"/>
      <c r="AZ71" s="819" t="s">
        <v>578</v>
      </c>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575</v>
      </c>
      <c r="C72" s="861"/>
      <c r="D72" s="861"/>
      <c r="E72" s="861"/>
      <c r="F72" s="861"/>
      <c r="G72" s="861"/>
      <c r="H72" s="861"/>
      <c r="I72" s="861"/>
      <c r="J72" s="861"/>
      <c r="K72" s="861"/>
      <c r="L72" s="861"/>
      <c r="M72" s="861"/>
      <c r="N72" s="861"/>
      <c r="O72" s="861"/>
      <c r="P72" s="862"/>
      <c r="Q72" s="863">
        <v>321.03100000000001</v>
      </c>
      <c r="R72" s="817"/>
      <c r="S72" s="817"/>
      <c r="T72" s="817"/>
      <c r="U72" s="817"/>
      <c r="V72" s="817">
        <v>310.03699999999998</v>
      </c>
      <c r="W72" s="817"/>
      <c r="X72" s="817"/>
      <c r="Y72" s="817"/>
      <c r="Z72" s="817"/>
      <c r="AA72" s="817">
        <v>10.993</v>
      </c>
      <c r="AB72" s="817"/>
      <c r="AC72" s="817"/>
      <c r="AD72" s="817"/>
      <c r="AE72" s="817"/>
      <c r="AF72" s="817">
        <v>10.993</v>
      </c>
      <c r="AG72" s="817"/>
      <c r="AH72" s="817"/>
      <c r="AI72" s="817"/>
      <c r="AJ72" s="817"/>
      <c r="AK72" s="817">
        <v>3.024</v>
      </c>
      <c r="AL72" s="817"/>
      <c r="AM72" s="817"/>
      <c r="AN72" s="817"/>
      <c r="AO72" s="817"/>
      <c r="AP72" s="817" t="s">
        <v>525</v>
      </c>
      <c r="AQ72" s="817"/>
      <c r="AR72" s="817"/>
      <c r="AS72" s="817"/>
      <c r="AT72" s="817"/>
      <c r="AU72" s="817" t="s">
        <v>525</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590</v>
      </c>
      <c r="C73" s="861"/>
      <c r="D73" s="861"/>
      <c r="E73" s="861"/>
      <c r="F73" s="861"/>
      <c r="G73" s="861"/>
      <c r="H73" s="861"/>
      <c r="I73" s="861"/>
      <c r="J73" s="861"/>
      <c r="K73" s="861"/>
      <c r="L73" s="861"/>
      <c r="M73" s="861"/>
      <c r="N73" s="861"/>
      <c r="O73" s="861"/>
      <c r="P73" s="862"/>
      <c r="Q73" s="863">
        <v>50789.57</v>
      </c>
      <c r="R73" s="817"/>
      <c r="S73" s="817"/>
      <c r="T73" s="817"/>
      <c r="U73" s="817"/>
      <c r="V73" s="817">
        <v>48213.084999999999</v>
      </c>
      <c r="W73" s="817"/>
      <c r="X73" s="817"/>
      <c r="Y73" s="817"/>
      <c r="Z73" s="817"/>
      <c r="AA73" s="817">
        <v>2576.4850000000001</v>
      </c>
      <c r="AB73" s="817"/>
      <c r="AC73" s="817"/>
      <c r="AD73" s="817"/>
      <c r="AE73" s="817"/>
      <c r="AF73" s="817">
        <v>7907.7079999999996</v>
      </c>
      <c r="AG73" s="817"/>
      <c r="AH73" s="817"/>
      <c r="AI73" s="817"/>
      <c r="AJ73" s="817"/>
      <c r="AK73" s="817" t="s">
        <v>525</v>
      </c>
      <c r="AL73" s="817"/>
      <c r="AM73" s="817"/>
      <c r="AN73" s="817"/>
      <c r="AO73" s="817"/>
      <c r="AP73" s="817" t="s">
        <v>525</v>
      </c>
      <c r="AQ73" s="817"/>
      <c r="AR73" s="817"/>
      <c r="AS73" s="817"/>
      <c r="AT73" s="817"/>
      <c r="AU73" s="817" t="s">
        <v>525</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580</v>
      </c>
      <c r="C74" s="861"/>
      <c r="D74" s="861"/>
      <c r="E74" s="861"/>
      <c r="F74" s="861"/>
      <c r="G74" s="861"/>
      <c r="H74" s="861"/>
      <c r="I74" s="861"/>
      <c r="J74" s="861"/>
      <c r="K74" s="861"/>
      <c r="L74" s="861"/>
      <c r="M74" s="861"/>
      <c r="N74" s="861"/>
      <c r="O74" s="861"/>
      <c r="P74" s="862"/>
      <c r="Q74" s="863">
        <v>341</v>
      </c>
      <c r="R74" s="817"/>
      <c r="S74" s="817"/>
      <c r="T74" s="817"/>
      <c r="U74" s="817"/>
      <c r="V74" s="817">
        <v>333</v>
      </c>
      <c r="W74" s="817"/>
      <c r="X74" s="817"/>
      <c r="Y74" s="817"/>
      <c r="Z74" s="817"/>
      <c r="AA74" s="817">
        <v>9</v>
      </c>
      <c r="AB74" s="817"/>
      <c r="AC74" s="817"/>
      <c r="AD74" s="817"/>
      <c r="AE74" s="817"/>
      <c r="AF74" s="817">
        <v>9</v>
      </c>
      <c r="AG74" s="817"/>
      <c r="AH74" s="817"/>
      <c r="AI74" s="817"/>
      <c r="AJ74" s="817"/>
      <c r="AK74" s="817">
        <v>74</v>
      </c>
      <c r="AL74" s="817"/>
      <c r="AM74" s="817"/>
      <c r="AN74" s="817"/>
      <c r="AO74" s="817"/>
      <c r="AP74" s="817" t="s">
        <v>579</v>
      </c>
      <c r="AQ74" s="817"/>
      <c r="AR74" s="817"/>
      <c r="AS74" s="817"/>
      <c r="AT74" s="817"/>
      <c r="AU74" s="817" t="s">
        <v>579</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392</v>
      </c>
      <c r="B88" s="776" t="s">
        <v>420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27363</v>
      </c>
      <c r="AG88" s="831"/>
      <c r="AH88" s="831"/>
      <c r="AI88" s="831"/>
      <c r="AJ88" s="831"/>
      <c r="AK88" s="828"/>
      <c r="AL88" s="828"/>
      <c r="AM88" s="828"/>
      <c r="AN88" s="828"/>
      <c r="AO88" s="828"/>
      <c r="AP88" s="831" t="s">
        <v>591</v>
      </c>
      <c r="AQ88" s="831"/>
      <c r="AR88" s="831"/>
      <c r="AS88" s="831"/>
      <c r="AT88" s="831"/>
      <c r="AU88" s="831" t="s">
        <v>591</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776" t="s">
        <v>421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155</v>
      </c>
      <c r="CS102" s="839"/>
      <c r="CT102" s="839"/>
      <c r="CU102" s="839"/>
      <c r="CV102" s="878"/>
      <c r="CW102" s="877">
        <v>49</v>
      </c>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428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429</v>
      </c>
      <c r="AB109" s="880"/>
      <c r="AC109" s="880"/>
      <c r="AD109" s="880"/>
      <c r="AE109" s="881"/>
      <c r="AF109" s="879" t="s">
        <v>430</v>
      </c>
      <c r="AG109" s="880"/>
      <c r="AH109" s="880"/>
      <c r="AI109" s="880"/>
      <c r="AJ109" s="881"/>
      <c r="AK109" s="879" t="s">
        <v>309</v>
      </c>
      <c r="AL109" s="880"/>
      <c r="AM109" s="880"/>
      <c r="AN109" s="880"/>
      <c r="AO109" s="881"/>
      <c r="AP109" s="879" t="s">
        <v>431</v>
      </c>
      <c r="AQ109" s="880"/>
      <c r="AR109" s="880"/>
      <c r="AS109" s="880"/>
      <c r="AT109" s="882"/>
      <c r="AU109" s="899" t="s">
        <v>428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429</v>
      </c>
      <c r="BR109" s="880"/>
      <c r="BS109" s="880"/>
      <c r="BT109" s="880"/>
      <c r="BU109" s="881"/>
      <c r="BV109" s="879" t="s">
        <v>430</v>
      </c>
      <c r="BW109" s="880"/>
      <c r="BX109" s="880"/>
      <c r="BY109" s="880"/>
      <c r="BZ109" s="881"/>
      <c r="CA109" s="879" t="s">
        <v>309</v>
      </c>
      <c r="CB109" s="880"/>
      <c r="CC109" s="880"/>
      <c r="CD109" s="880"/>
      <c r="CE109" s="881"/>
      <c r="CF109" s="900" t="s">
        <v>431</v>
      </c>
      <c r="CG109" s="900"/>
      <c r="CH109" s="900"/>
      <c r="CI109" s="900"/>
      <c r="CJ109" s="900"/>
      <c r="CK109" s="879" t="s">
        <v>432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429</v>
      </c>
      <c r="DH109" s="880"/>
      <c r="DI109" s="880"/>
      <c r="DJ109" s="880"/>
      <c r="DK109" s="881"/>
      <c r="DL109" s="879" t="s">
        <v>430</v>
      </c>
      <c r="DM109" s="880"/>
      <c r="DN109" s="880"/>
      <c r="DO109" s="880"/>
      <c r="DP109" s="881"/>
      <c r="DQ109" s="879" t="s">
        <v>309</v>
      </c>
      <c r="DR109" s="880"/>
      <c r="DS109" s="880"/>
      <c r="DT109" s="880"/>
      <c r="DU109" s="881"/>
      <c r="DV109" s="879" t="s">
        <v>431</v>
      </c>
      <c r="DW109" s="880"/>
      <c r="DX109" s="880"/>
      <c r="DY109" s="880"/>
      <c r="DZ109" s="882"/>
    </row>
    <row r="110" spans="1:131" s="224" customFormat="1" ht="26.25" customHeight="1" x14ac:dyDescent="0.2">
      <c r="A110" s="883" t="s">
        <v>433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6418005</v>
      </c>
      <c r="AB110" s="887"/>
      <c r="AC110" s="887"/>
      <c r="AD110" s="887"/>
      <c r="AE110" s="888"/>
      <c r="AF110" s="889">
        <v>6498256</v>
      </c>
      <c r="AG110" s="887"/>
      <c r="AH110" s="887"/>
      <c r="AI110" s="887"/>
      <c r="AJ110" s="888"/>
      <c r="AK110" s="889">
        <v>6657623</v>
      </c>
      <c r="AL110" s="887"/>
      <c r="AM110" s="887"/>
      <c r="AN110" s="887"/>
      <c r="AO110" s="888"/>
      <c r="AP110" s="890">
        <v>17.8</v>
      </c>
      <c r="AQ110" s="891"/>
      <c r="AR110" s="891"/>
      <c r="AS110" s="891"/>
      <c r="AT110" s="892"/>
      <c r="AU110" s="893" t="s">
        <v>75</v>
      </c>
      <c r="AV110" s="894"/>
      <c r="AW110" s="894"/>
      <c r="AX110" s="894"/>
      <c r="AY110" s="894"/>
      <c r="AZ110" s="916" t="s">
        <v>434</v>
      </c>
      <c r="BA110" s="884"/>
      <c r="BB110" s="884"/>
      <c r="BC110" s="884"/>
      <c r="BD110" s="884"/>
      <c r="BE110" s="884"/>
      <c r="BF110" s="884"/>
      <c r="BG110" s="884"/>
      <c r="BH110" s="884"/>
      <c r="BI110" s="884"/>
      <c r="BJ110" s="884"/>
      <c r="BK110" s="884"/>
      <c r="BL110" s="884"/>
      <c r="BM110" s="884"/>
      <c r="BN110" s="884"/>
      <c r="BO110" s="884"/>
      <c r="BP110" s="885"/>
      <c r="BQ110" s="917">
        <v>54822343</v>
      </c>
      <c r="BR110" s="918"/>
      <c r="BS110" s="918"/>
      <c r="BT110" s="918"/>
      <c r="BU110" s="918"/>
      <c r="BV110" s="918">
        <v>54582174</v>
      </c>
      <c r="BW110" s="918"/>
      <c r="BX110" s="918"/>
      <c r="BY110" s="918"/>
      <c r="BZ110" s="918"/>
      <c r="CA110" s="918">
        <v>52321102</v>
      </c>
      <c r="CB110" s="918"/>
      <c r="CC110" s="918"/>
      <c r="CD110" s="918"/>
      <c r="CE110" s="918"/>
      <c r="CF110" s="931">
        <v>139.69999999999999</v>
      </c>
      <c r="CG110" s="932"/>
      <c r="CH110" s="932"/>
      <c r="CI110" s="932"/>
      <c r="CJ110" s="932"/>
      <c r="CK110" s="933" t="s">
        <v>435</v>
      </c>
      <c r="CL110" s="934"/>
      <c r="CM110" s="916" t="s">
        <v>436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437</v>
      </c>
      <c r="DH110" s="918"/>
      <c r="DI110" s="918"/>
      <c r="DJ110" s="918"/>
      <c r="DK110" s="918"/>
      <c r="DL110" s="918" t="s">
        <v>131</v>
      </c>
      <c r="DM110" s="918"/>
      <c r="DN110" s="918"/>
      <c r="DO110" s="918"/>
      <c r="DP110" s="918"/>
      <c r="DQ110" s="918" t="s">
        <v>131</v>
      </c>
      <c r="DR110" s="918"/>
      <c r="DS110" s="918"/>
      <c r="DT110" s="918"/>
      <c r="DU110" s="918"/>
      <c r="DV110" s="919" t="s">
        <v>437</v>
      </c>
      <c r="DW110" s="919"/>
      <c r="DX110" s="919"/>
      <c r="DY110" s="919"/>
      <c r="DZ110" s="920"/>
    </row>
    <row r="111" spans="1:131" s="224" customFormat="1" ht="26.25" customHeight="1" x14ac:dyDescent="0.2">
      <c r="A111" s="921" t="s">
        <v>438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413</v>
      </c>
      <c r="AB111" s="925"/>
      <c r="AC111" s="925"/>
      <c r="AD111" s="925"/>
      <c r="AE111" s="926"/>
      <c r="AF111" s="927" t="s">
        <v>131</v>
      </c>
      <c r="AG111" s="925"/>
      <c r="AH111" s="925"/>
      <c r="AI111" s="925"/>
      <c r="AJ111" s="926"/>
      <c r="AK111" s="927" t="s">
        <v>131</v>
      </c>
      <c r="AL111" s="925"/>
      <c r="AM111" s="925"/>
      <c r="AN111" s="925"/>
      <c r="AO111" s="926"/>
      <c r="AP111" s="928" t="s">
        <v>439</v>
      </c>
      <c r="AQ111" s="929"/>
      <c r="AR111" s="929"/>
      <c r="AS111" s="929"/>
      <c r="AT111" s="930"/>
      <c r="AU111" s="895"/>
      <c r="AV111" s="896"/>
      <c r="AW111" s="896"/>
      <c r="AX111" s="896"/>
      <c r="AY111" s="896"/>
      <c r="AZ111" s="909" t="s">
        <v>440</v>
      </c>
      <c r="BA111" s="910"/>
      <c r="BB111" s="910"/>
      <c r="BC111" s="910"/>
      <c r="BD111" s="910"/>
      <c r="BE111" s="910"/>
      <c r="BF111" s="910"/>
      <c r="BG111" s="910"/>
      <c r="BH111" s="910"/>
      <c r="BI111" s="910"/>
      <c r="BJ111" s="910"/>
      <c r="BK111" s="910"/>
      <c r="BL111" s="910"/>
      <c r="BM111" s="910"/>
      <c r="BN111" s="910"/>
      <c r="BO111" s="910"/>
      <c r="BP111" s="911"/>
      <c r="BQ111" s="912" t="s">
        <v>131</v>
      </c>
      <c r="BR111" s="913"/>
      <c r="BS111" s="913"/>
      <c r="BT111" s="913"/>
      <c r="BU111" s="913"/>
      <c r="BV111" s="913" t="s">
        <v>439</v>
      </c>
      <c r="BW111" s="913"/>
      <c r="BX111" s="913"/>
      <c r="BY111" s="913"/>
      <c r="BZ111" s="913"/>
      <c r="CA111" s="913" t="s">
        <v>131</v>
      </c>
      <c r="CB111" s="913"/>
      <c r="CC111" s="913"/>
      <c r="CD111" s="913"/>
      <c r="CE111" s="913"/>
      <c r="CF111" s="907" t="s">
        <v>131</v>
      </c>
      <c r="CG111" s="908"/>
      <c r="CH111" s="908"/>
      <c r="CI111" s="908"/>
      <c r="CJ111" s="908"/>
      <c r="CK111" s="935"/>
      <c r="CL111" s="936"/>
      <c r="CM111" s="909" t="s">
        <v>441</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439</v>
      </c>
      <c r="DH111" s="913"/>
      <c r="DI111" s="913"/>
      <c r="DJ111" s="913"/>
      <c r="DK111" s="913"/>
      <c r="DL111" s="913" t="s">
        <v>131</v>
      </c>
      <c r="DM111" s="913"/>
      <c r="DN111" s="913"/>
      <c r="DO111" s="913"/>
      <c r="DP111" s="913"/>
      <c r="DQ111" s="913" t="s">
        <v>131</v>
      </c>
      <c r="DR111" s="913"/>
      <c r="DS111" s="913"/>
      <c r="DT111" s="913"/>
      <c r="DU111" s="913"/>
      <c r="DV111" s="914" t="s">
        <v>131</v>
      </c>
      <c r="DW111" s="914"/>
      <c r="DX111" s="914"/>
      <c r="DY111" s="914"/>
      <c r="DZ111" s="915"/>
    </row>
    <row r="112" spans="1:131" s="224" customFormat="1" ht="26.25" customHeight="1" x14ac:dyDescent="0.2">
      <c r="A112" s="939" t="s">
        <v>442</v>
      </c>
      <c r="B112" s="940"/>
      <c r="C112" s="910" t="s">
        <v>443</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131</v>
      </c>
      <c r="AB112" s="946"/>
      <c r="AC112" s="946"/>
      <c r="AD112" s="946"/>
      <c r="AE112" s="947"/>
      <c r="AF112" s="948" t="s">
        <v>131</v>
      </c>
      <c r="AG112" s="946"/>
      <c r="AH112" s="946"/>
      <c r="AI112" s="946"/>
      <c r="AJ112" s="947"/>
      <c r="AK112" s="948" t="s">
        <v>439</v>
      </c>
      <c r="AL112" s="946"/>
      <c r="AM112" s="946"/>
      <c r="AN112" s="946"/>
      <c r="AO112" s="947"/>
      <c r="AP112" s="949" t="s">
        <v>131</v>
      </c>
      <c r="AQ112" s="950"/>
      <c r="AR112" s="950"/>
      <c r="AS112" s="950"/>
      <c r="AT112" s="951"/>
      <c r="AU112" s="895"/>
      <c r="AV112" s="896"/>
      <c r="AW112" s="896"/>
      <c r="AX112" s="896"/>
      <c r="AY112" s="896"/>
      <c r="AZ112" s="909" t="s">
        <v>444</v>
      </c>
      <c r="BA112" s="910"/>
      <c r="BB112" s="910"/>
      <c r="BC112" s="910"/>
      <c r="BD112" s="910"/>
      <c r="BE112" s="910"/>
      <c r="BF112" s="910"/>
      <c r="BG112" s="910"/>
      <c r="BH112" s="910"/>
      <c r="BI112" s="910"/>
      <c r="BJ112" s="910"/>
      <c r="BK112" s="910"/>
      <c r="BL112" s="910"/>
      <c r="BM112" s="910"/>
      <c r="BN112" s="910"/>
      <c r="BO112" s="910"/>
      <c r="BP112" s="911"/>
      <c r="BQ112" s="912">
        <v>3763239</v>
      </c>
      <c r="BR112" s="913"/>
      <c r="BS112" s="913"/>
      <c r="BT112" s="913"/>
      <c r="BU112" s="913"/>
      <c r="BV112" s="913">
        <v>3884142</v>
      </c>
      <c r="BW112" s="913"/>
      <c r="BX112" s="913"/>
      <c r="BY112" s="913"/>
      <c r="BZ112" s="913"/>
      <c r="CA112" s="913">
        <v>4169021</v>
      </c>
      <c r="CB112" s="913"/>
      <c r="CC112" s="913"/>
      <c r="CD112" s="913"/>
      <c r="CE112" s="913"/>
      <c r="CF112" s="907">
        <v>11.1</v>
      </c>
      <c r="CG112" s="908"/>
      <c r="CH112" s="908"/>
      <c r="CI112" s="908"/>
      <c r="CJ112" s="908"/>
      <c r="CK112" s="935"/>
      <c r="CL112" s="936"/>
      <c r="CM112" s="909" t="s">
        <v>445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131</v>
      </c>
      <c r="DH112" s="913"/>
      <c r="DI112" s="913"/>
      <c r="DJ112" s="913"/>
      <c r="DK112" s="913"/>
      <c r="DL112" s="913" t="s">
        <v>439</v>
      </c>
      <c r="DM112" s="913"/>
      <c r="DN112" s="913"/>
      <c r="DO112" s="913"/>
      <c r="DP112" s="913"/>
      <c r="DQ112" s="913" t="s">
        <v>131</v>
      </c>
      <c r="DR112" s="913"/>
      <c r="DS112" s="913"/>
      <c r="DT112" s="913"/>
      <c r="DU112" s="913"/>
      <c r="DV112" s="914" t="s">
        <v>131</v>
      </c>
      <c r="DW112" s="914"/>
      <c r="DX112" s="914"/>
      <c r="DY112" s="914"/>
      <c r="DZ112" s="915"/>
    </row>
    <row r="113" spans="1:130" s="224" customFormat="1" ht="26.25" customHeight="1" x14ac:dyDescent="0.2">
      <c r="A113" s="941"/>
      <c r="B113" s="942"/>
      <c r="C113" s="910" t="s">
        <v>446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297334</v>
      </c>
      <c r="AB113" s="925"/>
      <c r="AC113" s="925"/>
      <c r="AD113" s="925"/>
      <c r="AE113" s="926"/>
      <c r="AF113" s="927">
        <v>287002</v>
      </c>
      <c r="AG113" s="925"/>
      <c r="AH113" s="925"/>
      <c r="AI113" s="925"/>
      <c r="AJ113" s="926"/>
      <c r="AK113" s="927">
        <v>296084</v>
      </c>
      <c r="AL113" s="925"/>
      <c r="AM113" s="925"/>
      <c r="AN113" s="925"/>
      <c r="AO113" s="926"/>
      <c r="AP113" s="928">
        <v>0.8</v>
      </c>
      <c r="AQ113" s="929"/>
      <c r="AR113" s="929"/>
      <c r="AS113" s="929"/>
      <c r="AT113" s="930"/>
      <c r="AU113" s="895"/>
      <c r="AV113" s="896"/>
      <c r="AW113" s="896"/>
      <c r="AX113" s="896"/>
      <c r="AY113" s="896"/>
      <c r="AZ113" s="909" t="s">
        <v>447</v>
      </c>
      <c r="BA113" s="910"/>
      <c r="BB113" s="910"/>
      <c r="BC113" s="910"/>
      <c r="BD113" s="910"/>
      <c r="BE113" s="910"/>
      <c r="BF113" s="910"/>
      <c r="BG113" s="910"/>
      <c r="BH113" s="910"/>
      <c r="BI113" s="910"/>
      <c r="BJ113" s="910"/>
      <c r="BK113" s="910"/>
      <c r="BL113" s="910"/>
      <c r="BM113" s="910"/>
      <c r="BN113" s="910"/>
      <c r="BO113" s="910"/>
      <c r="BP113" s="911"/>
      <c r="BQ113" s="912" t="s">
        <v>131</v>
      </c>
      <c r="BR113" s="913"/>
      <c r="BS113" s="913"/>
      <c r="BT113" s="913"/>
      <c r="BU113" s="913"/>
      <c r="BV113" s="913" t="s">
        <v>439</v>
      </c>
      <c r="BW113" s="913"/>
      <c r="BX113" s="913"/>
      <c r="BY113" s="913"/>
      <c r="BZ113" s="913"/>
      <c r="CA113" s="913" t="s">
        <v>439</v>
      </c>
      <c r="CB113" s="913"/>
      <c r="CC113" s="913"/>
      <c r="CD113" s="913"/>
      <c r="CE113" s="913"/>
      <c r="CF113" s="907" t="s">
        <v>439</v>
      </c>
      <c r="CG113" s="908"/>
      <c r="CH113" s="908"/>
      <c r="CI113" s="908"/>
      <c r="CJ113" s="908"/>
      <c r="CK113" s="935"/>
      <c r="CL113" s="936"/>
      <c r="CM113" s="909" t="s">
        <v>448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413</v>
      </c>
      <c r="DH113" s="946"/>
      <c r="DI113" s="946"/>
      <c r="DJ113" s="946"/>
      <c r="DK113" s="947"/>
      <c r="DL113" s="948" t="s">
        <v>439</v>
      </c>
      <c r="DM113" s="946"/>
      <c r="DN113" s="946"/>
      <c r="DO113" s="946"/>
      <c r="DP113" s="947"/>
      <c r="DQ113" s="948" t="s">
        <v>439</v>
      </c>
      <c r="DR113" s="946"/>
      <c r="DS113" s="946"/>
      <c r="DT113" s="946"/>
      <c r="DU113" s="947"/>
      <c r="DV113" s="949" t="s">
        <v>131</v>
      </c>
      <c r="DW113" s="950"/>
      <c r="DX113" s="950"/>
      <c r="DY113" s="950"/>
      <c r="DZ113" s="951"/>
    </row>
    <row r="114" spans="1:130" s="224" customFormat="1" ht="26.25" customHeight="1" x14ac:dyDescent="0.2">
      <c r="A114" s="941"/>
      <c r="B114" s="942"/>
      <c r="C114" s="910" t="s">
        <v>449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131</v>
      </c>
      <c r="AB114" s="946"/>
      <c r="AC114" s="946"/>
      <c r="AD114" s="946"/>
      <c r="AE114" s="947"/>
      <c r="AF114" s="948" t="s">
        <v>131</v>
      </c>
      <c r="AG114" s="946"/>
      <c r="AH114" s="946"/>
      <c r="AI114" s="946"/>
      <c r="AJ114" s="947"/>
      <c r="AK114" s="948" t="s">
        <v>131</v>
      </c>
      <c r="AL114" s="946"/>
      <c r="AM114" s="946"/>
      <c r="AN114" s="946"/>
      <c r="AO114" s="947"/>
      <c r="AP114" s="949" t="s">
        <v>413</v>
      </c>
      <c r="AQ114" s="950"/>
      <c r="AR114" s="950"/>
      <c r="AS114" s="950"/>
      <c r="AT114" s="951"/>
      <c r="AU114" s="895"/>
      <c r="AV114" s="896"/>
      <c r="AW114" s="896"/>
      <c r="AX114" s="896"/>
      <c r="AY114" s="896"/>
      <c r="AZ114" s="909" t="s">
        <v>450</v>
      </c>
      <c r="BA114" s="910"/>
      <c r="BB114" s="910"/>
      <c r="BC114" s="910"/>
      <c r="BD114" s="910"/>
      <c r="BE114" s="910"/>
      <c r="BF114" s="910"/>
      <c r="BG114" s="910"/>
      <c r="BH114" s="910"/>
      <c r="BI114" s="910"/>
      <c r="BJ114" s="910"/>
      <c r="BK114" s="910"/>
      <c r="BL114" s="910"/>
      <c r="BM114" s="910"/>
      <c r="BN114" s="910"/>
      <c r="BO114" s="910"/>
      <c r="BP114" s="911"/>
      <c r="BQ114" s="912">
        <v>7382929</v>
      </c>
      <c r="BR114" s="913"/>
      <c r="BS114" s="913"/>
      <c r="BT114" s="913"/>
      <c r="BU114" s="913"/>
      <c r="BV114" s="913">
        <v>7227339</v>
      </c>
      <c r="BW114" s="913"/>
      <c r="BX114" s="913"/>
      <c r="BY114" s="913"/>
      <c r="BZ114" s="913"/>
      <c r="CA114" s="913">
        <v>7103506</v>
      </c>
      <c r="CB114" s="913"/>
      <c r="CC114" s="913"/>
      <c r="CD114" s="913"/>
      <c r="CE114" s="913"/>
      <c r="CF114" s="907">
        <v>19</v>
      </c>
      <c r="CG114" s="908"/>
      <c r="CH114" s="908"/>
      <c r="CI114" s="908"/>
      <c r="CJ114" s="908"/>
      <c r="CK114" s="935"/>
      <c r="CL114" s="936"/>
      <c r="CM114" s="909" t="s">
        <v>451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131</v>
      </c>
      <c r="DH114" s="946"/>
      <c r="DI114" s="946"/>
      <c r="DJ114" s="946"/>
      <c r="DK114" s="947"/>
      <c r="DL114" s="948" t="s">
        <v>131</v>
      </c>
      <c r="DM114" s="946"/>
      <c r="DN114" s="946"/>
      <c r="DO114" s="946"/>
      <c r="DP114" s="947"/>
      <c r="DQ114" s="948" t="s">
        <v>131</v>
      </c>
      <c r="DR114" s="946"/>
      <c r="DS114" s="946"/>
      <c r="DT114" s="946"/>
      <c r="DU114" s="947"/>
      <c r="DV114" s="949" t="s">
        <v>131</v>
      </c>
      <c r="DW114" s="950"/>
      <c r="DX114" s="950"/>
      <c r="DY114" s="950"/>
      <c r="DZ114" s="951"/>
    </row>
    <row r="115" spans="1:130" s="224" customFormat="1" ht="26.25" customHeight="1" x14ac:dyDescent="0.2">
      <c r="A115" s="941"/>
      <c r="B115" s="942"/>
      <c r="C115" s="910" t="s">
        <v>452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582</v>
      </c>
      <c r="AB115" s="925"/>
      <c r="AC115" s="925"/>
      <c r="AD115" s="925"/>
      <c r="AE115" s="926"/>
      <c r="AF115" s="927" t="s">
        <v>131</v>
      </c>
      <c r="AG115" s="925"/>
      <c r="AH115" s="925"/>
      <c r="AI115" s="925"/>
      <c r="AJ115" s="926"/>
      <c r="AK115" s="927" t="s">
        <v>131</v>
      </c>
      <c r="AL115" s="925"/>
      <c r="AM115" s="925"/>
      <c r="AN115" s="925"/>
      <c r="AO115" s="926"/>
      <c r="AP115" s="928" t="s">
        <v>131</v>
      </c>
      <c r="AQ115" s="929"/>
      <c r="AR115" s="929"/>
      <c r="AS115" s="929"/>
      <c r="AT115" s="930"/>
      <c r="AU115" s="895"/>
      <c r="AV115" s="896"/>
      <c r="AW115" s="896"/>
      <c r="AX115" s="896"/>
      <c r="AY115" s="896"/>
      <c r="AZ115" s="909" t="s">
        <v>453</v>
      </c>
      <c r="BA115" s="910"/>
      <c r="BB115" s="910"/>
      <c r="BC115" s="910"/>
      <c r="BD115" s="910"/>
      <c r="BE115" s="910"/>
      <c r="BF115" s="910"/>
      <c r="BG115" s="910"/>
      <c r="BH115" s="910"/>
      <c r="BI115" s="910"/>
      <c r="BJ115" s="910"/>
      <c r="BK115" s="910"/>
      <c r="BL115" s="910"/>
      <c r="BM115" s="910"/>
      <c r="BN115" s="910"/>
      <c r="BO115" s="910"/>
      <c r="BP115" s="911"/>
      <c r="BQ115" s="912">
        <v>156</v>
      </c>
      <c r="BR115" s="913"/>
      <c r="BS115" s="913"/>
      <c r="BT115" s="913"/>
      <c r="BU115" s="913"/>
      <c r="BV115" s="913">
        <v>111</v>
      </c>
      <c r="BW115" s="913"/>
      <c r="BX115" s="913"/>
      <c r="BY115" s="913"/>
      <c r="BZ115" s="913"/>
      <c r="CA115" s="913" t="s">
        <v>413</v>
      </c>
      <c r="CB115" s="913"/>
      <c r="CC115" s="913"/>
      <c r="CD115" s="913"/>
      <c r="CE115" s="913"/>
      <c r="CF115" s="907" t="s">
        <v>131</v>
      </c>
      <c r="CG115" s="908"/>
      <c r="CH115" s="908"/>
      <c r="CI115" s="908"/>
      <c r="CJ115" s="908"/>
      <c r="CK115" s="935"/>
      <c r="CL115" s="936"/>
      <c r="CM115" s="909" t="s">
        <v>454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413</v>
      </c>
      <c r="DH115" s="946"/>
      <c r="DI115" s="946"/>
      <c r="DJ115" s="946"/>
      <c r="DK115" s="947"/>
      <c r="DL115" s="948" t="s">
        <v>131</v>
      </c>
      <c r="DM115" s="946"/>
      <c r="DN115" s="946"/>
      <c r="DO115" s="946"/>
      <c r="DP115" s="947"/>
      <c r="DQ115" s="948" t="s">
        <v>131</v>
      </c>
      <c r="DR115" s="946"/>
      <c r="DS115" s="946"/>
      <c r="DT115" s="946"/>
      <c r="DU115" s="947"/>
      <c r="DV115" s="949" t="s">
        <v>413</v>
      </c>
      <c r="DW115" s="950"/>
      <c r="DX115" s="950"/>
      <c r="DY115" s="950"/>
      <c r="DZ115" s="951"/>
    </row>
    <row r="116" spans="1:130" s="224" customFormat="1" ht="26.25" customHeight="1" x14ac:dyDescent="0.2">
      <c r="A116" s="943"/>
      <c r="B116" s="944"/>
      <c r="C116" s="952" t="s">
        <v>455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439</v>
      </c>
      <c r="AB116" s="946"/>
      <c r="AC116" s="946"/>
      <c r="AD116" s="946"/>
      <c r="AE116" s="947"/>
      <c r="AF116" s="948" t="s">
        <v>413</v>
      </c>
      <c r="AG116" s="946"/>
      <c r="AH116" s="946"/>
      <c r="AI116" s="946"/>
      <c r="AJ116" s="947"/>
      <c r="AK116" s="948" t="s">
        <v>131</v>
      </c>
      <c r="AL116" s="946"/>
      <c r="AM116" s="946"/>
      <c r="AN116" s="946"/>
      <c r="AO116" s="947"/>
      <c r="AP116" s="949" t="s">
        <v>413</v>
      </c>
      <c r="AQ116" s="950"/>
      <c r="AR116" s="950"/>
      <c r="AS116" s="950"/>
      <c r="AT116" s="951"/>
      <c r="AU116" s="895"/>
      <c r="AV116" s="896"/>
      <c r="AW116" s="896"/>
      <c r="AX116" s="896"/>
      <c r="AY116" s="896"/>
      <c r="AZ116" s="954" t="s">
        <v>456</v>
      </c>
      <c r="BA116" s="955"/>
      <c r="BB116" s="955"/>
      <c r="BC116" s="955"/>
      <c r="BD116" s="955"/>
      <c r="BE116" s="955"/>
      <c r="BF116" s="955"/>
      <c r="BG116" s="955"/>
      <c r="BH116" s="955"/>
      <c r="BI116" s="955"/>
      <c r="BJ116" s="955"/>
      <c r="BK116" s="955"/>
      <c r="BL116" s="955"/>
      <c r="BM116" s="955"/>
      <c r="BN116" s="955"/>
      <c r="BO116" s="955"/>
      <c r="BP116" s="956"/>
      <c r="BQ116" s="912" t="s">
        <v>131</v>
      </c>
      <c r="BR116" s="913"/>
      <c r="BS116" s="913"/>
      <c r="BT116" s="913"/>
      <c r="BU116" s="913"/>
      <c r="BV116" s="913" t="s">
        <v>131</v>
      </c>
      <c r="BW116" s="913"/>
      <c r="BX116" s="913"/>
      <c r="BY116" s="913"/>
      <c r="BZ116" s="913"/>
      <c r="CA116" s="913" t="s">
        <v>131</v>
      </c>
      <c r="CB116" s="913"/>
      <c r="CC116" s="913"/>
      <c r="CD116" s="913"/>
      <c r="CE116" s="913"/>
      <c r="CF116" s="907" t="s">
        <v>131</v>
      </c>
      <c r="CG116" s="908"/>
      <c r="CH116" s="908"/>
      <c r="CI116" s="908"/>
      <c r="CJ116" s="908"/>
      <c r="CK116" s="935"/>
      <c r="CL116" s="936"/>
      <c r="CM116" s="909" t="s">
        <v>457</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131</v>
      </c>
      <c r="DH116" s="946"/>
      <c r="DI116" s="946"/>
      <c r="DJ116" s="946"/>
      <c r="DK116" s="947"/>
      <c r="DL116" s="948" t="s">
        <v>413</v>
      </c>
      <c r="DM116" s="946"/>
      <c r="DN116" s="946"/>
      <c r="DO116" s="946"/>
      <c r="DP116" s="947"/>
      <c r="DQ116" s="948" t="s">
        <v>131</v>
      </c>
      <c r="DR116" s="946"/>
      <c r="DS116" s="946"/>
      <c r="DT116" s="946"/>
      <c r="DU116" s="947"/>
      <c r="DV116" s="949" t="s">
        <v>131</v>
      </c>
      <c r="DW116" s="950"/>
      <c r="DX116" s="950"/>
      <c r="DY116" s="950"/>
      <c r="DZ116" s="951"/>
    </row>
    <row r="117" spans="1:130" s="224" customFormat="1" ht="26.25" customHeight="1" x14ac:dyDescent="0.2">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458</v>
      </c>
      <c r="Z117" s="881"/>
      <c r="AA117" s="965">
        <v>6715921</v>
      </c>
      <c r="AB117" s="966"/>
      <c r="AC117" s="966"/>
      <c r="AD117" s="966"/>
      <c r="AE117" s="967"/>
      <c r="AF117" s="968">
        <v>6785258</v>
      </c>
      <c r="AG117" s="966"/>
      <c r="AH117" s="966"/>
      <c r="AI117" s="966"/>
      <c r="AJ117" s="967"/>
      <c r="AK117" s="968">
        <v>6953707</v>
      </c>
      <c r="AL117" s="966"/>
      <c r="AM117" s="966"/>
      <c r="AN117" s="966"/>
      <c r="AO117" s="967"/>
      <c r="AP117" s="969"/>
      <c r="AQ117" s="970"/>
      <c r="AR117" s="970"/>
      <c r="AS117" s="970"/>
      <c r="AT117" s="971"/>
      <c r="AU117" s="895"/>
      <c r="AV117" s="896"/>
      <c r="AW117" s="896"/>
      <c r="AX117" s="896"/>
      <c r="AY117" s="896"/>
      <c r="AZ117" s="961" t="s">
        <v>459</v>
      </c>
      <c r="BA117" s="962"/>
      <c r="BB117" s="962"/>
      <c r="BC117" s="962"/>
      <c r="BD117" s="962"/>
      <c r="BE117" s="962"/>
      <c r="BF117" s="962"/>
      <c r="BG117" s="962"/>
      <c r="BH117" s="962"/>
      <c r="BI117" s="962"/>
      <c r="BJ117" s="962"/>
      <c r="BK117" s="962"/>
      <c r="BL117" s="962"/>
      <c r="BM117" s="962"/>
      <c r="BN117" s="962"/>
      <c r="BO117" s="962"/>
      <c r="BP117" s="963"/>
      <c r="BQ117" s="912" t="s">
        <v>131</v>
      </c>
      <c r="BR117" s="913"/>
      <c r="BS117" s="913"/>
      <c r="BT117" s="913"/>
      <c r="BU117" s="913"/>
      <c r="BV117" s="913" t="s">
        <v>131</v>
      </c>
      <c r="BW117" s="913"/>
      <c r="BX117" s="913"/>
      <c r="BY117" s="913"/>
      <c r="BZ117" s="913"/>
      <c r="CA117" s="913" t="s">
        <v>131</v>
      </c>
      <c r="CB117" s="913"/>
      <c r="CC117" s="913"/>
      <c r="CD117" s="913"/>
      <c r="CE117" s="913"/>
      <c r="CF117" s="907" t="s">
        <v>131</v>
      </c>
      <c r="CG117" s="908"/>
      <c r="CH117" s="908"/>
      <c r="CI117" s="908"/>
      <c r="CJ117" s="908"/>
      <c r="CK117" s="935"/>
      <c r="CL117" s="936"/>
      <c r="CM117" s="909" t="s">
        <v>460</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131</v>
      </c>
      <c r="DH117" s="946"/>
      <c r="DI117" s="946"/>
      <c r="DJ117" s="946"/>
      <c r="DK117" s="947"/>
      <c r="DL117" s="948" t="s">
        <v>131</v>
      </c>
      <c r="DM117" s="946"/>
      <c r="DN117" s="946"/>
      <c r="DO117" s="946"/>
      <c r="DP117" s="947"/>
      <c r="DQ117" s="948" t="s">
        <v>131</v>
      </c>
      <c r="DR117" s="946"/>
      <c r="DS117" s="946"/>
      <c r="DT117" s="946"/>
      <c r="DU117" s="947"/>
      <c r="DV117" s="949" t="s">
        <v>131</v>
      </c>
      <c r="DW117" s="950"/>
      <c r="DX117" s="950"/>
      <c r="DY117" s="950"/>
      <c r="DZ117" s="951"/>
    </row>
    <row r="118" spans="1:130" s="224" customFormat="1" ht="26.25" customHeight="1" x14ac:dyDescent="0.2">
      <c r="A118" s="899" t="s">
        <v>432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429</v>
      </c>
      <c r="AB118" s="880"/>
      <c r="AC118" s="880"/>
      <c r="AD118" s="880"/>
      <c r="AE118" s="881"/>
      <c r="AF118" s="879" t="s">
        <v>430</v>
      </c>
      <c r="AG118" s="880"/>
      <c r="AH118" s="880"/>
      <c r="AI118" s="880"/>
      <c r="AJ118" s="881"/>
      <c r="AK118" s="879" t="s">
        <v>309</v>
      </c>
      <c r="AL118" s="880"/>
      <c r="AM118" s="880"/>
      <c r="AN118" s="880"/>
      <c r="AO118" s="881"/>
      <c r="AP118" s="957" t="s">
        <v>431</v>
      </c>
      <c r="AQ118" s="958"/>
      <c r="AR118" s="958"/>
      <c r="AS118" s="958"/>
      <c r="AT118" s="959"/>
      <c r="AU118" s="895"/>
      <c r="AV118" s="896"/>
      <c r="AW118" s="896"/>
      <c r="AX118" s="896"/>
      <c r="AY118" s="896"/>
      <c r="AZ118" s="960" t="s">
        <v>461</v>
      </c>
      <c r="BA118" s="952"/>
      <c r="BB118" s="952"/>
      <c r="BC118" s="952"/>
      <c r="BD118" s="952"/>
      <c r="BE118" s="952"/>
      <c r="BF118" s="952"/>
      <c r="BG118" s="952"/>
      <c r="BH118" s="952"/>
      <c r="BI118" s="952"/>
      <c r="BJ118" s="952"/>
      <c r="BK118" s="952"/>
      <c r="BL118" s="952"/>
      <c r="BM118" s="952"/>
      <c r="BN118" s="952"/>
      <c r="BO118" s="952"/>
      <c r="BP118" s="953"/>
      <c r="BQ118" s="986" t="s">
        <v>413</v>
      </c>
      <c r="BR118" s="987"/>
      <c r="BS118" s="987"/>
      <c r="BT118" s="987"/>
      <c r="BU118" s="987"/>
      <c r="BV118" s="987" t="s">
        <v>131</v>
      </c>
      <c r="BW118" s="987"/>
      <c r="BX118" s="987"/>
      <c r="BY118" s="987"/>
      <c r="BZ118" s="987"/>
      <c r="CA118" s="987" t="s">
        <v>413</v>
      </c>
      <c r="CB118" s="987"/>
      <c r="CC118" s="987"/>
      <c r="CD118" s="987"/>
      <c r="CE118" s="987"/>
      <c r="CF118" s="907" t="s">
        <v>413</v>
      </c>
      <c r="CG118" s="908"/>
      <c r="CH118" s="908"/>
      <c r="CI118" s="908"/>
      <c r="CJ118" s="908"/>
      <c r="CK118" s="935"/>
      <c r="CL118" s="936"/>
      <c r="CM118" s="909" t="s">
        <v>462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413</v>
      </c>
      <c r="DH118" s="946"/>
      <c r="DI118" s="946"/>
      <c r="DJ118" s="946"/>
      <c r="DK118" s="947"/>
      <c r="DL118" s="948" t="s">
        <v>413</v>
      </c>
      <c r="DM118" s="946"/>
      <c r="DN118" s="946"/>
      <c r="DO118" s="946"/>
      <c r="DP118" s="947"/>
      <c r="DQ118" s="948" t="s">
        <v>413</v>
      </c>
      <c r="DR118" s="946"/>
      <c r="DS118" s="946"/>
      <c r="DT118" s="946"/>
      <c r="DU118" s="947"/>
      <c r="DV118" s="949" t="s">
        <v>413</v>
      </c>
      <c r="DW118" s="950"/>
      <c r="DX118" s="950"/>
      <c r="DY118" s="950"/>
      <c r="DZ118" s="951"/>
    </row>
    <row r="119" spans="1:130" s="224" customFormat="1" ht="26.25" customHeight="1" x14ac:dyDescent="0.2">
      <c r="A119" s="1043" t="s">
        <v>435</v>
      </c>
      <c r="B119" s="934"/>
      <c r="C119" s="916" t="s">
        <v>436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413</v>
      </c>
      <c r="AB119" s="887"/>
      <c r="AC119" s="887"/>
      <c r="AD119" s="887"/>
      <c r="AE119" s="888"/>
      <c r="AF119" s="889" t="s">
        <v>413</v>
      </c>
      <c r="AG119" s="887"/>
      <c r="AH119" s="887"/>
      <c r="AI119" s="887"/>
      <c r="AJ119" s="888"/>
      <c r="AK119" s="889" t="s">
        <v>413</v>
      </c>
      <c r="AL119" s="887"/>
      <c r="AM119" s="887"/>
      <c r="AN119" s="887"/>
      <c r="AO119" s="888"/>
      <c r="AP119" s="890" t="s">
        <v>413</v>
      </c>
      <c r="AQ119" s="891"/>
      <c r="AR119" s="891"/>
      <c r="AS119" s="891"/>
      <c r="AT119" s="892"/>
      <c r="AU119" s="897"/>
      <c r="AV119" s="898"/>
      <c r="AW119" s="898"/>
      <c r="AX119" s="898"/>
      <c r="AY119" s="898"/>
      <c r="AZ119" s="247" t="s">
        <v>189</v>
      </c>
      <c r="BA119" s="247"/>
      <c r="BB119" s="247"/>
      <c r="BC119" s="247"/>
      <c r="BD119" s="247"/>
      <c r="BE119" s="247"/>
      <c r="BF119" s="247"/>
      <c r="BG119" s="247"/>
      <c r="BH119" s="247"/>
      <c r="BI119" s="247"/>
      <c r="BJ119" s="247"/>
      <c r="BK119" s="247"/>
      <c r="BL119" s="247"/>
      <c r="BM119" s="247"/>
      <c r="BN119" s="247"/>
      <c r="BO119" s="964" t="s">
        <v>463</v>
      </c>
      <c r="BP119" s="992"/>
      <c r="BQ119" s="986">
        <v>65968667</v>
      </c>
      <c r="BR119" s="987"/>
      <c r="BS119" s="987"/>
      <c r="BT119" s="987"/>
      <c r="BU119" s="987"/>
      <c r="BV119" s="987">
        <v>65693766</v>
      </c>
      <c r="BW119" s="987"/>
      <c r="BX119" s="987"/>
      <c r="BY119" s="987"/>
      <c r="BZ119" s="987"/>
      <c r="CA119" s="987">
        <v>63593629</v>
      </c>
      <c r="CB119" s="987"/>
      <c r="CC119" s="987"/>
      <c r="CD119" s="987"/>
      <c r="CE119" s="987"/>
      <c r="CF119" s="988"/>
      <c r="CG119" s="989"/>
      <c r="CH119" s="989"/>
      <c r="CI119" s="989"/>
      <c r="CJ119" s="990"/>
      <c r="CK119" s="937"/>
      <c r="CL119" s="938"/>
      <c r="CM119" s="960" t="s">
        <v>464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131</v>
      </c>
      <c r="DH119" s="973"/>
      <c r="DI119" s="973"/>
      <c r="DJ119" s="973"/>
      <c r="DK119" s="974"/>
      <c r="DL119" s="972" t="s">
        <v>413</v>
      </c>
      <c r="DM119" s="973"/>
      <c r="DN119" s="973"/>
      <c r="DO119" s="973"/>
      <c r="DP119" s="974"/>
      <c r="DQ119" s="972" t="s">
        <v>131</v>
      </c>
      <c r="DR119" s="973"/>
      <c r="DS119" s="973"/>
      <c r="DT119" s="973"/>
      <c r="DU119" s="974"/>
      <c r="DV119" s="975" t="s">
        <v>131</v>
      </c>
      <c r="DW119" s="976"/>
      <c r="DX119" s="976"/>
      <c r="DY119" s="976"/>
      <c r="DZ119" s="977"/>
    </row>
    <row r="120" spans="1:130" s="224" customFormat="1" ht="26.25" customHeight="1" x14ac:dyDescent="0.2">
      <c r="A120" s="1044"/>
      <c r="B120" s="936"/>
      <c r="C120" s="909" t="s">
        <v>441</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131</v>
      </c>
      <c r="AB120" s="946"/>
      <c r="AC120" s="946"/>
      <c r="AD120" s="946"/>
      <c r="AE120" s="947"/>
      <c r="AF120" s="948" t="s">
        <v>413</v>
      </c>
      <c r="AG120" s="946"/>
      <c r="AH120" s="946"/>
      <c r="AI120" s="946"/>
      <c r="AJ120" s="947"/>
      <c r="AK120" s="948" t="s">
        <v>413</v>
      </c>
      <c r="AL120" s="946"/>
      <c r="AM120" s="946"/>
      <c r="AN120" s="946"/>
      <c r="AO120" s="947"/>
      <c r="AP120" s="949" t="s">
        <v>131</v>
      </c>
      <c r="AQ120" s="950"/>
      <c r="AR120" s="950"/>
      <c r="AS120" s="950"/>
      <c r="AT120" s="951"/>
      <c r="AU120" s="978" t="s">
        <v>465</v>
      </c>
      <c r="AV120" s="979"/>
      <c r="AW120" s="979"/>
      <c r="AX120" s="979"/>
      <c r="AY120" s="980"/>
      <c r="AZ120" s="916" t="s">
        <v>466</v>
      </c>
      <c r="BA120" s="884"/>
      <c r="BB120" s="884"/>
      <c r="BC120" s="884"/>
      <c r="BD120" s="884"/>
      <c r="BE120" s="884"/>
      <c r="BF120" s="884"/>
      <c r="BG120" s="884"/>
      <c r="BH120" s="884"/>
      <c r="BI120" s="884"/>
      <c r="BJ120" s="884"/>
      <c r="BK120" s="884"/>
      <c r="BL120" s="884"/>
      <c r="BM120" s="884"/>
      <c r="BN120" s="884"/>
      <c r="BO120" s="884"/>
      <c r="BP120" s="885"/>
      <c r="BQ120" s="917">
        <v>7235307</v>
      </c>
      <c r="BR120" s="918"/>
      <c r="BS120" s="918"/>
      <c r="BT120" s="918"/>
      <c r="BU120" s="918"/>
      <c r="BV120" s="918">
        <v>10447864</v>
      </c>
      <c r="BW120" s="918"/>
      <c r="BX120" s="918"/>
      <c r="BY120" s="918"/>
      <c r="BZ120" s="918"/>
      <c r="CA120" s="918">
        <v>12227472</v>
      </c>
      <c r="CB120" s="918"/>
      <c r="CC120" s="918"/>
      <c r="CD120" s="918"/>
      <c r="CE120" s="918"/>
      <c r="CF120" s="931">
        <v>32.6</v>
      </c>
      <c r="CG120" s="932"/>
      <c r="CH120" s="932"/>
      <c r="CI120" s="932"/>
      <c r="CJ120" s="932"/>
      <c r="CK120" s="993" t="s">
        <v>467</v>
      </c>
      <c r="CL120" s="994"/>
      <c r="CM120" s="994"/>
      <c r="CN120" s="994"/>
      <c r="CO120" s="995"/>
      <c r="CP120" s="1001" t="s">
        <v>468</v>
      </c>
      <c r="CQ120" s="1002"/>
      <c r="CR120" s="1002"/>
      <c r="CS120" s="1002"/>
      <c r="CT120" s="1002"/>
      <c r="CU120" s="1002"/>
      <c r="CV120" s="1002"/>
      <c r="CW120" s="1002"/>
      <c r="CX120" s="1002"/>
      <c r="CY120" s="1002"/>
      <c r="CZ120" s="1002"/>
      <c r="DA120" s="1002"/>
      <c r="DB120" s="1002"/>
      <c r="DC120" s="1002"/>
      <c r="DD120" s="1002"/>
      <c r="DE120" s="1002"/>
      <c r="DF120" s="1003"/>
      <c r="DG120" s="917">
        <v>3753074</v>
      </c>
      <c r="DH120" s="918"/>
      <c r="DI120" s="918"/>
      <c r="DJ120" s="918"/>
      <c r="DK120" s="918"/>
      <c r="DL120" s="918">
        <v>3878006</v>
      </c>
      <c r="DM120" s="918"/>
      <c r="DN120" s="918"/>
      <c r="DO120" s="918"/>
      <c r="DP120" s="918"/>
      <c r="DQ120" s="918">
        <v>4163712</v>
      </c>
      <c r="DR120" s="918"/>
      <c r="DS120" s="918"/>
      <c r="DT120" s="918"/>
      <c r="DU120" s="918"/>
      <c r="DV120" s="919">
        <v>11.1</v>
      </c>
      <c r="DW120" s="919"/>
      <c r="DX120" s="919"/>
      <c r="DY120" s="919"/>
      <c r="DZ120" s="920"/>
    </row>
    <row r="121" spans="1:130" s="224" customFormat="1" ht="26.25" customHeight="1" x14ac:dyDescent="0.2">
      <c r="A121" s="1044"/>
      <c r="B121" s="936"/>
      <c r="C121" s="961" t="s">
        <v>469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413</v>
      </c>
      <c r="AB121" s="946"/>
      <c r="AC121" s="946"/>
      <c r="AD121" s="946"/>
      <c r="AE121" s="947"/>
      <c r="AF121" s="948" t="s">
        <v>413</v>
      </c>
      <c r="AG121" s="946"/>
      <c r="AH121" s="946"/>
      <c r="AI121" s="946"/>
      <c r="AJ121" s="947"/>
      <c r="AK121" s="948" t="s">
        <v>413</v>
      </c>
      <c r="AL121" s="946"/>
      <c r="AM121" s="946"/>
      <c r="AN121" s="946"/>
      <c r="AO121" s="947"/>
      <c r="AP121" s="949" t="s">
        <v>131</v>
      </c>
      <c r="AQ121" s="950"/>
      <c r="AR121" s="950"/>
      <c r="AS121" s="950"/>
      <c r="AT121" s="951"/>
      <c r="AU121" s="981"/>
      <c r="AV121" s="982"/>
      <c r="AW121" s="982"/>
      <c r="AX121" s="982"/>
      <c r="AY121" s="983"/>
      <c r="AZ121" s="909" t="s">
        <v>470</v>
      </c>
      <c r="BA121" s="910"/>
      <c r="BB121" s="910"/>
      <c r="BC121" s="910"/>
      <c r="BD121" s="910"/>
      <c r="BE121" s="910"/>
      <c r="BF121" s="910"/>
      <c r="BG121" s="910"/>
      <c r="BH121" s="910"/>
      <c r="BI121" s="910"/>
      <c r="BJ121" s="910"/>
      <c r="BK121" s="910"/>
      <c r="BL121" s="910"/>
      <c r="BM121" s="910"/>
      <c r="BN121" s="910"/>
      <c r="BO121" s="910"/>
      <c r="BP121" s="911"/>
      <c r="BQ121" s="912">
        <v>9448071</v>
      </c>
      <c r="BR121" s="913"/>
      <c r="BS121" s="913"/>
      <c r="BT121" s="913"/>
      <c r="BU121" s="913"/>
      <c r="BV121" s="913">
        <v>9375806</v>
      </c>
      <c r="BW121" s="913"/>
      <c r="BX121" s="913"/>
      <c r="BY121" s="913"/>
      <c r="BZ121" s="913"/>
      <c r="CA121" s="913">
        <v>8960808</v>
      </c>
      <c r="CB121" s="913"/>
      <c r="CC121" s="913"/>
      <c r="CD121" s="913"/>
      <c r="CE121" s="913"/>
      <c r="CF121" s="907">
        <v>23.9</v>
      </c>
      <c r="CG121" s="908"/>
      <c r="CH121" s="908"/>
      <c r="CI121" s="908"/>
      <c r="CJ121" s="908"/>
      <c r="CK121" s="996"/>
      <c r="CL121" s="997"/>
      <c r="CM121" s="997"/>
      <c r="CN121" s="997"/>
      <c r="CO121" s="998"/>
      <c r="CP121" s="1006" t="s">
        <v>471</v>
      </c>
      <c r="CQ121" s="1007"/>
      <c r="CR121" s="1007"/>
      <c r="CS121" s="1007"/>
      <c r="CT121" s="1007"/>
      <c r="CU121" s="1007"/>
      <c r="CV121" s="1007"/>
      <c r="CW121" s="1007"/>
      <c r="CX121" s="1007"/>
      <c r="CY121" s="1007"/>
      <c r="CZ121" s="1007"/>
      <c r="DA121" s="1007"/>
      <c r="DB121" s="1007"/>
      <c r="DC121" s="1007"/>
      <c r="DD121" s="1007"/>
      <c r="DE121" s="1007"/>
      <c r="DF121" s="1008"/>
      <c r="DG121" s="912">
        <v>10165</v>
      </c>
      <c r="DH121" s="913"/>
      <c r="DI121" s="913"/>
      <c r="DJ121" s="913"/>
      <c r="DK121" s="913"/>
      <c r="DL121" s="913">
        <v>6136</v>
      </c>
      <c r="DM121" s="913"/>
      <c r="DN121" s="913"/>
      <c r="DO121" s="913"/>
      <c r="DP121" s="913"/>
      <c r="DQ121" s="913">
        <v>5309</v>
      </c>
      <c r="DR121" s="913"/>
      <c r="DS121" s="913"/>
      <c r="DT121" s="913"/>
      <c r="DU121" s="913"/>
      <c r="DV121" s="914">
        <v>0</v>
      </c>
      <c r="DW121" s="914"/>
      <c r="DX121" s="914"/>
      <c r="DY121" s="914"/>
      <c r="DZ121" s="915"/>
    </row>
    <row r="122" spans="1:130" s="224" customFormat="1" ht="26.25" customHeight="1" x14ac:dyDescent="0.2">
      <c r="A122" s="1044"/>
      <c r="B122" s="936"/>
      <c r="C122" s="909" t="s">
        <v>451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413</v>
      </c>
      <c r="AB122" s="946"/>
      <c r="AC122" s="946"/>
      <c r="AD122" s="946"/>
      <c r="AE122" s="947"/>
      <c r="AF122" s="948" t="s">
        <v>131</v>
      </c>
      <c r="AG122" s="946"/>
      <c r="AH122" s="946"/>
      <c r="AI122" s="946"/>
      <c r="AJ122" s="947"/>
      <c r="AK122" s="948" t="s">
        <v>131</v>
      </c>
      <c r="AL122" s="946"/>
      <c r="AM122" s="946"/>
      <c r="AN122" s="946"/>
      <c r="AO122" s="947"/>
      <c r="AP122" s="949" t="s">
        <v>131</v>
      </c>
      <c r="AQ122" s="950"/>
      <c r="AR122" s="950"/>
      <c r="AS122" s="950"/>
      <c r="AT122" s="951"/>
      <c r="AU122" s="981"/>
      <c r="AV122" s="982"/>
      <c r="AW122" s="982"/>
      <c r="AX122" s="982"/>
      <c r="AY122" s="983"/>
      <c r="AZ122" s="960" t="s">
        <v>472</v>
      </c>
      <c r="BA122" s="952"/>
      <c r="BB122" s="952"/>
      <c r="BC122" s="952"/>
      <c r="BD122" s="952"/>
      <c r="BE122" s="952"/>
      <c r="BF122" s="952"/>
      <c r="BG122" s="952"/>
      <c r="BH122" s="952"/>
      <c r="BI122" s="952"/>
      <c r="BJ122" s="952"/>
      <c r="BK122" s="952"/>
      <c r="BL122" s="952"/>
      <c r="BM122" s="952"/>
      <c r="BN122" s="952"/>
      <c r="BO122" s="952"/>
      <c r="BP122" s="953"/>
      <c r="BQ122" s="986">
        <v>45380075</v>
      </c>
      <c r="BR122" s="987"/>
      <c r="BS122" s="987"/>
      <c r="BT122" s="987"/>
      <c r="BU122" s="987"/>
      <c r="BV122" s="987">
        <v>45901384</v>
      </c>
      <c r="BW122" s="987"/>
      <c r="BX122" s="987"/>
      <c r="BY122" s="987"/>
      <c r="BZ122" s="987"/>
      <c r="CA122" s="987">
        <v>44275575</v>
      </c>
      <c r="CB122" s="987"/>
      <c r="CC122" s="987"/>
      <c r="CD122" s="987"/>
      <c r="CE122" s="987"/>
      <c r="CF122" s="1004">
        <v>118.2</v>
      </c>
      <c r="CG122" s="1005"/>
      <c r="CH122" s="1005"/>
      <c r="CI122" s="1005"/>
      <c r="CJ122" s="1005"/>
      <c r="CK122" s="996"/>
      <c r="CL122" s="997"/>
      <c r="CM122" s="997"/>
      <c r="CN122" s="997"/>
      <c r="CO122" s="998"/>
      <c r="CP122" s="1006" t="s">
        <v>405</v>
      </c>
      <c r="CQ122" s="1007"/>
      <c r="CR122" s="1007"/>
      <c r="CS122" s="1007"/>
      <c r="CT122" s="1007"/>
      <c r="CU122" s="1007"/>
      <c r="CV122" s="1007"/>
      <c r="CW122" s="1007"/>
      <c r="CX122" s="1007"/>
      <c r="CY122" s="1007"/>
      <c r="CZ122" s="1007"/>
      <c r="DA122" s="1007"/>
      <c r="DB122" s="1007"/>
      <c r="DC122" s="1007"/>
      <c r="DD122" s="1007"/>
      <c r="DE122" s="1007"/>
      <c r="DF122" s="1008"/>
      <c r="DG122" s="912" t="s">
        <v>131</v>
      </c>
      <c r="DH122" s="913"/>
      <c r="DI122" s="913"/>
      <c r="DJ122" s="913"/>
      <c r="DK122" s="913"/>
      <c r="DL122" s="913" t="s">
        <v>131</v>
      </c>
      <c r="DM122" s="913"/>
      <c r="DN122" s="913"/>
      <c r="DO122" s="913"/>
      <c r="DP122" s="913"/>
      <c r="DQ122" s="913" t="s">
        <v>131</v>
      </c>
      <c r="DR122" s="913"/>
      <c r="DS122" s="913"/>
      <c r="DT122" s="913"/>
      <c r="DU122" s="913"/>
      <c r="DV122" s="914" t="s">
        <v>413</v>
      </c>
      <c r="DW122" s="914"/>
      <c r="DX122" s="914"/>
      <c r="DY122" s="914"/>
      <c r="DZ122" s="915"/>
    </row>
    <row r="123" spans="1:130" s="224" customFormat="1" ht="26.25" customHeight="1" x14ac:dyDescent="0.2">
      <c r="A123" s="1044"/>
      <c r="B123" s="936"/>
      <c r="C123" s="909" t="s">
        <v>457</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131</v>
      </c>
      <c r="AB123" s="946"/>
      <c r="AC123" s="946"/>
      <c r="AD123" s="946"/>
      <c r="AE123" s="947"/>
      <c r="AF123" s="948" t="s">
        <v>131</v>
      </c>
      <c r="AG123" s="946"/>
      <c r="AH123" s="946"/>
      <c r="AI123" s="946"/>
      <c r="AJ123" s="947"/>
      <c r="AK123" s="948" t="s">
        <v>131</v>
      </c>
      <c r="AL123" s="946"/>
      <c r="AM123" s="946"/>
      <c r="AN123" s="946"/>
      <c r="AO123" s="947"/>
      <c r="AP123" s="949" t="s">
        <v>131</v>
      </c>
      <c r="AQ123" s="950"/>
      <c r="AR123" s="950"/>
      <c r="AS123" s="950"/>
      <c r="AT123" s="951"/>
      <c r="AU123" s="984"/>
      <c r="AV123" s="985"/>
      <c r="AW123" s="985"/>
      <c r="AX123" s="985"/>
      <c r="AY123" s="985"/>
      <c r="AZ123" s="247" t="s">
        <v>189</v>
      </c>
      <c r="BA123" s="247"/>
      <c r="BB123" s="247"/>
      <c r="BC123" s="247"/>
      <c r="BD123" s="247"/>
      <c r="BE123" s="247"/>
      <c r="BF123" s="247"/>
      <c r="BG123" s="247"/>
      <c r="BH123" s="247"/>
      <c r="BI123" s="247"/>
      <c r="BJ123" s="247"/>
      <c r="BK123" s="247"/>
      <c r="BL123" s="247"/>
      <c r="BM123" s="247"/>
      <c r="BN123" s="247"/>
      <c r="BO123" s="964" t="s">
        <v>473</v>
      </c>
      <c r="BP123" s="992"/>
      <c r="BQ123" s="1050">
        <v>62063453</v>
      </c>
      <c r="BR123" s="1051"/>
      <c r="BS123" s="1051"/>
      <c r="BT123" s="1051"/>
      <c r="BU123" s="1051"/>
      <c r="BV123" s="1051">
        <v>65725054</v>
      </c>
      <c r="BW123" s="1051"/>
      <c r="BX123" s="1051"/>
      <c r="BY123" s="1051"/>
      <c r="BZ123" s="1051"/>
      <c r="CA123" s="1051">
        <v>65463855</v>
      </c>
      <c r="CB123" s="1051"/>
      <c r="CC123" s="1051"/>
      <c r="CD123" s="1051"/>
      <c r="CE123" s="1051"/>
      <c r="CF123" s="988"/>
      <c r="CG123" s="989"/>
      <c r="CH123" s="989"/>
      <c r="CI123" s="989"/>
      <c r="CJ123" s="990"/>
      <c r="CK123" s="996"/>
      <c r="CL123" s="997"/>
      <c r="CM123" s="997"/>
      <c r="CN123" s="997"/>
      <c r="CO123" s="998"/>
      <c r="CP123" s="1006" t="s">
        <v>406</v>
      </c>
      <c r="CQ123" s="1007"/>
      <c r="CR123" s="1007"/>
      <c r="CS123" s="1007"/>
      <c r="CT123" s="1007"/>
      <c r="CU123" s="1007"/>
      <c r="CV123" s="1007"/>
      <c r="CW123" s="1007"/>
      <c r="CX123" s="1007"/>
      <c r="CY123" s="1007"/>
      <c r="CZ123" s="1007"/>
      <c r="DA123" s="1007"/>
      <c r="DB123" s="1007"/>
      <c r="DC123" s="1007"/>
      <c r="DD123" s="1007"/>
      <c r="DE123" s="1007"/>
      <c r="DF123" s="1008"/>
      <c r="DG123" s="945" t="s">
        <v>131</v>
      </c>
      <c r="DH123" s="946"/>
      <c r="DI123" s="946"/>
      <c r="DJ123" s="946"/>
      <c r="DK123" s="947"/>
      <c r="DL123" s="948" t="s">
        <v>131</v>
      </c>
      <c r="DM123" s="946"/>
      <c r="DN123" s="946"/>
      <c r="DO123" s="946"/>
      <c r="DP123" s="947"/>
      <c r="DQ123" s="948" t="s">
        <v>131</v>
      </c>
      <c r="DR123" s="946"/>
      <c r="DS123" s="946"/>
      <c r="DT123" s="946"/>
      <c r="DU123" s="947"/>
      <c r="DV123" s="949" t="s">
        <v>437</v>
      </c>
      <c r="DW123" s="950"/>
      <c r="DX123" s="950"/>
      <c r="DY123" s="950"/>
      <c r="DZ123" s="951"/>
    </row>
    <row r="124" spans="1:130" s="224" customFormat="1" ht="26.25" customHeight="1" thickBot="1" x14ac:dyDescent="0.25">
      <c r="A124" s="1044"/>
      <c r="B124" s="936"/>
      <c r="C124" s="909" t="s">
        <v>460</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v>582</v>
      </c>
      <c r="AB124" s="946"/>
      <c r="AC124" s="946"/>
      <c r="AD124" s="946"/>
      <c r="AE124" s="947"/>
      <c r="AF124" s="948" t="s">
        <v>131</v>
      </c>
      <c r="AG124" s="946"/>
      <c r="AH124" s="946"/>
      <c r="AI124" s="946"/>
      <c r="AJ124" s="947"/>
      <c r="AK124" s="948" t="s">
        <v>131</v>
      </c>
      <c r="AL124" s="946"/>
      <c r="AM124" s="946"/>
      <c r="AN124" s="946"/>
      <c r="AO124" s="947"/>
      <c r="AP124" s="949" t="s">
        <v>437</v>
      </c>
      <c r="AQ124" s="950"/>
      <c r="AR124" s="950"/>
      <c r="AS124" s="950"/>
      <c r="AT124" s="951"/>
      <c r="AU124" s="1046" t="s">
        <v>474</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10.9</v>
      </c>
      <c r="BR124" s="1014"/>
      <c r="BS124" s="1014"/>
      <c r="BT124" s="1014"/>
      <c r="BU124" s="1014"/>
      <c r="BV124" s="1014" t="s">
        <v>131</v>
      </c>
      <c r="BW124" s="1014"/>
      <c r="BX124" s="1014"/>
      <c r="BY124" s="1014"/>
      <c r="BZ124" s="1014"/>
      <c r="CA124" s="1014" t="s">
        <v>131</v>
      </c>
      <c r="CB124" s="1014"/>
      <c r="CC124" s="1014"/>
      <c r="CD124" s="1014"/>
      <c r="CE124" s="1014"/>
      <c r="CF124" s="1015"/>
      <c r="CG124" s="1016"/>
      <c r="CH124" s="1016"/>
      <c r="CI124" s="1016"/>
      <c r="CJ124" s="1017"/>
      <c r="CK124" s="999"/>
      <c r="CL124" s="999"/>
      <c r="CM124" s="999"/>
      <c r="CN124" s="999"/>
      <c r="CO124" s="1000"/>
      <c r="CP124" s="1006" t="s">
        <v>475</v>
      </c>
      <c r="CQ124" s="1007"/>
      <c r="CR124" s="1007"/>
      <c r="CS124" s="1007"/>
      <c r="CT124" s="1007"/>
      <c r="CU124" s="1007"/>
      <c r="CV124" s="1007"/>
      <c r="CW124" s="1007"/>
      <c r="CX124" s="1007"/>
      <c r="CY124" s="1007"/>
      <c r="CZ124" s="1007"/>
      <c r="DA124" s="1007"/>
      <c r="DB124" s="1007"/>
      <c r="DC124" s="1007"/>
      <c r="DD124" s="1007"/>
      <c r="DE124" s="1007"/>
      <c r="DF124" s="1008"/>
      <c r="DG124" s="991" t="s">
        <v>131</v>
      </c>
      <c r="DH124" s="973"/>
      <c r="DI124" s="973"/>
      <c r="DJ124" s="973"/>
      <c r="DK124" s="974"/>
      <c r="DL124" s="972" t="s">
        <v>437</v>
      </c>
      <c r="DM124" s="973"/>
      <c r="DN124" s="973"/>
      <c r="DO124" s="973"/>
      <c r="DP124" s="974"/>
      <c r="DQ124" s="972" t="s">
        <v>131</v>
      </c>
      <c r="DR124" s="973"/>
      <c r="DS124" s="973"/>
      <c r="DT124" s="973"/>
      <c r="DU124" s="974"/>
      <c r="DV124" s="975" t="s">
        <v>131</v>
      </c>
      <c r="DW124" s="976"/>
      <c r="DX124" s="976"/>
      <c r="DY124" s="976"/>
      <c r="DZ124" s="977"/>
    </row>
    <row r="125" spans="1:130" s="224" customFormat="1" ht="26.25" customHeight="1" x14ac:dyDescent="0.2">
      <c r="A125" s="1044"/>
      <c r="B125" s="936"/>
      <c r="C125" s="909" t="s">
        <v>462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131</v>
      </c>
      <c r="AB125" s="946"/>
      <c r="AC125" s="946"/>
      <c r="AD125" s="946"/>
      <c r="AE125" s="947"/>
      <c r="AF125" s="948" t="s">
        <v>131</v>
      </c>
      <c r="AG125" s="946"/>
      <c r="AH125" s="946"/>
      <c r="AI125" s="946"/>
      <c r="AJ125" s="947"/>
      <c r="AK125" s="948" t="s">
        <v>131</v>
      </c>
      <c r="AL125" s="946"/>
      <c r="AM125" s="946"/>
      <c r="AN125" s="946"/>
      <c r="AO125" s="947"/>
      <c r="AP125" s="949" t="s">
        <v>131</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476</v>
      </c>
      <c r="CL125" s="994"/>
      <c r="CM125" s="994"/>
      <c r="CN125" s="994"/>
      <c r="CO125" s="995"/>
      <c r="CP125" s="916" t="s">
        <v>477</v>
      </c>
      <c r="CQ125" s="884"/>
      <c r="CR125" s="884"/>
      <c r="CS125" s="884"/>
      <c r="CT125" s="884"/>
      <c r="CU125" s="884"/>
      <c r="CV125" s="884"/>
      <c r="CW125" s="884"/>
      <c r="CX125" s="884"/>
      <c r="CY125" s="884"/>
      <c r="CZ125" s="884"/>
      <c r="DA125" s="884"/>
      <c r="DB125" s="884"/>
      <c r="DC125" s="884"/>
      <c r="DD125" s="884"/>
      <c r="DE125" s="884"/>
      <c r="DF125" s="885"/>
      <c r="DG125" s="917" t="s">
        <v>131</v>
      </c>
      <c r="DH125" s="918"/>
      <c r="DI125" s="918"/>
      <c r="DJ125" s="918"/>
      <c r="DK125" s="918"/>
      <c r="DL125" s="918" t="s">
        <v>437</v>
      </c>
      <c r="DM125" s="918"/>
      <c r="DN125" s="918"/>
      <c r="DO125" s="918"/>
      <c r="DP125" s="918"/>
      <c r="DQ125" s="918" t="s">
        <v>131</v>
      </c>
      <c r="DR125" s="918"/>
      <c r="DS125" s="918"/>
      <c r="DT125" s="918"/>
      <c r="DU125" s="918"/>
      <c r="DV125" s="919" t="s">
        <v>131</v>
      </c>
      <c r="DW125" s="919"/>
      <c r="DX125" s="919"/>
      <c r="DY125" s="919"/>
      <c r="DZ125" s="920"/>
    </row>
    <row r="126" spans="1:130" s="224" customFormat="1" ht="26.25" customHeight="1" thickBot="1" x14ac:dyDescent="0.25">
      <c r="A126" s="1044"/>
      <c r="B126" s="936"/>
      <c r="C126" s="909" t="s">
        <v>464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131</v>
      </c>
      <c r="AB126" s="946"/>
      <c r="AC126" s="946"/>
      <c r="AD126" s="946"/>
      <c r="AE126" s="947"/>
      <c r="AF126" s="948" t="s">
        <v>131</v>
      </c>
      <c r="AG126" s="946"/>
      <c r="AH126" s="946"/>
      <c r="AI126" s="946"/>
      <c r="AJ126" s="947"/>
      <c r="AK126" s="948" t="s">
        <v>131</v>
      </c>
      <c r="AL126" s="946"/>
      <c r="AM126" s="946"/>
      <c r="AN126" s="946"/>
      <c r="AO126" s="947"/>
      <c r="AP126" s="949" t="s">
        <v>131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478</v>
      </c>
      <c r="CQ126" s="910"/>
      <c r="CR126" s="910"/>
      <c r="CS126" s="910"/>
      <c r="CT126" s="910"/>
      <c r="CU126" s="910"/>
      <c r="CV126" s="910"/>
      <c r="CW126" s="910"/>
      <c r="CX126" s="910"/>
      <c r="CY126" s="910"/>
      <c r="CZ126" s="910"/>
      <c r="DA126" s="910"/>
      <c r="DB126" s="910"/>
      <c r="DC126" s="910"/>
      <c r="DD126" s="910"/>
      <c r="DE126" s="910"/>
      <c r="DF126" s="911"/>
      <c r="DG126" s="912" t="s">
        <v>131</v>
      </c>
      <c r="DH126" s="913"/>
      <c r="DI126" s="913"/>
      <c r="DJ126" s="913"/>
      <c r="DK126" s="913"/>
      <c r="DL126" s="913" t="s">
        <v>131</v>
      </c>
      <c r="DM126" s="913"/>
      <c r="DN126" s="913"/>
      <c r="DO126" s="913"/>
      <c r="DP126" s="913"/>
      <c r="DQ126" s="913" t="s">
        <v>131</v>
      </c>
      <c r="DR126" s="913"/>
      <c r="DS126" s="913"/>
      <c r="DT126" s="913"/>
      <c r="DU126" s="913"/>
      <c r="DV126" s="914" t="s">
        <v>131</v>
      </c>
      <c r="DW126" s="914"/>
      <c r="DX126" s="914"/>
      <c r="DY126" s="914"/>
      <c r="DZ126" s="915"/>
    </row>
    <row r="127" spans="1:130" s="224" customFormat="1" ht="26.25" customHeight="1" x14ac:dyDescent="0.2">
      <c r="A127" s="1045"/>
      <c r="B127" s="938"/>
      <c r="C127" s="960" t="s">
        <v>479</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131</v>
      </c>
      <c r="AB127" s="946"/>
      <c r="AC127" s="946"/>
      <c r="AD127" s="946"/>
      <c r="AE127" s="947"/>
      <c r="AF127" s="948" t="s">
        <v>131</v>
      </c>
      <c r="AG127" s="946"/>
      <c r="AH127" s="946"/>
      <c r="AI127" s="946"/>
      <c r="AJ127" s="947"/>
      <c r="AK127" s="948" t="s">
        <v>131</v>
      </c>
      <c r="AL127" s="946"/>
      <c r="AM127" s="946"/>
      <c r="AN127" s="946"/>
      <c r="AO127" s="947"/>
      <c r="AP127" s="949" t="s">
        <v>437</v>
      </c>
      <c r="AQ127" s="950"/>
      <c r="AR127" s="950"/>
      <c r="AS127" s="950"/>
      <c r="AT127" s="951"/>
      <c r="AU127" s="226"/>
      <c r="AV127" s="226"/>
      <c r="AW127" s="226"/>
      <c r="AX127" s="1018" t="s">
        <v>480</v>
      </c>
      <c r="AY127" s="1019"/>
      <c r="AZ127" s="1019"/>
      <c r="BA127" s="1019"/>
      <c r="BB127" s="1019"/>
      <c r="BC127" s="1019"/>
      <c r="BD127" s="1019"/>
      <c r="BE127" s="1020"/>
      <c r="BF127" s="1021" t="s">
        <v>481</v>
      </c>
      <c r="BG127" s="1019"/>
      <c r="BH127" s="1019"/>
      <c r="BI127" s="1019"/>
      <c r="BJ127" s="1019"/>
      <c r="BK127" s="1019"/>
      <c r="BL127" s="1020"/>
      <c r="BM127" s="1021" t="s">
        <v>482</v>
      </c>
      <c r="BN127" s="1019"/>
      <c r="BO127" s="1019"/>
      <c r="BP127" s="1019"/>
      <c r="BQ127" s="1019"/>
      <c r="BR127" s="1019"/>
      <c r="BS127" s="1020"/>
      <c r="BT127" s="1021" t="s">
        <v>483</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484</v>
      </c>
      <c r="CQ127" s="910"/>
      <c r="CR127" s="910"/>
      <c r="CS127" s="910"/>
      <c r="CT127" s="910"/>
      <c r="CU127" s="910"/>
      <c r="CV127" s="910"/>
      <c r="CW127" s="910"/>
      <c r="CX127" s="910"/>
      <c r="CY127" s="910"/>
      <c r="CZ127" s="910"/>
      <c r="DA127" s="910"/>
      <c r="DB127" s="910"/>
      <c r="DC127" s="910"/>
      <c r="DD127" s="910"/>
      <c r="DE127" s="910"/>
      <c r="DF127" s="911"/>
      <c r="DG127" s="912" t="s">
        <v>437</v>
      </c>
      <c r="DH127" s="913"/>
      <c r="DI127" s="913"/>
      <c r="DJ127" s="913"/>
      <c r="DK127" s="913"/>
      <c r="DL127" s="913" t="s">
        <v>437</v>
      </c>
      <c r="DM127" s="913"/>
      <c r="DN127" s="913"/>
      <c r="DO127" s="913"/>
      <c r="DP127" s="913"/>
      <c r="DQ127" s="913" t="s">
        <v>131</v>
      </c>
      <c r="DR127" s="913"/>
      <c r="DS127" s="913"/>
      <c r="DT127" s="913"/>
      <c r="DU127" s="913"/>
      <c r="DV127" s="914" t="s">
        <v>437</v>
      </c>
      <c r="DW127" s="914"/>
      <c r="DX127" s="914"/>
      <c r="DY127" s="914"/>
      <c r="DZ127" s="915"/>
    </row>
    <row r="128" spans="1:130" s="224" customFormat="1" ht="26.25" customHeight="1" thickBot="1" x14ac:dyDescent="0.25">
      <c r="A128" s="1028" t="s">
        <v>485</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486</v>
      </c>
      <c r="X128" s="1030"/>
      <c r="Y128" s="1030"/>
      <c r="Z128" s="1031"/>
      <c r="AA128" s="1032">
        <v>1330143</v>
      </c>
      <c r="AB128" s="1033"/>
      <c r="AC128" s="1033"/>
      <c r="AD128" s="1033"/>
      <c r="AE128" s="1034"/>
      <c r="AF128" s="1035">
        <v>1276427</v>
      </c>
      <c r="AG128" s="1033"/>
      <c r="AH128" s="1033"/>
      <c r="AI128" s="1033"/>
      <c r="AJ128" s="1034"/>
      <c r="AK128" s="1035">
        <v>1324909</v>
      </c>
      <c r="AL128" s="1033"/>
      <c r="AM128" s="1033"/>
      <c r="AN128" s="1033"/>
      <c r="AO128" s="1034"/>
      <c r="AP128" s="1036"/>
      <c r="AQ128" s="1037"/>
      <c r="AR128" s="1037"/>
      <c r="AS128" s="1037"/>
      <c r="AT128" s="1038"/>
      <c r="AU128" s="226"/>
      <c r="AV128" s="226"/>
      <c r="AW128" s="226"/>
      <c r="AX128" s="883" t="s">
        <v>487</v>
      </c>
      <c r="AY128" s="884"/>
      <c r="AZ128" s="884"/>
      <c r="BA128" s="884"/>
      <c r="BB128" s="884"/>
      <c r="BC128" s="884"/>
      <c r="BD128" s="884"/>
      <c r="BE128" s="885"/>
      <c r="BF128" s="1039" t="s">
        <v>131</v>
      </c>
      <c r="BG128" s="1040"/>
      <c r="BH128" s="1040"/>
      <c r="BI128" s="1040"/>
      <c r="BJ128" s="1040"/>
      <c r="BK128" s="1040"/>
      <c r="BL128" s="1041"/>
      <c r="BM128" s="1039">
        <v>11.43</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488</v>
      </c>
      <c r="CQ128" s="713"/>
      <c r="CR128" s="713"/>
      <c r="CS128" s="713"/>
      <c r="CT128" s="713"/>
      <c r="CU128" s="713"/>
      <c r="CV128" s="713"/>
      <c r="CW128" s="713"/>
      <c r="CX128" s="713"/>
      <c r="CY128" s="713"/>
      <c r="CZ128" s="713"/>
      <c r="DA128" s="713"/>
      <c r="DB128" s="713"/>
      <c r="DC128" s="713"/>
      <c r="DD128" s="713"/>
      <c r="DE128" s="713"/>
      <c r="DF128" s="1023"/>
      <c r="DG128" s="1024">
        <v>156</v>
      </c>
      <c r="DH128" s="1025"/>
      <c r="DI128" s="1025"/>
      <c r="DJ128" s="1025"/>
      <c r="DK128" s="1025"/>
      <c r="DL128" s="1025">
        <v>111</v>
      </c>
      <c r="DM128" s="1025"/>
      <c r="DN128" s="1025"/>
      <c r="DO128" s="1025"/>
      <c r="DP128" s="1025"/>
      <c r="DQ128" s="1025" t="s">
        <v>131</v>
      </c>
      <c r="DR128" s="1025"/>
      <c r="DS128" s="1025"/>
      <c r="DT128" s="1025"/>
      <c r="DU128" s="1025"/>
      <c r="DV128" s="1026" t="s">
        <v>131</v>
      </c>
      <c r="DW128" s="1026"/>
      <c r="DX128" s="1026"/>
      <c r="DY128" s="1026"/>
      <c r="DZ128" s="1027"/>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489</v>
      </c>
      <c r="X129" s="1058"/>
      <c r="Y129" s="1058"/>
      <c r="Z129" s="1059"/>
      <c r="AA129" s="945">
        <v>39453163</v>
      </c>
      <c r="AB129" s="946"/>
      <c r="AC129" s="946"/>
      <c r="AD129" s="946"/>
      <c r="AE129" s="947"/>
      <c r="AF129" s="948">
        <v>41794711</v>
      </c>
      <c r="AG129" s="946"/>
      <c r="AH129" s="946"/>
      <c r="AI129" s="946"/>
      <c r="AJ129" s="947"/>
      <c r="AK129" s="948">
        <v>41181265</v>
      </c>
      <c r="AL129" s="946"/>
      <c r="AM129" s="946"/>
      <c r="AN129" s="946"/>
      <c r="AO129" s="947"/>
      <c r="AP129" s="1060"/>
      <c r="AQ129" s="1061"/>
      <c r="AR129" s="1061"/>
      <c r="AS129" s="1061"/>
      <c r="AT129" s="1062"/>
      <c r="AU129" s="227"/>
      <c r="AV129" s="227"/>
      <c r="AW129" s="227"/>
      <c r="AX129" s="1052" t="s">
        <v>490</v>
      </c>
      <c r="AY129" s="910"/>
      <c r="AZ129" s="910"/>
      <c r="BA129" s="910"/>
      <c r="BB129" s="910"/>
      <c r="BC129" s="910"/>
      <c r="BD129" s="910"/>
      <c r="BE129" s="911"/>
      <c r="BF129" s="1053" t="s">
        <v>131</v>
      </c>
      <c r="BG129" s="1054"/>
      <c r="BH129" s="1054"/>
      <c r="BI129" s="1054"/>
      <c r="BJ129" s="1054"/>
      <c r="BK129" s="1054"/>
      <c r="BL129" s="1055"/>
      <c r="BM129" s="1053">
        <v>16.43</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491</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492</v>
      </c>
      <c r="X130" s="1058"/>
      <c r="Y130" s="1058"/>
      <c r="Z130" s="1059"/>
      <c r="AA130" s="945">
        <v>3713617</v>
      </c>
      <c r="AB130" s="946"/>
      <c r="AC130" s="946"/>
      <c r="AD130" s="946"/>
      <c r="AE130" s="947"/>
      <c r="AF130" s="948">
        <v>3753263</v>
      </c>
      <c r="AG130" s="946"/>
      <c r="AH130" s="946"/>
      <c r="AI130" s="946"/>
      <c r="AJ130" s="947"/>
      <c r="AK130" s="948">
        <v>3720494</v>
      </c>
      <c r="AL130" s="946"/>
      <c r="AM130" s="946"/>
      <c r="AN130" s="946"/>
      <c r="AO130" s="947"/>
      <c r="AP130" s="1060"/>
      <c r="AQ130" s="1061"/>
      <c r="AR130" s="1061"/>
      <c r="AS130" s="1061"/>
      <c r="AT130" s="1062"/>
      <c r="AU130" s="227"/>
      <c r="AV130" s="227"/>
      <c r="AW130" s="227"/>
      <c r="AX130" s="1052" t="s">
        <v>493</v>
      </c>
      <c r="AY130" s="910"/>
      <c r="AZ130" s="910"/>
      <c r="BA130" s="910"/>
      <c r="BB130" s="910"/>
      <c r="BC130" s="910"/>
      <c r="BD130" s="910"/>
      <c r="BE130" s="911"/>
      <c r="BF130" s="1088">
        <v>4.7</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494</v>
      </c>
      <c r="X131" s="1095"/>
      <c r="Y131" s="1095"/>
      <c r="Z131" s="1096"/>
      <c r="AA131" s="991">
        <v>35739546</v>
      </c>
      <c r="AB131" s="973"/>
      <c r="AC131" s="973"/>
      <c r="AD131" s="973"/>
      <c r="AE131" s="974"/>
      <c r="AF131" s="972">
        <v>38041448</v>
      </c>
      <c r="AG131" s="973"/>
      <c r="AH131" s="973"/>
      <c r="AI131" s="973"/>
      <c r="AJ131" s="974"/>
      <c r="AK131" s="972">
        <v>37460771</v>
      </c>
      <c r="AL131" s="973"/>
      <c r="AM131" s="973"/>
      <c r="AN131" s="973"/>
      <c r="AO131" s="974"/>
      <c r="AP131" s="1097"/>
      <c r="AQ131" s="1098"/>
      <c r="AR131" s="1098"/>
      <c r="AS131" s="1098"/>
      <c r="AT131" s="1099"/>
      <c r="AU131" s="227"/>
      <c r="AV131" s="227"/>
      <c r="AW131" s="227"/>
      <c r="AX131" s="1070" t="s">
        <v>495</v>
      </c>
      <c r="AY131" s="713"/>
      <c r="AZ131" s="713"/>
      <c r="BA131" s="713"/>
      <c r="BB131" s="713"/>
      <c r="BC131" s="713"/>
      <c r="BD131" s="713"/>
      <c r="BE131" s="1023"/>
      <c r="BF131" s="1071" t="s">
        <v>131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496</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497</v>
      </c>
      <c r="W132" s="1081"/>
      <c r="X132" s="1081"/>
      <c r="Y132" s="1081"/>
      <c r="Z132" s="1082"/>
      <c r="AA132" s="1083">
        <v>4.6787415819999998</v>
      </c>
      <c r="AB132" s="1084"/>
      <c r="AC132" s="1084"/>
      <c r="AD132" s="1084"/>
      <c r="AE132" s="1085"/>
      <c r="AF132" s="1086">
        <v>4.6148821670000002</v>
      </c>
      <c r="AG132" s="1084"/>
      <c r="AH132" s="1084"/>
      <c r="AI132" s="1084"/>
      <c r="AJ132" s="1085"/>
      <c r="AK132" s="1086">
        <v>5.0941396799999996</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498</v>
      </c>
      <c r="W133" s="1064"/>
      <c r="X133" s="1064"/>
      <c r="Y133" s="1064"/>
      <c r="Z133" s="1065"/>
      <c r="AA133" s="1066">
        <v>5</v>
      </c>
      <c r="AB133" s="1067"/>
      <c r="AC133" s="1067"/>
      <c r="AD133" s="1067"/>
      <c r="AE133" s="1068"/>
      <c r="AF133" s="1066">
        <v>4.8</v>
      </c>
      <c r="AG133" s="1067"/>
      <c r="AH133" s="1067"/>
      <c r="AI133" s="1067"/>
      <c r="AJ133" s="1068"/>
      <c r="AK133" s="1066">
        <v>4.7</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X6VA+FeuJtvV+Nt9qNlJgcvx2t9fx1jxAloTvZJvY4L13i9rWvtjcwzRsGkNzjNzu8YZwcmdSNSbRQ54LuAvg==" saltValue="rmSSR3EPepmat/ZbsMLW4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D5844-34BF-446F-94C1-6CFB5FCA66B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499</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zGV+YUnBuR+fe4NfANLRfDKamkS1BBGOiwvFEDJK7kFzEhWgkljZdhO2wNztB+faYnaxat22FRyORMMKfd+p4A==" saltValue="6BRpX9XPHgPkCaEZVT2N6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3" zoomScaleNormal="10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XxDX7cApUWP0sqgVJjg2ft0FmpMqaMbdTzJ8TkxImkCxwcSiZTgsnmH/VneGjvVyO5k3ia1Yg3BRYtoUjZkFTw==" saltValue="pQJzrOpf/fIxaxROtfskz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500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501</v>
      </c>
      <c r="AL6" s="260"/>
      <c r="AM6" s="260"/>
      <c r="AN6" s="260"/>
    </row>
    <row r="7" spans="1:46" ht="13.5" customHeight="1" x14ac:dyDescent="0.2">
      <c r="A7" s="259"/>
      <c r="AK7" s="262"/>
      <c r="AL7" s="263"/>
      <c r="AM7" s="263"/>
      <c r="AN7" s="264"/>
      <c r="AO7" s="1101" t="s">
        <v>502</v>
      </c>
      <c r="AP7" s="265"/>
      <c r="AQ7" s="266" t="s">
        <v>503</v>
      </c>
      <c r="AR7" s="267"/>
    </row>
    <row r="8" spans="1:46" ht="13" x14ac:dyDescent="0.2">
      <c r="A8" s="259"/>
      <c r="AK8" s="268"/>
      <c r="AL8" s="269"/>
      <c r="AM8" s="269"/>
      <c r="AN8" s="270"/>
      <c r="AO8" s="1102"/>
      <c r="AP8" s="271" t="s">
        <v>504</v>
      </c>
      <c r="AQ8" s="272" t="s">
        <v>505</v>
      </c>
      <c r="AR8" s="273" t="s">
        <v>506</v>
      </c>
    </row>
    <row r="9" spans="1:46" ht="13" x14ac:dyDescent="0.2">
      <c r="A9" s="259"/>
      <c r="AK9" s="1103" t="s">
        <v>507</v>
      </c>
      <c r="AL9" s="1104"/>
      <c r="AM9" s="1104"/>
      <c r="AN9" s="1105"/>
      <c r="AO9" s="274">
        <v>12144514</v>
      </c>
      <c r="AP9" s="274">
        <v>52750</v>
      </c>
      <c r="AQ9" s="275">
        <v>61723</v>
      </c>
      <c r="AR9" s="276">
        <v>-14.5</v>
      </c>
    </row>
    <row r="10" spans="1:46" ht="13.5" customHeight="1" x14ac:dyDescent="0.2">
      <c r="A10" s="259"/>
      <c r="AK10" s="1103" t="s">
        <v>508</v>
      </c>
      <c r="AL10" s="1104"/>
      <c r="AM10" s="1104"/>
      <c r="AN10" s="1105"/>
      <c r="AO10" s="277">
        <v>46310</v>
      </c>
      <c r="AP10" s="277">
        <v>201</v>
      </c>
      <c r="AQ10" s="278">
        <v>1286</v>
      </c>
      <c r="AR10" s="279">
        <v>-84.4</v>
      </c>
    </row>
    <row r="11" spans="1:46" ht="13.5" customHeight="1" x14ac:dyDescent="0.2">
      <c r="A11" s="259"/>
      <c r="AK11" s="1103" t="s">
        <v>509</v>
      </c>
      <c r="AL11" s="1104"/>
      <c r="AM11" s="1104"/>
      <c r="AN11" s="1105"/>
      <c r="AO11" s="277">
        <v>28761</v>
      </c>
      <c r="AP11" s="277">
        <v>125</v>
      </c>
      <c r="AQ11" s="278">
        <v>1067</v>
      </c>
      <c r="AR11" s="279">
        <v>-88.3</v>
      </c>
    </row>
    <row r="12" spans="1:46" ht="13.5" customHeight="1" x14ac:dyDescent="0.2">
      <c r="A12" s="259"/>
      <c r="AK12" s="1103" t="s">
        <v>510</v>
      </c>
      <c r="AL12" s="1104"/>
      <c r="AM12" s="1104"/>
      <c r="AN12" s="1105"/>
      <c r="AO12" s="277">
        <v>112042</v>
      </c>
      <c r="AP12" s="277">
        <v>487</v>
      </c>
      <c r="AQ12" s="278">
        <v>49</v>
      </c>
      <c r="AR12" s="279">
        <v>893.9</v>
      </c>
    </row>
    <row r="13" spans="1:46" ht="13.5" customHeight="1" x14ac:dyDescent="0.2">
      <c r="A13" s="259"/>
      <c r="AK13" s="1103" t="s">
        <v>511</v>
      </c>
      <c r="AL13" s="1104"/>
      <c r="AM13" s="1104"/>
      <c r="AN13" s="1105"/>
      <c r="AO13" s="277">
        <v>516092</v>
      </c>
      <c r="AP13" s="277">
        <v>2242</v>
      </c>
      <c r="AQ13" s="278">
        <v>2137</v>
      </c>
      <c r="AR13" s="279">
        <v>4.9000000000000004</v>
      </c>
    </row>
    <row r="14" spans="1:46" ht="13.5" customHeight="1" x14ac:dyDescent="0.2">
      <c r="A14" s="259"/>
      <c r="AK14" s="1103" t="s">
        <v>512</v>
      </c>
      <c r="AL14" s="1104"/>
      <c r="AM14" s="1104"/>
      <c r="AN14" s="1105"/>
      <c r="AO14" s="277">
        <v>242658</v>
      </c>
      <c r="AP14" s="277">
        <v>1054</v>
      </c>
      <c r="AQ14" s="278">
        <v>1241</v>
      </c>
      <c r="AR14" s="279">
        <v>-15.1</v>
      </c>
    </row>
    <row r="15" spans="1:46" ht="13.5" customHeight="1" x14ac:dyDescent="0.2">
      <c r="A15" s="259"/>
      <c r="AK15" s="1106" t="s">
        <v>513</v>
      </c>
      <c r="AL15" s="1107"/>
      <c r="AM15" s="1107"/>
      <c r="AN15" s="1108"/>
      <c r="AO15" s="277">
        <v>-818335</v>
      </c>
      <c r="AP15" s="277">
        <v>-3554</v>
      </c>
      <c r="AQ15" s="278">
        <v>-3809</v>
      </c>
      <c r="AR15" s="279">
        <v>-6.7</v>
      </c>
    </row>
    <row r="16" spans="1:46" ht="13" x14ac:dyDescent="0.2">
      <c r="A16" s="259"/>
      <c r="AK16" s="1106" t="s">
        <v>189</v>
      </c>
      <c r="AL16" s="1107"/>
      <c r="AM16" s="1107"/>
      <c r="AN16" s="1108"/>
      <c r="AO16" s="277">
        <v>12272042</v>
      </c>
      <c r="AP16" s="277">
        <v>53304</v>
      </c>
      <c r="AQ16" s="278">
        <v>63693</v>
      </c>
      <c r="AR16" s="279">
        <v>-16.3</v>
      </c>
    </row>
    <row r="17" spans="1:46" ht="13" x14ac:dyDescent="0.2">
      <c r="A17" s="259"/>
    </row>
    <row r="18" spans="1:46" ht="13" x14ac:dyDescent="0.2">
      <c r="A18" s="259"/>
      <c r="AQ18" s="280"/>
      <c r="AR18" s="280"/>
    </row>
    <row r="19" spans="1:46" ht="13" x14ac:dyDescent="0.2">
      <c r="A19" s="259"/>
      <c r="AK19" s="255" t="s">
        <v>514</v>
      </c>
    </row>
    <row r="20" spans="1:46" ht="13" x14ac:dyDescent="0.2">
      <c r="A20" s="259"/>
      <c r="AK20" s="281"/>
      <c r="AL20" s="282"/>
      <c r="AM20" s="282"/>
      <c r="AN20" s="283"/>
      <c r="AO20" s="284" t="s">
        <v>515</v>
      </c>
      <c r="AP20" s="285" t="s">
        <v>516</v>
      </c>
      <c r="AQ20" s="286" t="s">
        <v>517</v>
      </c>
      <c r="AR20" s="287"/>
    </row>
    <row r="21" spans="1:46" s="260" customFormat="1" ht="13" x14ac:dyDescent="0.2">
      <c r="A21" s="288"/>
      <c r="AK21" s="1109" t="s">
        <v>518</v>
      </c>
      <c r="AL21" s="1110"/>
      <c r="AM21" s="1110"/>
      <c r="AN21" s="1111"/>
      <c r="AO21" s="289">
        <v>5.6</v>
      </c>
      <c r="AP21" s="290">
        <v>6.06</v>
      </c>
      <c r="AQ21" s="291">
        <v>-0.46</v>
      </c>
      <c r="AS21" s="292"/>
      <c r="AT21" s="288"/>
    </row>
    <row r="22" spans="1:46" s="260" customFormat="1" ht="13" x14ac:dyDescent="0.2">
      <c r="A22" s="288"/>
      <c r="AK22" s="1109" t="s">
        <v>519</v>
      </c>
      <c r="AL22" s="1110"/>
      <c r="AM22" s="1110"/>
      <c r="AN22" s="1111"/>
      <c r="AO22" s="293">
        <v>101.5</v>
      </c>
      <c r="AP22" s="294">
        <v>99.8</v>
      </c>
      <c r="AQ22" s="295">
        <v>1.7</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0" t="s">
        <v>520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 x14ac:dyDescent="0.2">
      <c r="A27" s="300"/>
      <c r="AS27" s="255"/>
      <c r="AT27" s="255"/>
    </row>
    <row r="28" spans="1:46" ht="16.5" x14ac:dyDescent="0.2">
      <c r="A28" s="256" t="s">
        <v>521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522</v>
      </c>
      <c r="AL29" s="260"/>
      <c r="AM29" s="260"/>
      <c r="AN29" s="260"/>
      <c r="AS29" s="302"/>
    </row>
    <row r="30" spans="1:46" ht="13.5" customHeight="1" x14ac:dyDescent="0.2">
      <c r="A30" s="259"/>
      <c r="AK30" s="262"/>
      <c r="AL30" s="263"/>
      <c r="AM30" s="263"/>
      <c r="AN30" s="264"/>
      <c r="AO30" s="1101" t="s">
        <v>502</v>
      </c>
      <c r="AP30" s="265"/>
      <c r="AQ30" s="266" t="s">
        <v>503</v>
      </c>
      <c r="AR30" s="267"/>
    </row>
    <row r="31" spans="1:46" ht="13" x14ac:dyDescent="0.2">
      <c r="A31" s="259"/>
      <c r="AK31" s="268"/>
      <c r="AL31" s="269"/>
      <c r="AM31" s="269"/>
      <c r="AN31" s="270"/>
      <c r="AO31" s="1102"/>
      <c r="AP31" s="271" t="s">
        <v>504</v>
      </c>
      <c r="AQ31" s="272" t="s">
        <v>505</v>
      </c>
      <c r="AR31" s="273" t="s">
        <v>506</v>
      </c>
    </row>
    <row r="32" spans="1:46" ht="27" customHeight="1" x14ac:dyDescent="0.2">
      <c r="A32" s="259"/>
      <c r="AK32" s="1117" t="s">
        <v>523</v>
      </c>
      <c r="AL32" s="1118"/>
      <c r="AM32" s="1118"/>
      <c r="AN32" s="1119"/>
      <c r="AO32" s="303">
        <v>6657623</v>
      </c>
      <c r="AP32" s="303">
        <v>28917</v>
      </c>
      <c r="AQ32" s="304">
        <v>26449</v>
      </c>
      <c r="AR32" s="305">
        <v>9.3000000000000007</v>
      </c>
    </row>
    <row r="33" spans="1:46" ht="13.5" customHeight="1" x14ac:dyDescent="0.2">
      <c r="A33" s="259"/>
      <c r="AK33" s="1117" t="s">
        <v>524</v>
      </c>
      <c r="AL33" s="1118"/>
      <c r="AM33" s="1118"/>
      <c r="AN33" s="1119"/>
      <c r="AO33" s="303" t="s">
        <v>525</v>
      </c>
      <c r="AP33" s="303" t="s">
        <v>525</v>
      </c>
      <c r="AQ33" s="304">
        <v>1</v>
      </c>
      <c r="AR33" s="305" t="s">
        <v>525</v>
      </c>
    </row>
    <row r="34" spans="1:46" ht="27" customHeight="1" x14ac:dyDescent="0.2">
      <c r="A34" s="259"/>
      <c r="AK34" s="1117" t="s">
        <v>526</v>
      </c>
      <c r="AL34" s="1118"/>
      <c r="AM34" s="1118"/>
      <c r="AN34" s="1119"/>
      <c r="AO34" s="303" t="s">
        <v>525</v>
      </c>
      <c r="AP34" s="303" t="s">
        <v>525</v>
      </c>
      <c r="AQ34" s="304">
        <v>29</v>
      </c>
      <c r="AR34" s="305" t="s">
        <v>525</v>
      </c>
    </row>
    <row r="35" spans="1:46" ht="27" customHeight="1" x14ac:dyDescent="0.2">
      <c r="A35" s="259"/>
      <c r="AK35" s="1117" t="s">
        <v>527</v>
      </c>
      <c r="AL35" s="1118"/>
      <c r="AM35" s="1118"/>
      <c r="AN35" s="1119"/>
      <c r="AO35" s="303">
        <v>296084</v>
      </c>
      <c r="AP35" s="303">
        <v>1286</v>
      </c>
      <c r="AQ35" s="304">
        <v>5448</v>
      </c>
      <c r="AR35" s="305">
        <v>-76.400000000000006</v>
      </c>
    </row>
    <row r="36" spans="1:46" ht="27" customHeight="1" x14ac:dyDescent="0.2">
      <c r="A36" s="259"/>
      <c r="AK36" s="1117" t="s">
        <v>528</v>
      </c>
      <c r="AL36" s="1118"/>
      <c r="AM36" s="1118"/>
      <c r="AN36" s="1119"/>
      <c r="AO36" s="303" t="s">
        <v>525</v>
      </c>
      <c r="AP36" s="303" t="s">
        <v>525</v>
      </c>
      <c r="AQ36" s="304">
        <v>445</v>
      </c>
      <c r="AR36" s="305" t="s">
        <v>525</v>
      </c>
    </row>
    <row r="37" spans="1:46" ht="13.5" customHeight="1" x14ac:dyDescent="0.2">
      <c r="A37" s="259"/>
      <c r="AK37" s="1117" t="s">
        <v>529</v>
      </c>
      <c r="AL37" s="1118"/>
      <c r="AM37" s="1118"/>
      <c r="AN37" s="1119"/>
      <c r="AO37" s="303" t="s">
        <v>525</v>
      </c>
      <c r="AP37" s="303" t="s">
        <v>525</v>
      </c>
      <c r="AQ37" s="304">
        <v>1095</v>
      </c>
      <c r="AR37" s="305" t="s">
        <v>525</v>
      </c>
    </row>
    <row r="38" spans="1:46" ht="27" customHeight="1" x14ac:dyDescent="0.2">
      <c r="A38" s="259"/>
      <c r="AK38" s="1120" t="s">
        <v>530</v>
      </c>
      <c r="AL38" s="1121"/>
      <c r="AM38" s="1121"/>
      <c r="AN38" s="1122"/>
      <c r="AO38" s="306" t="s">
        <v>525</v>
      </c>
      <c r="AP38" s="306" t="s">
        <v>525</v>
      </c>
      <c r="AQ38" s="307">
        <v>0</v>
      </c>
      <c r="AR38" s="295" t="s">
        <v>525</v>
      </c>
      <c r="AS38" s="302"/>
    </row>
    <row r="39" spans="1:46" ht="13" x14ac:dyDescent="0.2">
      <c r="A39" s="259"/>
      <c r="AK39" s="1120" t="s">
        <v>531</v>
      </c>
      <c r="AL39" s="1121"/>
      <c r="AM39" s="1121"/>
      <c r="AN39" s="1122"/>
      <c r="AO39" s="303">
        <v>-1324909</v>
      </c>
      <c r="AP39" s="303">
        <v>-5755</v>
      </c>
      <c r="AQ39" s="304">
        <v>-7113</v>
      </c>
      <c r="AR39" s="305">
        <v>-19.100000000000001</v>
      </c>
      <c r="AS39" s="302"/>
    </row>
    <row r="40" spans="1:46" ht="27" customHeight="1" x14ac:dyDescent="0.2">
      <c r="A40" s="259"/>
      <c r="AK40" s="1117" t="s">
        <v>532</v>
      </c>
      <c r="AL40" s="1118"/>
      <c r="AM40" s="1118"/>
      <c r="AN40" s="1119"/>
      <c r="AO40" s="303">
        <v>-3720494</v>
      </c>
      <c r="AP40" s="303">
        <v>-16160</v>
      </c>
      <c r="AQ40" s="304">
        <v>-18923</v>
      </c>
      <c r="AR40" s="305">
        <v>-14.6</v>
      </c>
      <c r="AS40" s="302"/>
    </row>
    <row r="41" spans="1:46" ht="13" x14ac:dyDescent="0.2">
      <c r="A41" s="259"/>
      <c r="AK41" s="1123" t="s">
        <v>302</v>
      </c>
      <c r="AL41" s="1124"/>
      <c r="AM41" s="1124"/>
      <c r="AN41" s="1125"/>
      <c r="AO41" s="303">
        <v>1908304</v>
      </c>
      <c r="AP41" s="303">
        <v>8289</v>
      </c>
      <c r="AQ41" s="304">
        <v>7431</v>
      </c>
      <c r="AR41" s="305">
        <v>11.5</v>
      </c>
      <c r="AS41" s="302"/>
    </row>
    <row r="42" spans="1:46" ht="13" x14ac:dyDescent="0.2">
      <c r="A42" s="259"/>
      <c r="AK42" s="308" t="s">
        <v>533</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534</v>
      </c>
    </row>
    <row r="48" spans="1:46" ht="13" x14ac:dyDescent="0.2">
      <c r="A48" s="259"/>
      <c r="AK48" s="313" t="s">
        <v>535</v>
      </c>
      <c r="AL48" s="313"/>
      <c r="AM48" s="313"/>
      <c r="AN48" s="313"/>
      <c r="AO48" s="313"/>
      <c r="AP48" s="313"/>
      <c r="AQ48" s="314"/>
      <c r="AR48" s="313"/>
    </row>
    <row r="49" spans="1:44" ht="13.5" customHeight="1" x14ac:dyDescent="0.2">
      <c r="A49" s="259"/>
      <c r="AK49" s="315"/>
      <c r="AL49" s="316"/>
      <c r="AM49" s="1112" t="s">
        <v>502</v>
      </c>
      <c r="AN49" s="1114" t="s">
        <v>536</v>
      </c>
      <c r="AO49" s="1115"/>
      <c r="AP49" s="1115"/>
      <c r="AQ49" s="1115"/>
      <c r="AR49" s="1116"/>
    </row>
    <row r="50" spans="1:44" ht="13" x14ac:dyDescent="0.2">
      <c r="A50" s="259"/>
      <c r="AK50" s="317"/>
      <c r="AL50" s="318"/>
      <c r="AM50" s="1113"/>
      <c r="AN50" s="319" t="s">
        <v>537</v>
      </c>
      <c r="AO50" s="320" t="s">
        <v>538</v>
      </c>
      <c r="AP50" s="321" t="s">
        <v>539</v>
      </c>
      <c r="AQ50" s="322" t="s">
        <v>540</v>
      </c>
      <c r="AR50" s="323" t="s">
        <v>541</v>
      </c>
    </row>
    <row r="51" spans="1:44" ht="13" x14ac:dyDescent="0.2">
      <c r="A51" s="259"/>
      <c r="AK51" s="315" t="s">
        <v>542</v>
      </c>
      <c r="AL51" s="316"/>
      <c r="AM51" s="324">
        <v>5310029</v>
      </c>
      <c r="AN51" s="325">
        <v>23237</v>
      </c>
      <c r="AO51" s="326">
        <v>-26.7</v>
      </c>
      <c r="AP51" s="327">
        <v>33173</v>
      </c>
      <c r="AQ51" s="328">
        <v>-19.2</v>
      </c>
      <c r="AR51" s="329">
        <v>-7.5</v>
      </c>
    </row>
    <row r="52" spans="1:44" ht="13" x14ac:dyDescent="0.2">
      <c r="A52" s="259"/>
      <c r="AK52" s="330"/>
      <c r="AL52" s="331" t="s">
        <v>543</v>
      </c>
      <c r="AM52" s="332">
        <v>3235533</v>
      </c>
      <c r="AN52" s="333">
        <v>14159</v>
      </c>
      <c r="AO52" s="334">
        <v>-45.1</v>
      </c>
      <c r="AP52" s="335">
        <v>20353</v>
      </c>
      <c r="AQ52" s="336">
        <v>-25.4</v>
      </c>
      <c r="AR52" s="337">
        <v>-19.7</v>
      </c>
    </row>
    <row r="53" spans="1:44" ht="13" x14ac:dyDescent="0.2">
      <c r="A53" s="259"/>
      <c r="AK53" s="315" t="s">
        <v>544</v>
      </c>
      <c r="AL53" s="316"/>
      <c r="AM53" s="324">
        <v>5344647</v>
      </c>
      <c r="AN53" s="325">
        <v>23362</v>
      </c>
      <c r="AO53" s="326">
        <v>0.5</v>
      </c>
      <c r="AP53" s="327">
        <v>37644</v>
      </c>
      <c r="AQ53" s="328">
        <v>13.5</v>
      </c>
      <c r="AR53" s="329">
        <v>-13</v>
      </c>
    </row>
    <row r="54" spans="1:44" ht="13" x14ac:dyDescent="0.2">
      <c r="A54" s="259"/>
      <c r="AK54" s="330"/>
      <c r="AL54" s="331" t="s">
        <v>543</v>
      </c>
      <c r="AM54" s="332">
        <v>4357265</v>
      </c>
      <c r="AN54" s="333">
        <v>19046</v>
      </c>
      <c r="AO54" s="334">
        <v>34.5</v>
      </c>
      <c r="AP54" s="335">
        <v>24939</v>
      </c>
      <c r="AQ54" s="336">
        <v>22.5</v>
      </c>
      <c r="AR54" s="337">
        <v>12</v>
      </c>
    </row>
    <row r="55" spans="1:44" ht="13" x14ac:dyDescent="0.2">
      <c r="A55" s="259"/>
      <c r="AK55" s="315" t="s">
        <v>545</v>
      </c>
      <c r="AL55" s="316"/>
      <c r="AM55" s="324">
        <v>4767292</v>
      </c>
      <c r="AN55" s="325">
        <v>20771</v>
      </c>
      <c r="AO55" s="326">
        <v>-11.1</v>
      </c>
      <c r="AP55" s="327">
        <v>39221</v>
      </c>
      <c r="AQ55" s="328">
        <v>4.2</v>
      </c>
      <c r="AR55" s="329">
        <v>-15.3</v>
      </c>
    </row>
    <row r="56" spans="1:44" ht="13" x14ac:dyDescent="0.2">
      <c r="A56" s="259"/>
      <c r="AK56" s="330"/>
      <c r="AL56" s="331" t="s">
        <v>543</v>
      </c>
      <c r="AM56" s="332">
        <v>3690051</v>
      </c>
      <c r="AN56" s="333">
        <v>16077</v>
      </c>
      <c r="AO56" s="334">
        <v>-15.6</v>
      </c>
      <c r="AP56" s="335">
        <v>24821</v>
      </c>
      <c r="AQ56" s="336">
        <v>-0.5</v>
      </c>
      <c r="AR56" s="337">
        <v>-15.1</v>
      </c>
    </row>
    <row r="57" spans="1:44" ht="13" x14ac:dyDescent="0.2">
      <c r="A57" s="259"/>
      <c r="AK57" s="315" t="s">
        <v>546</v>
      </c>
      <c r="AL57" s="316"/>
      <c r="AM57" s="324">
        <v>5782168</v>
      </c>
      <c r="AN57" s="325">
        <v>25085</v>
      </c>
      <c r="AO57" s="326">
        <v>20.8</v>
      </c>
      <c r="AP57" s="327">
        <v>38566</v>
      </c>
      <c r="AQ57" s="328">
        <v>-1.7</v>
      </c>
      <c r="AR57" s="329">
        <v>22.5</v>
      </c>
    </row>
    <row r="58" spans="1:44" ht="13" x14ac:dyDescent="0.2">
      <c r="A58" s="259"/>
      <c r="AK58" s="330"/>
      <c r="AL58" s="331" t="s">
        <v>543</v>
      </c>
      <c r="AM58" s="332">
        <v>5387597</v>
      </c>
      <c r="AN58" s="333">
        <v>23373</v>
      </c>
      <c r="AO58" s="334">
        <v>45.4</v>
      </c>
      <c r="AP58" s="335">
        <v>24059</v>
      </c>
      <c r="AQ58" s="336">
        <v>-3.1</v>
      </c>
      <c r="AR58" s="337">
        <v>48.5</v>
      </c>
    </row>
    <row r="59" spans="1:44" ht="13" x14ac:dyDescent="0.2">
      <c r="A59" s="259"/>
      <c r="AK59" s="315" t="s">
        <v>547</v>
      </c>
      <c r="AL59" s="316"/>
      <c r="AM59" s="324">
        <v>6568036</v>
      </c>
      <c r="AN59" s="325">
        <v>28528</v>
      </c>
      <c r="AO59" s="326">
        <v>13.7</v>
      </c>
      <c r="AP59" s="327">
        <v>35156</v>
      </c>
      <c r="AQ59" s="328">
        <v>-8.8000000000000007</v>
      </c>
      <c r="AR59" s="329">
        <v>22.5</v>
      </c>
    </row>
    <row r="60" spans="1:44" ht="13" x14ac:dyDescent="0.2">
      <c r="A60" s="259"/>
      <c r="AK60" s="330"/>
      <c r="AL60" s="331" t="s">
        <v>543</v>
      </c>
      <c r="AM60" s="332">
        <v>5328915</v>
      </c>
      <c r="AN60" s="333">
        <v>23146</v>
      </c>
      <c r="AO60" s="334">
        <v>-1</v>
      </c>
      <c r="AP60" s="335">
        <v>22430</v>
      </c>
      <c r="AQ60" s="336">
        <v>-6.8</v>
      </c>
      <c r="AR60" s="337">
        <v>5.8</v>
      </c>
    </row>
    <row r="61" spans="1:44" ht="13" x14ac:dyDescent="0.2">
      <c r="A61" s="259"/>
      <c r="AK61" s="315" t="s">
        <v>548</v>
      </c>
      <c r="AL61" s="338"/>
      <c r="AM61" s="324">
        <v>5554434</v>
      </c>
      <c r="AN61" s="325">
        <v>24197</v>
      </c>
      <c r="AO61" s="326">
        <v>-0.6</v>
      </c>
      <c r="AP61" s="327">
        <v>36752</v>
      </c>
      <c r="AQ61" s="339">
        <v>-2.4</v>
      </c>
      <c r="AR61" s="329">
        <v>1.8</v>
      </c>
    </row>
    <row r="62" spans="1:44" ht="13" x14ac:dyDescent="0.2">
      <c r="A62" s="259"/>
      <c r="AK62" s="330"/>
      <c r="AL62" s="331" t="s">
        <v>543</v>
      </c>
      <c r="AM62" s="332">
        <v>4399872</v>
      </c>
      <c r="AN62" s="333">
        <v>19160</v>
      </c>
      <c r="AO62" s="334">
        <v>3.6</v>
      </c>
      <c r="AP62" s="335">
        <v>23320</v>
      </c>
      <c r="AQ62" s="336">
        <v>-2.7</v>
      </c>
      <c r="AR62" s="337">
        <v>6.3</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wXikFf9K4SNJcd9bFFU/tQfVL2trzR+o+F2dZ1qvXjpxD0ay/uoxnU20Q8VLK1sZjZt513vfbdsFgVC1XRERWQ==" saltValue="7hPChEk/8VoDFg0KOvMP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550</v>
      </c>
    </row>
    <row r="121" spans="125:125" ht="13.5" hidden="1" customHeight="1" x14ac:dyDescent="0.2">
      <c r="DU121" s="253"/>
    </row>
  </sheetData>
  <sheetProtection algorithmName="SHA-512" hashValue="vLZ8ON+aDA1nt6X5/b12PjgcyhtvPBZS9Oi3uBBX9jMeuHuH6Z6U/vm7ux/mr7AKP8Ib/bGxHp4V20Eeu9NfsQ==" saltValue="THfoXPz543wn3oUYWx2v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551</v>
      </c>
    </row>
  </sheetData>
  <sheetProtection algorithmName="SHA-512" hashValue="7QjDmaW7yzGyAGx74f3tIA+wVWjp8sA6VixsX8tWHyRy73QUy8FlZlqkzqqZmWkjV7uXwzjIpPXMAsNH6uUSZQ==" saltValue="+jvDSavaspoX/qaOXj4x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9"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126" t="s">
        <v>3</v>
      </c>
      <c r="D47" s="1126"/>
      <c r="E47" s="1127"/>
      <c r="F47" s="11">
        <v>10.26</v>
      </c>
      <c r="G47" s="12">
        <v>7.4</v>
      </c>
      <c r="H47" s="12">
        <v>7.33</v>
      </c>
      <c r="I47" s="12">
        <v>9.59</v>
      </c>
      <c r="J47" s="13">
        <v>12.88</v>
      </c>
    </row>
    <row r="48" spans="2:10" ht="57.75" customHeight="1" x14ac:dyDescent="0.2">
      <c r="B48" s="14"/>
      <c r="C48" s="1128" t="s">
        <v>4</v>
      </c>
      <c r="D48" s="1128"/>
      <c r="E48" s="1129"/>
      <c r="F48" s="15">
        <v>4.7699999999999996</v>
      </c>
      <c r="G48" s="16">
        <v>4.8</v>
      </c>
      <c r="H48" s="16">
        <v>8.48</v>
      </c>
      <c r="I48" s="16">
        <v>8.7200000000000006</v>
      </c>
      <c r="J48" s="17">
        <v>7.57</v>
      </c>
    </row>
    <row r="49" spans="2:10" ht="57.75" customHeight="1" thickBot="1" x14ac:dyDescent="0.25">
      <c r="B49" s="18"/>
      <c r="C49" s="1130" t="s">
        <v>5</v>
      </c>
      <c r="D49" s="1130"/>
      <c r="E49" s="1131"/>
      <c r="F49" s="19" t="s">
        <v>557</v>
      </c>
      <c r="G49" s="20" t="s">
        <v>558</v>
      </c>
      <c r="H49" s="20">
        <v>4.0199999999999996</v>
      </c>
      <c r="I49" s="20">
        <v>3.37</v>
      </c>
      <c r="J49" s="21">
        <v>1.87</v>
      </c>
    </row>
    <row r="50" spans="2:10" ht="13" x14ac:dyDescent="0.2"/>
  </sheetData>
  <sheetProtection algorithmName="SHA-512" hashValue="w1ToYjB2SmZXLcdzVOFqm+f8uaVmW+UTOL8Hyr83wQVrbzyhHG5MkcQ1Qo2NDeFvroSK6eY54t4zbYgehJWfOw==" saltValue="lBcqZOJ9cPRuY6I7ITXX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杉内瑠希</cp:lastModifiedBy>
  <dcterms:created xsi:type="dcterms:W3CDTF">2024-02-05T00:35:00Z</dcterms:created>
  <dcterms:modified xsi:type="dcterms:W3CDTF">2024-03-20T06:00:43Z</dcterms:modified>
  <cp:category/>
</cp:coreProperties>
</file>