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482669BF-2B9D-4145-B9C8-B0E68A14A176}" xr6:coauthVersionLast="36" xr6:coauthVersionMax="36" xr10:uidLastSave="{00000000-0000-0000-0000-000000000000}"/>
  <bookViews>
    <workbookView xWindow="0" yWindow="0" windowWidth="19200" windowHeight="7050" tabRatio="90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l="1"/>
  <c r="AM34" i="10"/>
  <c r="AM35" i="10" s="1"/>
  <c r="BW34" i="10" l="1"/>
  <c r="BW35" i="10" s="1"/>
  <c r="BW36" i="10" s="1"/>
  <c r="BW37" i="10" s="1"/>
  <c r="BW38" i="10" s="1"/>
  <c r="BW39" i="10" s="1"/>
  <c r="BW40" i="10" s="1"/>
  <c r="BW41" i="10" s="1"/>
  <c r="CO34" i="10"/>
  <c r="CO35" i="10" s="1"/>
  <c r="CO36" i="10" s="1"/>
  <c r="CO37" i="10" s="1"/>
</calcChain>
</file>

<file path=xl/sharedStrings.xml><?xml version="1.0" encoding="utf-8"?>
<sst xmlns="http://schemas.openxmlformats.org/spreadsheetml/2006/main" count="1091" uniqueCount="587">
  <si>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</si>
  <si>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</si>
  <si>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</si>
  <si>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</si>
  <si>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</si>
  <si>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</si>
  <si>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</si>
  <si>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</si>
  <si>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</si>
  <si>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</si>
  <si>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</si>
  <si>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</si>
  <si>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</si>
  <si>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</si>
  <si>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</si>
  <si>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</si>
  <si>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</si>
  <si>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</si>
  <si>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</si>
  <si>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</si>
  <si>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</si>
  <si>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</si>
  <si>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</si>
  <si>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</si>
  <si>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</si>
  <si>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</si>
  <si>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</si>
  <si>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</si>
  <si>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</si>
  <si>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</si>
  <si>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</si>
  <si>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</si>
  <si>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</si>
  <si>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</si>
  <si>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</si>
  <si>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</si>
  <si>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</si>
  <si>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</si>
  <si>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</si>
  <si>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</si>
  <si>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</si>
  <si>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</si>
  <si>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</si>
  <si>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</si>
  <si>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</si>
  <si>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</si>
  <si>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</si>
  <si>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</si>
  <si>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</si>
  <si>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</si>
  <si>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</si>
  <si>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</si>
  <si>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</si>
  <si>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</si>
  <si>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</si>
  <si>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</si>
  <si>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</si>
  <si>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</si>
  <si>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</si>
  <si>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</si>
  <si>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</si>
  <si>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</si>
  <si>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</si>
  <si>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</si>
  <si>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</si>
  <si>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</si>
  <si>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</si>
  <si>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</si>
  <si>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</si>
  <si>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</si>
  <si>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</si>
  <si>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</si>
  <si>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</si>
  <si>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</si>
  <si>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</si>
  <si>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</si>
  <si>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</si>
  <si>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</si>
  <si>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</si>
  <si>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</si>
  <si>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</si>
  <si>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</si>
  <si>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</si>
  <si>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</si>
  <si>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</si>
  <si>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</si>
  <si>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</si>
  <si>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</si>
  <si>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</si>
  <si>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</si>
  <si>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</si>
  <si>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</si>
  <si>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</si>
  <si>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</si>
  <si>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</si>
  <si>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</si>
  <si>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</si>
  <si>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</si>
  <si>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</si>
  <si>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</si>
  <si>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</si>
  <si>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深谷市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</si>
  <si>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</si>
  <si>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</si>
  <si>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</si>
  <si>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</si>
  <si>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</si>
  <si>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</si>
  <si>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</si>
  <si>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</si>
  <si>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</si>
  <si>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</si>
  <si>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</si>
  <si>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</si>
  <si>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</si>
  <si>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</si>
  <si>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</si>
  <si>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</si>
  <si>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</si>
  <si>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</si>
  <si>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</si>
  <si>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</si>
  <si>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</si>
  <si>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</si>
  <si>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</si>
  <si>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</si>
  <si>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</si>
  <si>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</si>
  <si>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</si>
  <si>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</si>
  <si>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</si>
  <si>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</si>
  <si>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</si>
  <si>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</si>
  <si>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</si>
  <si>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</si>
  <si>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</si>
  <si>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</si>
  <si>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</si>
  <si>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</si>
  <si>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</si>
  <si>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</si>
  <si>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</si>
  <si>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</si>
  <si>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</si>
  <si>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</si>
  <si>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</si>
  <si>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</si>
  <si>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</si>
  <si>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</si>
  <si>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</si>
  <si>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</si>
  <si>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</si>
  <si>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</si>
  <si>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</si>
  <si>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</si>
  <si>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</si>
  <si>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</si>
  <si>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</si>
  <si>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</si>
  <si>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</si>
  <si>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</si>
  <si>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</si>
  <si>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</si>
  <si>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</si>
  <si>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</si>
  <si>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</si>
  <si>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</si>
  <si>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</si>
  <si>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</si>
  <si>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</si>
  <si>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</si>
  <si>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</si>
  <si>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</si>
  <si>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</si>
  <si>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</si>
  <si>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</si>
  <si>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</si>
  <si>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</si>
  <si>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</si>
  <si>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</si>
  <si>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</si>
  <si>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</si>
  <si>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</si>
  <si>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</si>
  <si>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</si>
  <si>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</si>
  <si>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</si>
  <si>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</si>
  <si>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</si>
  <si>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</si>
  <si>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</si>
  <si>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</si>
  <si>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</si>
  <si>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</si>
  <si>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</si>
  <si>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</si>
  <si>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</si>
  <si>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</si>
  <si>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</si>
  <si>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</si>
  <si>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</si>
  <si>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</si>
  <si>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</si>
  <si>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</si>
  <si>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</si>
  <si>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</si>
  <si>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</si>
  <si>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</si>
  <si>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</si>
  <si>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</si>
  <si>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</si>
  <si>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</si>
  <si>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</si>
  <si>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</si>
  <si>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</si>
  <si>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</si>
  <si>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</si>
  <si>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</si>
  <si>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</si>
  <si>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</si>
  <si>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埼玉県深谷市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</si>
  <si>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</si>
  <si>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</si>
  <si>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</si>
  <si>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</si>
  <si>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</si>
  <si>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</si>
  <si>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</si>
  <si>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</si>
  <si>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</si>
  <si>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</si>
  <si>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</si>
  <si>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</si>
  <si>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</si>
  <si>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</si>
  <si>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</si>
  <si>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</si>
  <si>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</si>
  <si>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</si>
  <si>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</si>
  <si>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</si>
  <si>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</si>
  <si>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</si>
  <si>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</si>
  <si>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</si>
  <si>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</si>
  <si>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</si>
  <si>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</si>
  <si>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</si>
  <si>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</si>
  <si>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</si>
  <si>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</si>
  <si>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</si>
  <si>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</si>
  <si>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</si>
  <si>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</si>
  <si>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</si>
  <si>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</si>
  <si>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</si>
  <si>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</si>
  <si>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</si>
  <si>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</si>
  <si>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</si>
  <si>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</si>
  <si>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</si>
  <si>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</si>
  <si>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</si>
  <si>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</si>
  <si>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</si>
  <si>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</si>
  <si>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</si>
  <si>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</si>
  <si>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</si>
  <si>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</si>
  <si>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</si>
  <si>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</si>
  <si>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</si>
  <si>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</si>
  <si>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</si>
  <si>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</si>
  <si>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</si>
  <si>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</si>
  <si>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</si>
  <si>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</si>
  <si>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</si>
  <si>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</si>
  <si>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</si>
  <si>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</si>
  <si>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</si>
  <si>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</si>
  <si>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</si>
  <si>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</si>
  <si>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</si>
  <si>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</si>
  <si>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</si>
  <si>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</si>
  <si>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</si>
  <si>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</si>
  <si>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</si>
  <si>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</si>
  <si>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</si>
  <si>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</si>
  <si>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</si>
  <si>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</si>
  <si>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</si>
  <si>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</si>
  <si>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</si>
  <si>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</si>
  <si>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</si>
  <si>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</si>
  <si>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</si>
  <si>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</si>
  <si>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</si>
  <si>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</si>
  <si>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</si>
  <si>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</si>
  <si>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</si>
  <si>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</si>
  <si>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</si>
  <si>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</si>
  <si>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</si>
  <si>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</si>
  <si>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</si>
  <si>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</si>
  <si>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</si>
  <si>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</si>
  <si>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</si>
  <si>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</si>
  <si>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</si>
  <si>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</si>
  <si>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</si>
  <si>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</si>
  <si>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</si>
  <si>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</si>
  <si>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</si>
  <si>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</si>
  <si>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</si>
  <si>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</si>
  <si>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</si>
  <si>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</si>
  <si>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</si>
  <si>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</si>
  <si>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</si>
  <si>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</si>
  <si>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</si>
  <si>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</si>
  <si>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</si>
  <si>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</si>
  <si>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</si>
  <si>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</si>
  <si>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</si>
  <si>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</si>
  <si>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</si>
  <si>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</si>
  <si>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</si>
  <si>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</si>
  <si>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</si>
  <si>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</si>
  <si>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</si>
  <si>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</si>
  <si>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</si>
  <si>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</si>
  <si>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</si>
  <si>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</si>
  <si>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</si>
  <si>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</si>
  <si>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</si>
  <si>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</si>
  <si>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</si>
  <si>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</si>
  <si>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</si>
  <si>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</si>
  <si>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</si>
  <si>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埼玉県深谷市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</si>
  <si>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</si>
  <si>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</si>
  <si>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</si>
  <si>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</si>
  <si>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</si>
  <si>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</si>
  <si>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</si>
  <si>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</si>
  <si>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</si>
  <si>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</si>
  <si>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</si>
  <si>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</si>
  <si>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</si>
  <si>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</si>
  <si>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</si>
  <si>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</si>
  <si>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</si>
  <si>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</si>
  <si>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</si>
  <si>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</si>
  <si>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国済寺土地区画整理事業特別会計</t>
    <phoneticPr fontId="5"/>
  </si>
  <si>
    <t>ふかや花園駅前土地区画整理事業特別会計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</si>
  <si>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</si>
  <si>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</si>
  <si>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</si>
  <si>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</si>
  <si>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</si>
  <si>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</si>
  <si>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</si>
  <si>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</si>
  <si>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</si>
  <si>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</si>
  <si>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</si>
  <si>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</si>
  <si>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</si>
  <si>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</si>
  <si>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</si>
  <si>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</si>
  <si>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</si>
  <si>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</si>
  <si>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</si>
  <si>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</si>
  <si>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</si>
  <si>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</si>
  <si>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</si>
  <si>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</si>
  <si>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</si>
  <si>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</si>
  <si>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</si>
  <si>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</si>
  <si>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</si>
  <si>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</si>
  <si>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</si>
  <si>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</si>
  <si>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</si>
  <si>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</si>
  <si>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</si>
  <si>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</si>
  <si>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</si>
  <si>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</si>
  <si>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</si>
  <si>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</si>
  <si>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</si>
  <si>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</si>
  <si>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</si>
  <si>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</si>
  <si>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</si>
  <si>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</si>
  <si>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</si>
  <si>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</si>
  <si>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</si>
  <si>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</si>
  <si>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</si>
  <si>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</si>
  <si>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</si>
  <si>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</si>
  <si>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</si>
  <si>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</si>
  <si>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</si>
  <si>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</si>
  <si>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</si>
  <si>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</si>
  <si>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</si>
  <si>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</si>
  <si>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</si>
  <si>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</si>
  <si>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</si>
  <si>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</si>
  <si>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</si>
  <si>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</si>
  <si>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</si>
  <si>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</si>
  <si>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</si>
  <si>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</si>
  <si>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</si>
  <si>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</si>
  <si>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</si>
  <si>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</si>
  <si>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</si>
  <si>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</si>
  <si>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</si>
  <si>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</si>
  <si>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</si>
  <si>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</si>
  <si>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</si>
  <si>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</si>
  <si>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</si>
  <si>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</si>
  <si>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</si>
  <si>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</si>
  <si>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</si>
  <si>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</si>
  <si>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</si>
  <si>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</si>
  <si>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</si>
  <si>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</si>
  <si>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</si>
  <si>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</si>
  <si>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</si>
  <si>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</si>
  <si>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</si>
  <si>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</si>
  <si>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</si>
  <si>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</si>
  <si>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</si>
  <si>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</si>
  <si>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</si>
  <si>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</si>
  <si>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</si>
  <si>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</si>
  <si>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</si>
  <si>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</si>
  <si>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</si>
  <si>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</si>
  <si>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</si>
  <si>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</si>
  <si>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</si>
  <si>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</si>
  <si>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</si>
  <si>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</si>
  <si>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</si>
  <si>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</si>
  <si>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</si>
  <si>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</si>
  <si>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</si>
  <si>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</si>
  <si>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</si>
  <si>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</si>
  <si>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</si>
  <si>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</si>
  <si>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</si>
  <si>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</si>
  <si>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</si>
  <si>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</si>
  <si>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</si>
  <si>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</si>
  <si>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</si>
  <si>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</si>
  <si>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</si>
  <si>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</si>
  <si>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</si>
  <si>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</si>
  <si>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</si>
  <si>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</si>
  <si>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</si>
  <si>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</si>
  <si>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</si>
  <si>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</si>
  <si>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</si>
  <si>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</si>
  <si>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</si>
  <si>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</si>
  <si>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</si>
  <si>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</si>
  <si>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</si>
  <si>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</si>
  <si>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</si>
  <si>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</si>
  <si>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</si>
  <si>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</si>
  <si>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</si>
  <si>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</si>
  <si>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</si>
  <si>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0.76</t>
  </si>
  <si>
    <t>一般会計</t>
  </si>
  <si>
    <t>下水道事業会計</t>
  </si>
  <si>
    <t>水道事業会計</t>
  </si>
  <si>
    <t>国民健康保険特別会計</t>
  </si>
  <si>
    <t>ふかや花園駅前土地区画整理事業特別会計</t>
  </si>
  <si>
    <t>後期高齢者医療特別会計</t>
  </si>
  <si>
    <t>国済寺土地区画整理事業特別会計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</si>
  <si>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</si>
  <si>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</si>
  <si>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</si>
  <si>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</si>
  <si>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</si>
  <si>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</si>
  <si>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</si>
  <si>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</si>
  <si>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埼玉県後期高齢者医療広域連合</t>
  </si>
  <si>
    <t>埼玉県市町村総合事務組合</t>
  </si>
  <si>
    <t>彩の国さいたま人づくり広域連合</t>
  </si>
  <si>
    <t>大里広域市町村圏組合</t>
    <rPh sb="0" eb="10">
      <t>オオサトコウイキシチョウソンケンクミアイ</t>
    </rPh>
    <phoneticPr fontId="2"/>
  </si>
  <si>
    <t>特別会計</t>
  </si>
  <si>
    <t>交通災害特別会計</t>
  </si>
  <si>
    <t>一般会計</t>
    <rPh sb="0" eb="2">
      <t>イッパン</t>
    </rPh>
    <rPh sb="2" eb="4">
      <t>カイケイ</t>
    </rPh>
    <phoneticPr fontId="2"/>
  </si>
  <si>
    <t>介護保険特別会計</t>
    <rPh sb="0" eb="8">
      <t>カイゴホケントクベツカイケイ</t>
    </rPh>
    <phoneticPr fontId="2"/>
  </si>
  <si>
    <t>深谷市土地開発公社</t>
    <rPh sb="0" eb="9">
      <t>フカヤシトチカイハツコウシャ</t>
    </rPh>
    <phoneticPr fontId="2"/>
  </si>
  <si>
    <t>深谷市地域振興財団</t>
    <rPh sb="0" eb="9">
      <t>フカヤシチイキシンコウザイダン</t>
    </rPh>
    <phoneticPr fontId="2"/>
  </si>
  <si>
    <t>ふかや物産観光株式会社</t>
    <rPh sb="3" eb="5">
      <t>ブッサン</t>
    </rPh>
    <rPh sb="5" eb="7">
      <t>カンコウ</t>
    </rPh>
    <rPh sb="7" eb="11">
      <t>カブシキガイシャ</t>
    </rPh>
    <phoneticPr fontId="2"/>
  </si>
  <si>
    <t>ふかやeパワー株式会社</t>
    <rPh sb="7" eb="11">
      <t>カブシキガイシャ</t>
    </rPh>
    <phoneticPr fontId="2"/>
  </si>
  <si>
    <t>埼玉県都市ボートレース企業団</t>
    <rPh sb="11" eb="14">
      <t>キギョウダン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</si>
</sst>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62281</c:v>
                </c:pt>
                <c:pt idx="4">
                  <c:v>58940</c:v>
                </c:pt>
              </c:numCache>
            </c:numRef>
          </c:val>
          <c:smooth val="0"/>
          <c:extLst>
            <c:ext xmlns:c16="http://schemas.microsoft.com/office/drawing/2014/chart" uri="{C3380CC4-5D6E-409C-BE32-E72D297353CC}">
              <c16:uniqueId val="{00000000-6F27-49C5-A7EF-0E8D2A33C0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49810</c:v>
                </c:pt>
                <c:pt idx="1">
                  <c:v>79098</c:v>
                </c:pt>
                <c:pt idx="2">
                  <c:v>60117</c:v>
                </c:pt>
                <c:pt idx="3">
                  <c:v>41566</c:v>
                </c:pt>
                <c:pt idx="4">
                  <c:v>43348</c:v>
                </c:pt>
              </c:numCache>
            </c:numRef>
          </c:val>
          <c:smooth val="0"/>
          <c:extLst>
            <c:ext xmlns:c16="http://schemas.microsoft.com/office/drawing/2014/chart" uri="{C3380CC4-5D6E-409C-BE32-E72D297353CC}">
              <c16:uniqueId val="{00000001-6F27-49C5-A7EF-0E8D2A33C0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7.43</c:v>
                </c:pt>
                <c:pt idx="1">
                  <c:v>10.039999999999999</c:v>
                </c:pt>
                <c:pt idx="2">
                  <c:v>9.85</c:v>
                </c:pt>
                <c:pt idx="3">
                  <c:v>18.72</c:v>
                </c:pt>
                <c:pt idx="4">
                  <c:v>11.71</c:v>
                </c:pt>
              </c:numCache>
            </c:numRef>
          </c:val>
          <c:extLst>
            <c:ext xmlns:c16="http://schemas.microsoft.com/office/drawing/2014/chart" uri="{C3380CC4-5D6E-409C-BE32-E72D297353CC}">
              <c16:uniqueId val="{00000000-39B6-438F-BD5C-29AF686F65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40.840000000000003</c:v>
                </c:pt>
                <c:pt idx="1">
                  <c:v>37.630000000000003</c:v>
                </c:pt>
                <c:pt idx="2">
                  <c:v>40.340000000000003</c:v>
                </c:pt>
                <c:pt idx="3">
                  <c:v>41.77</c:v>
                </c:pt>
                <c:pt idx="4">
                  <c:v>50.37</c:v>
                </c:pt>
              </c:numCache>
            </c:numRef>
          </c:val>
          <c:extLst>
            <c:ext xmlns:c16="http://schemas.microsoft.com/office/drawing/2014/chart" uri="{C3380CC4-5D6E-409C-BE32-E72D297353CC}">
              <c16:uniqueId val="{00000001-39B6-438F-BD5C-29AF686F65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1.53</c:v>
                </c:pt>
                <c:pt idx="1">
                  <c:v>-0.76</c:v>
                </c:pt>
                <c:pt idx="2">
                  <c:v>3.46</c:v>
                </c:pt>
                <c:pt idx="3">
                  <c:v>12.4</c:v>
                </c:pt>
                <c:pt idx="4">
                  <c:v>0.84</c:v>
                </c:pt>
              </c:numCache>
            </c:numRef>
          </c:val>
          <c:smooth val="0"/>
          <c:extLst>
            <c:ext xmlns:c16="http://schemas.microsoft.com/office/drawing/2014/chart" uri="{C3380CC4-5D6E-409C-BE32-E72D297353CC}">
              <c16:uniqueId val="{00000002-39B6-438F-BD5C-29AF686F65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0.03</c:v>
                </c:pt>
                <c:pt idx="4">
                  <c:v>0</c:v>
                </c:pt>
                <c:pt idx="5">
                  <c:v>0</c:v>
                </c:pt>
                <c:pt idx="6">
                  <c:v>0</c:v>
                </c:pt>
                <c:pt idx="7">
                  <c:v>0</c:v>
                </c:pt>
                <c:pt idx="8">
                  <c:v>0</c:v>
                </c:pt>
                <c:pt idx="9">
                  <c:v>0</c:v>
                </c:pt>
              </c:numCache>
            </c:numRef>
          </c:val>
          <c:extLst>
            <c:ext xmlns:c16="http://schemas.microsoft.com/office/drawing/2014/chart" uri="{C3380CC4-5D6E-409C-BE32-E72D297353CC}">
              <c16:uniqueId val="{00000000-8EE8-4B31-9001-DFC9E88298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E8-4B31-9001-DFC9E882980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E8-4B31-9001-DFC9E8829801}"/>
            </c:ext>
          </c:extLst>
        </c:ser>
        <c:ser>
          <c:idx val="3"/>
          <c:order val="3"/>
          <c:tx>
            <c:strRef>
              <c:f>データシート!$A$30</c:f>
              <c:strCache>
                <c:ptCount val="1"/>
                <c:pt idx="0">
                  <c:v>国済寺土地区画整理事業特別会計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0.19</c:v>
                </c:pt>
                <c:pt idx="4">
                  <c:v>#N/A</c:v>
                </c:pt>
                <c:pt idx="5">
                  <c:v>0.33</c:v>
                </c:pt>
                <c:pt idx="6">
                  <c:v>#N/A</c:v>
                </c:pt>
                <c:pt idx="7">
                  <c:v>0.11</c:v>
                </c:pt>
                <c:pt idx="8">
                  <c:v>#N/A</c:v>
                </c:pt>
                <c:pt idx="9">
                  <c:v>0.01</c:v>
                </c:pt>
              </c:numCache>
            </c:numRef>
          </c:val>
          <c:extLst>
            <c:ext xmlns:c16="http://schemas.microsoft.com/office/drawing/2014/chart" uri="{C3380CC4-5D6E-409C-BE32-E72D297353CC}">
              <c16:uniqueId val="{00000003-8EE8-4B31-9001-DFC9E882980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0.04</c:v>
                </c:pt>
                <c:pt idx="4">
                  <c:v>#N/A</c:v>
                </c:pt>
                <c:pt idx="5">
                  <c:v>0.03</c:v>
                </c:pt>
                <c:pt idx="6">
                  <c:v>#N/A</c:v>
                </c:pt>
                <c:pt idx="7">
                  <c:v>0.1</c:v>
                </c:pt>
                <c:pt idx="8">
                  <c:v>#N/A</c:v>
                </c:pt>
                <c:pt idx="9">
                  <c:v>0.08</c:v>
                </c:pt>
              </c:numCache>
            </c:numRef>
          </c:val>
          <c:extLst>
            <c:ext xmlns:c16="http://schemas.microsoft.com/office/drawing/2014/chart" uri="{C3380CC4-5D6E-409C-BE32-E72D297353CC}">
              <c16:uniqueId val="{00000004-8EE8-4B31-9001-DFC9E8829801}"/>
            </c:ext>
          </c:extLst>
        </c:ser>
        <c:ser>
          <c:idx val="5"/>
          <c:order val="5"/>
          <c:tx>
            <c:strRef>
              <c:f>データシート!$A$32</c:f>
              <c:strCache>
                <c:ptCount val="1"/>
                <c:pt idx="0">
                  <c:v>ふかや花園駅前土地区画整理事業特別会計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0.03</c:v>
                </c:pt>
                <c:pt idx="4">
                  <c:v>#N/A</c:v>
                </c:pt>
                <c:pt idx="5">
                  <c:v>0.09</c:v>
                </c:pt>
                <c:pt idx="6">
                  <c:v>#N/A</c:v>
                </c:pt>
                <c:pt idx="7">
                  <c:v>0.01</c:v>
                </c:pt>
                <c:pt idx="8">
                  <c:v>#N/A</c:v>
                </c:pt>
                <c:pt idx="9">
                  <c:v>0.27</c:v>
                </c:pt>
              </c:numCache>
            </c:numRef>
          </c:val>
          <c:extLst>
            <c:ext xmlns:c16="http://schemas.microsoft.com/office/drawing/2014/chart" uri="{C3380CC4-5D6E-409C-BE32-E72D297353CC}">
              <c16:uniqueId val="{00000005-8EE8-4B31-9001-DFC9E882980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1.02</c:v>
                </c:pt>
                <c:pt idx="2">
                  <c:v>#N/A</c:v>
                </c:pt>
                <c:pt idx="3">
                  <c:v>1.3</c:v>
                </c:pt>
                <c:pt idx="4">
                  <c:v>#N/A</c:v>
                </c:pt>
                <c:pt idx="5">
                  <c:v>1.31</c:v>
                </c:pt>
                <c:pt idx="6">
                  <c:v>#N/A</c:v>
                </c:pt>
                <c:pt idx="7">
                  <c:v>2.4300000000000002</c:v>
                </c:pt>
                <c:pt idx="8">
                  <c:v>#N/A</c:v>
                </c:pt>
                <c:pt idx="9">
                  <c:v>1.44</c:v>
                </c:pt>
              </c:numCache>
            </c:numRef>
          </c:val>
          <c:extLst>
            <c:ext xmlns:c16="http://schemas.microsoft.com/office/drawing/2014/chart" uri="{C3380CC4-5D6E-409C-BE32-E72D297353CC}">
              <c16:uniqueId val="{00000006-8EE8-4B31-9001-DFC9E882980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6.83</c:v>
                </c:pt>
                <c:pt idx="2">
                  <c:v>#N/A</c:v>
                </c:pt>
                <c:pt idx="3">
                  <c:v>7.11</c:v>
                </c:pt>
                <c:pt idx="4">
                  <c:v>#N/A</c:v>
                </c:pt>
                <c:pt idx="5">
                  <c:v>6.8</c:v>
                </c:pt>
                <c:pt idx="6">
                  <c:v>#N/A</c:v>
                </c:pt>
                <c:pt idx="7">
                  <c:v>6.52</c:v>
                </c:pt>
                <c:pt idx="8">
                  <c:v>#N/A</c:v>
                </c:pt>
                <c:pt idx="9">
                  <c:v>3.63</c:v>
                </c:pt>
              </c:numCache>
            </c:numRef>
          </c:val>
          <c:extLst>
            <c:ext xmlns:c16="http://schemas.microsoft.com/office/drawing/2014/chart" uri="{C3380CC4-5D6E-409C-BE32-E72D297353CC}">
              <c16:uniqueId val="{00000007-8EE8-4B31-9001-DFC9E882980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5.94</c:v>
                </c:pt>
                <c:pt idx="2">
                  <c:v>#N/A</c:v>
                </c:pt>
                <c:pt idx="3">
                  <c:v>6.2</c:v>
                </c:pt>
                <c:pt idx="4">
                  <c:v>#N/A</c:v>
                </c:pt>
                <c:pt idx="5">
                  <c:v>5.32</c:v>
                </c:pt>
                <c:pt idx="6">
                  <c:v>#N/A</c:v>
                </c:pt>
                <c:pt idx="7">
                  <c:v>4.41</c:v>
                </c:pt>
                <c:pt idx="8">
                  <c:v>#N/A</c:v>
                </c:pt>
                <c:pt idx="9">
                  <c:v>4.12</c:v>
                </c:pt>
              </c:numCache>
            </c:numRef>
          </c:val>
          <c:extLst>
            <c:ext xmlns:c16="http://schemas.microsoft.com/office/drawing/2014/chart" uri="{C3380CC4-5D6E-409C-BE32-E72D297353CC}">
              <c16:uniqueId val="{00000008-8EE8-4B31-9001-DFC9E88298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7.33</c:v>
                </c:pt>
                <c:pt idx="2">
                  <c:v>#N/A</c:v>
                </c:pt>
                <c:pt idx="3">
                  <c:v>9.7799999999999994</c:v>
                </c:pt>
                <c:pt idx="4">
                  <c:v>#N/A</c:v>
                </c:pt>
                <c:pt idx="5">
                  <c:v>10.39</c:v>
                </c:pt>
                <c:pt idx="6">
                  <c:v>#N/A</c:v>
                </c:pt>
                <c:pt idx="7">
                  <c:v>19.52</c:v>
                </c:pt>
                <c:pt idx="8">
                  <c:v>#N/A</c:v>
                </c:pt>
                <c:pt idx="9">
                  <c:v>12.36</c:v>
                </c:pt>
              </c:numCache>
            </c:numRef>
          </c:val>
          <c:extLst>
            <c:ext xmlns:c16="http://schemas.microsoft.com/office/drawing/2014/chart" uri="{C3380CC4-5D6E-409C-BE32-E72D297353CC}">
              <c16:uniqueId val="{00000009-8EE8-4B31-9001-DFC9E88298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4117</c:v>
                </c:pt>
                <c:pt idx="5">
                  <c:v>4126</c:v>
                </c:pt>
                <c:pt idx="8">
                  <c:v>4117</c:v>
                </c:pt>
                <c:pt idx="11">
                  <c:v>4286</c:v>
                </c:pt>
                <c:pt idx="14">
                  <c:v>4370</c:v>
                </c:pt>
              </c:numCache>
            </c:numRef>
          </c:val>
          <c:extLst>
            <c:ext xmlns:c16="http://schemas.microsoft.com/office/drawing/2014/chart" uri="{C3380CC4-5D6E-409C-BE32-E72D297353CC}">
              <c16:uniqueId val="{00000000-7DFC-4EF8-B980-8989F9C29C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FC-4EF8-B980-8989F9C29C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DFC-4EF8-B980-8989F9C29C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FC-4EF8-B980-8989F9C29C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797</c:v>
                </c:pt>
                <c:pt idx="3">
                  <c:v>783</c:v>
                </c:pt>
                <c:pt idx="6">
                  <c:v>700</c:v>
                </c:pt>
                <c:pt idx="9">
                  <c:v>558</c:v>
                </c:pt>
                <c:pt idx="12">
                  <c:v>514</c:v>
                </c:pt>
              </c:numCache>
            </c:numRef>
          </c:val>
          <c:extLst>
            <c:ext xmlns:c16="http://schemas.microsoft.com/office/drawing/2014/chart" uri="{C3380CC4-5D6E-409C-BE32-E72D297353CC}">
              <c16:uniqueId val="{00000004-7DFC-4EF8-B980-8989F9C29C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FC-4EF8-B980-8989F9C29C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FC-4EF8-B980-8989F9C29C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2908</c:v>
                </c:pt>
                <c:pt idx="3">
                  <c:v>3006</c:v>
                </c:pt>
                <c:pt idx="6">
                  <c:v>2941</c:v>
                </c:pt>
                <c:pt idx="9">
                  <c:v>3094</c:v>
                </c:pt>
                <c:pt idx="12">
                  <c:v>3322</c:v>
                </c:pt>
              </c:numCache>
            </c:numRef>
          </c:val>
          <c:extLst>
            <c:ext xmlns:c16="http://schemas.microsoft.com/office/drawing/2014/chart" uri="{C3380CC4-5D6E-409C-BE32-E72D297353CC}">
              <c16:uniqueId val="{00000007-7DFC-4EF8-B980-8989F9C29C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-412</c:v>
                </c:pt>
                <c:pt idx="2">
                  <c:v>#N/A</c:v>
                </c:pt>
                <c:pt idx="3">
                  <c:v>#N/A</c:v>
                </c:pt>
                <c:pt idx="4">
                  <c:v>-337</c:v>
                </c:pt>
                <c:pt idx="5">
                  <c:v>#N/A</c:v>
                </c:pt>
                <c:pt idx="6">
                  <c:v>#N/A</c:v>
                </c:pt>
                <c:pt idx="7">
                  <c:v>-476</c:v>
                </c:pt>
                <c:pt idx="8">
                  <c:v>#N/A</c:v>
                </c:pt>
                <c:pt idx="9">
                  <c:v>#N/A</c:v>
                </c:pt>
                <c:pt idx="10">
                  <c:v>-634</c:v>
                </c:pt>
                <c:pt idx="11">
                  <c:v>#N/A</c:v>
                </c:pt>
                <c:pt idx="12">
                  <c:v>#N/A</c:v>
                </c:pt>
                <c:pt idx="13">
                  <c:v>-534</c:v>
                </c:pt>
                <c:pt idx="14">
                  <c:v>#N/A</c:v>
                </c:pt>
              </c:numCache>
            </c:numRef>
          </c:val>
          <c:smooth val="0"/>
          <c:extLst>
            <c:ext xmlns:c16="http://schemas.microsoft.com/office/drawing/2014/chart" uri="{C3380CC4-5D6E-409C-BE32-E72D297353CC}">
              <c16:uniqueId val="{00000008-7DFC-4EF8-B980-8989F9C29C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49509</c:v>
                </c:pt>
                <c:pt idx="5">
                  <c:v>55654</c:v>
                </c:pt>
                <c:pt idx="8">
                  <c:v>56383</c:v>
                </c:pt>
                <c:pt idx="11">
                  <c:v>56948</c:v>
                </c:pt>
                <c:pt idx="14">
                  <c:v>55431</c:v>
                </c:pt>
              </c:numCache>
            </c:numRef>
          </c:val>
          <c:extLst>
            <c:ext xmlns:c16="http://schemas.microsoft.com/office/drawing/2014/chart" uri="{C3380CC4-5D6E-409C-BE32-E72D297353CC}">
              <c16:uniqueId val="{00000000-0E83-44FD-8562-27F9BCE26C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4720</c:v>
                </c:pt>
                <c:pt idx="5">
                  <c:v>4432</c:v>
                </c:pt>
                <c:pt idx="8">
                  <c:v>4289</c:v>
                </c:pt>
                <c:pt idx="11">
                  <c:v>4052</c:v>
                </c:pt>
                <c:pt idx="14">
                  <c:v>4349</c:v>
                </c:pt>
              </c:numCache>
            </c:numRef>
          </c:val>
          <c:extLst>
            <c:ext xmlns:c16="http://schemas.microsoft.com/office/drawing/2014/chart" uri="{C3380CC4-5D6E-409C-BE32-E72D297353CC}">
              <c16:uniqueId val="{00000001-0E83-44FD-8562-27F9BCE26C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21422</c:v>
                </c:pt>
                <c:pt idx="5">
                  <c:v>21136</c:v>
                </c:pt>
                <c:pt idx="8">
                  <c:v>22376</c:v>
                </c:pt>
                <c:pt idx="11">
                  <c:v>23290</c:v>
                </c:pt>
                <c:pt idx="14">
                  <c:v>27359</c:v>
                </c:pt>
              </c:numCache>
            </c:numRef>
          </c:val>
          <c:extLst>
            <c:ext xmlns:c16="http://schemas.microsoft.com/office/drawing/2014/chart" uri="{C3380CC4-5D6E-409C-BE32-E72D297353CC}">
              <c16:uniqueId val="{00000002-0E83-44FD-8562-27F9BCE26C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83-44FD-8562-27F9BCE26C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83-44FD-8562-27F9BCE26C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5-0E83-44FD-8562-27F9BCE26C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11784</c:v>
                </c:pt>
                <c:pt idx="3">
                  <c:v>11795</c:v>
                </c:pt>
                <c:pt idx="6">
                  <c:v>11949</c:v>
                </c:pt>
                <c:pt idx="9">
                  <c:v>11628</c:v>
                </c:pt>
                <c:pt idx="12">
                  <c:v>11690</c:v>
                </c:pt>
              </c:numCache>
            </c:numRef>
          </c:val>
          <c:extLst>
            <c:ext xmlns:c16="http://schemas.microsoft.com/office/drawing/2014/chart" uri="{C3380CC4-5D6E-409C-BE32-E72D297353CC}">
              <c16:uniqueId val="{00000006-0E83-44FD-8562-27F9BCE26C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262</c:v>
                </c:pt>
                <c:pt idx="3">
                  <c:v>427</c:v>
                </c:pt>
                <c:pt idx="6">
                  <c:v>375</c:v>
                </c:pt>
                <c:pt idx="9">
                  <c:v>323</c:v>
                </c:pt>
                <c:pt idx="12">
                  <c:v>272</c:v>
                </c:pt>
              </c:numCache>
            </c:numRef>
          </c:val>
          <c:extLst>
            <c:ext xmlns:c16="http://schemas.microsoft.com/office/drawing/2014/chart" uri="{C3380CC4-5D6E-409C-BE32-E72D297353CC}">
              <c16:uniqueId val="{00000007-0E83-44FD-8562-27F9BCE26C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11284</c:v>
                </c:pt>
                <c:pt idx="3">
                  <c:v>9769</c:v>
                </c:pt>
                <c:pt idx="6">
                  <c:v>9070</c:v>
                </c:pt>
                <c:pt idx="9">
                  <c:v>8328</c:v>
                </c:pt>
                <c:pt idx="12">
                  <c:v>6831</c:v>
                </c:pt>
              </c:numCache>
            </c:numRef>
          </c:val>
          <c:extLst>
            <c:ext xmlns:c16="http://schemas.microsoft.com/office/drawing/2014/chart" uri="{C3380CC4-5D6E-409C-BE32-E72D297353CC}">
              <c16:uniqueId val="{00000008-0E83-44FD-8562-27F9BCE26C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1712</c:v>
                </c:pt>
                <c:pt idx="3">
                  <c:v>1503</c:v>
                </c:pt>
                <c:pt idx="6">
                  <c:v>1473</c:v>
                </c:pt>
                <c:pt idx="9">
                  <c:v>1462</c:v>
                </c:pt>
                <c:pt idx="12">
                  <c:v>1453</c:v>
                </c:pt>
              </c:numCache>
            </c:numRef>
          </c:val>
          <c:extLst>
            <c:ext xmlns:c16="http://schemas.microsoft.com/office/drawing/2014/chart" uri="{C3380CC4-5D6E-409C-BE32-E72D297353CC}">
              <c16:uniqueId val="{00000009-0E83-44FD-8562-27F9BCE26C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37741</c:v>
                </c:pt>
                <c:pt idx="3">
                  <c:v>43788</c:v>
                </c:pt>
                <c:pt idx="6">
                  <c:v>46946</c:v>
                </c:pt>
                <c:pt idx="9">
                  <c:v>47583</c:v>
                </c:pt>
                <c:pt idx="12">
                  <c:v>46511</c:v>
                </c:pt>
              </c:numCache>
            </c:numRef>
          </c:val>
          <c:extLst>
            <c:ext xmlns:c16="http://schemas.microsoft.com/office/drawing/2014/chart" uri="{C3380CC4-5D6E-409C-BE32-E72D297353CC}">
              <c16:uniqueId val="{0000000A-0E83-44FD-8562-27F9BCE26C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E83-44FD-8562-27F9BCE26C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12323</c:v>
                </c:pt>
                <c:pt idx="1">
                  <c:v>13318</c:v>
                </c:pt>
                <c:pt idx="2">
                  <c:v>15864</c:v>
                </c:pt>
              </c:numCache>
            </c:numRef>
          </c:val>
          <c:extLst>
            <c:ext xmlns:c16="http://schemas.microsoft.com/office/drawing/2014/chart" uri="{C3380CC4-5D6E-409C-BE32-E72D297353CC}">
              <c16:uniqueId val="{00000000-73F3-4188-977C-42013B0073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1681</c:v>
                </c:pt>
                <c:pt idx="1">
                  <c:v>1684</c:v>
                </c:pt>
                <c:pt idx="2">
                  <c:v>1689</c:v>
                </c:pt>
              </c:numCache>
            </c:numRef>
          </c:val>
          <c:extLst>
            <c:ext xmlns:c16="http://schemas.microsoft.com/office/drawing/2014/chart" uri="{C3380CC4-5D6E-409C-BE32-E72D297353CC}">
              <c16:uniqueId val="{00000001-73F3-4188-977C-42013B0073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8856</c:v>
                </c:pt>
                <c:pt idx="1">
                  <c:v>8645</c:v>
                </c:pt>
                <c:pt idx="2">
                  <c:v>10096</c:v>
                </c:pt>
              </c:numCache>
            </c:numRef>
          </c:val>
          <c:extLst>
            <c:ext xmlns:c16="http://schemas.microsoft.com/office/drawing/2014/chart" uri="{C3380CC4-5D6E-409C-BE32-E72D297353CC}">
              <c16:uniqueId val="{00000002-73F3-4188-977C-42013B0073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実質公債費比率はマイナス数値が継続しており、令和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元利償還金等を算入公債費等が上回っていることから生じており、本市においては合併特例債等の交付税措置率の高い地方債の活用と、臨時財政対策債の発行抑制による元利償還金の抑制によるものである。</a:t>
          </a:r>
        </a:p>
        <a:p>
          <a:r>
            <a:rPr kumimoji="1" lang="ja-JP" altLang="en-US" sz="1400">
              <a:latin typeface="ＭＳ ゴシック" pitchFamily="49" charset="-128"/>
              <a:ea typeface="ＭＳ ゴシック" pitchFamily="49" charset="-128"/>
            </a:rPr>
            <a:t>　合併特例債については発行可能残額が残り少ないことから、新たな財源対策を調査研究する必要がある。また、臨時財政対策債については、引き続き必要最小限の借入とすることで、健全な財政状態を維持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増加要因となる地方債現在高については、令和４年度は起債額を償還額が上回ったことから、前年度比減少となった。公営企業債等繰入見込額については減少傾向にあり、公営企業における経営の健全化がうかがえる。</a:t>
          </a:r>
        </a:p>
        <a:p>
          <a:r>
            <a:rPr kumimoji="1" lang="ja-JP" altLang="en-US" sz="1400">
              <a:latin typeface="ＭＳ ゴシック" pitchFamily="49" charset="-128"/>
              <a:ea typeface="ＭＳ ゴシック" pitchFamily="49" charset="-128"/>
            </a:rPr>
            <a:t>　減少要因となる充当可能財源については、財政見通しに留意した予算編成と、効率的・効果的な事業執行による充当可能基金の増により、増加傾向である。</a:t>
          </a:r>
        </a:p>
        <a:p>
          <a:r>
            <a:rPr kumimoji="1" lang="ja-JP" altLang="en-US" sz="1400">
              <a:latin typeface="ＭＳ ゴシック" pitchFamily="49" charset="-128"/>
              <a:ea typeface="ＭＳ ゴシック" pitchFamily="49" charset="-128"/>
            </a:rPr>
            <a:t>　差引で将来負担比率としてはマイナス数値となり、将来負担なしと判定されている。しかしながら、今後も大規模な普通建設事業が控えていることから、地方債の発行抑制や、コスト削減による充当可能基金の確保を通じ、健全な財政状態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埼玉県深谷市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決算剰余金の財政調整基金への積立（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2,254,188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千円）、決算剰余金の公共施設整備基金への積立（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千円）、ふるさと納税寄附金の産業価値創出基金への積立（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567,965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決算剰余金については、令和３年度において、新型コロナウイルス感染症の市税への影響を大きく見ていたことに対して結果的に平年並みであったことから決算における実質収支が大きくなっ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効率的・効果的な予算執行による歳出抑制や交付税の増、新型コロナウイルス感染症の市税に対する影響が軽微だったことなど、近年の状況により短期的には現在の基金規模を維持できるものの、これまでの大規模事業に係る地方債の償還開始による公債費の増、定年延長の開始による人件費の増、保育料完全無償化による扶助費の増、予定されている大規模事業の実施による財政出動などの要因から、中長期的には減少となる見込みである。今後も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DX</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推進による人件費の抑制や歳入確保策の推進などを通じ、持続可能な財政運営に努める。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まちづくり振興基金：市民の連帯の強化及び地域振興を図る事業の財源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産業価値創出基金：産業の特性を活かし、付加価値を創出する事業の財源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公共施設整備基金：深谷グリーンパークパティオの大規模改修工事に約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283,863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千円、市民体育館の解体工事に約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千円など、合計で約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まちづくり振興基金：自治会活動振興事業や、論語の里施設管理活用事業など、市民の連帯の強化及び地域振興に寄与することが見込まれる事業に対し、合計で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産業価値創出基金：アグリテックや地域通貨など、基金の主旨に合致した事業に対して約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万円を取り崩したが、ふるさと納税寄附金として多額の寄附があったことなどの理由により、年間で約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億円の積立を行ったため、差し引きで基金残高は約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適正配置の進捗や、各公共施設の更新時期の到来による大規模改修による取崩額の増加が見込まれるため、基金残高を注視しつつ有効活用を図る。まちづくり振興基金については、一部ふるさと納税寄附金を積み立てているが、用途が渋沢栄一の顕彰に係る事業に限られているため、具体的な活用方法について検討を行い、有効活用を図る。産業価値創出基金をはじめとしたその他の特定目的金についても、各基金の目的を踏まえ、適切に管理、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効率的・効果的な予算執行による歳出抑制による決算剰余金の積立や、普通交付税の再算定に伴う追加交付により約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過去の災害対応時における財政出動の教訓から、最低でも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基金残高を維持することとしている。令和４年度決算時点では余裕があるように見えるものの、今後予定されている大規模な普通建設事業などの状況を考慮すると、中長期的には減少していく見込であるため、今後も中長期的な財政見通しを踏まえた予算編成やコスト削減を通じ、適正な基金規模の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基金運用利子の積立を行ったことで、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普通建設事業の実施にともない、地方債残高が令和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年ごろにピークを迎え、公債費が令和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億円規模となる見込みであることから、当該基金についても活用を検討し、公債費負担の抑制に努める。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141,681
138,333
138.37
64,462,977
60,012,625
3,687,640
31,493,050
46,511,063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類似団体平均を大きく上回っているものの、令和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ポイントの低下となっている。令和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年連続で普通交付税の再算定が実施され、これに伴って基準財政需要額が増加していることが要因と見られる。</a:t>
          </a:r>
        </a:p>
        <a:p>
          <a:r>
            <a:rPr kumimoji="1" lang="ja-JP" altLang="en-US" sz="1300">
              <a:latin typeface="ＭＳ Ｐゴシック" panose="020B0600070205080204" pitchFamily="50" charset="-128"/>
              <a:ea typeface="ＭＳ Ｐゴシック" panose="020B0600070205080204" pitchFamily="50" charset="-128"/>
            </a:rPr>
            <a:t>　花園</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拠点整備プロジェクト等独自の歳入確保策の推進を通じ、市税収入を増加させ、指標の改善をはかる。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123372</xdr:rowOff>
    </xdr:from>
    <xdr:to>
      <xdr:col>23</xdr:col>
      <xdr:colOff>133350</xdr:colOff>
      <xdr:row>37</xdr:row>
      <xdr:rowOff>20864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295572"/>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54428</xdr:rowOff>
    </xdr:from>
    <xdr:to>
      <xdr:col>19</xdr:col>
      <xdr:colOff>133350</xdr:colOff>
      <xdr:row>36</xdr:row>
      <xdr:rowOff>123372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2266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145143</xdr:rowOff>
    </xdr:from>
    <xdr:to>
      <xdr:col>19</xdr:col>
      <xdr:colOff>184150</xdr:colOff>
      <xdr:row>41</xdr:row>
      <xdr:rowOff>75293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60070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54428</xdr:rowOff>
    </xdr:from>
    <xdr:to>
      <xdr:col>15</xdr:col>
      <xdr:colOff>82550</xdr:colOff>
      <xdr:row>36</xdr:row>
      <xdr:rowOff>54428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226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108857</xdr:rowOff>
    </xdr:from>
    <xdr:to>
      <xdr:col>15</xdr:col>
      <xdr:colOff>133350</xdr:colOff>
      <xdr:row>39</xdr:row>
      <xdr:rowOff>39007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23784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54428</xdr:rowOff>
    </xdr:from>
    <xdr:to>
      <xdr:col>11</xdr:col>
      <xdr:colOff>31750</xdr:colOff>
      <xdr:row>36</xdr:row>
      <xdr:rowOff>54428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226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141514</xdr:rowOff>
    </xdr:from>
    <xdr:to>
      <xdr:col>23</xdr:col>
      <xdr:colOff>184150</xdr:colOff>
      <xdr:row>37</xdr:row>
      <xdr:rowOff>71664</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158041</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72572</xdr:rowOff>
    </xdr:from>
    <xdr:to>
      <xdr:col>19</xdr:col>
      <xdr:colOff>184150</xdr:colOff>
      <xdr:row>37</xdr:row>
      <xdr:rowOff>2722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12899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3628</xdr:rowOff>
    </xdr:from>
    <xdr:to>
      <xdr:col>15</xdr:col>
      <xdr:colOff>133350</xdr:colOff>
      <xdr:row>36</xdr:row>
      <xdr:rowOff>105228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115405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3628</xdr:rowOff>
    </xdr:from>
    <xdr:to>
      <xdr:col>11</xdr:col>
      <xdr:colOff>82550</xdr:colOff>
      <xdr:row>36</xdr:row>
      <xdr:rowOff>105228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115405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3628</xdr:rowOff>
    </xdr:from>
    <xdr:to>
      <xdr:col>7</xdr:col>
      <xdr:colOff>31750</xdr:colOff>
      <xdr:row>36</xdr:row>
      <xdr:rowOff>105228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115405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ポイントの上昇（悪化）となっており、類似団体平均の数値と同様の動きをしている。分母としては臨時財政対策債を発行しなかったことによる経常一般財源等の減（影響額▲</a:t>
          </a:r>
          <a:r>
            <a:rPr kumimoji="1" lang="en-US" altLang="ja-JP" sz="1300">
              <a:latin typeface="ＭＳ Ｐゴシック" panose="020B0600070205080204" pitchFamily="50" charset="-128"/>
              <a:ea typeface="ＭＳ Ｐゴシック" panose="020B0600070205080204" pitchFamily="50" charset="-128"/>
            </a:rPr>
            <a:t>1,793,000</a:t>
          </a:r>
          <a:r>
            <a:rPr kumimoji="1" lang="ja-JP" altLang="en-US" sz="1300">
              <a:latin typeface="ＭＳ Ｐゴシック" panose="020B0600070205080204" pitchFamily="50" charset="-128"/>
              <a:ea typeface="ＭＳ Ｐゴシック" panose="020B0600070205080204" pitchFamily="50" charset="-128"/>
            </a:rPr>
            <a:t>千円）、分子としては、燃料価格高騰の影響による電気料・委託料などの物件費の増（影響額</a:t>
          </a:r>
          <a:r>
            <a:rPr kumimoji="1" lang="en-US" altLang="ja-JP" sz="1300">
              <a:latin typeface="ＭＳ Ｐゴシック" panose="020B0600070205080204" pitchFamily="50" charset="-128"/>
              <a:ea typeface="ＭＳ Ｐゴシック" panose="020B0600070205080204" pitchFamily="50" charset="-128"/>
            </a:rPr>
            <a:t>+537,883</a:t>
          </a:r>
          <a:r>
            <a:rPr kumimoji="1" lang="ja-JP" altLang="en-US" sz="1300">
              <a:latin typeface="ＭＳ Ｐゴシック" panose="020B0600070205080204" pitchFamily="50" charset="-128"/>
              <a:ea typeface="ＭＳ Ｐゴシック" panose="020B0600070205080204" pitchFamily="50" charset="-128"/>
            </a:rPr>
            <a:t>千円）による。</a:t>
          </a:r>
        </a:p>
        <a:p>
          <a:r>
            <a:rPr kumimoji="1" lang="ja-JP" altLang="en-US" sz="1300">
              <a:latin typeface="ＭＳ Ｐゴシック" panose="020B0600070205080204" pitchFamily="50" charset="-128"/>
              <a:ea typeface="ＭＳ Ｐゴシック" panose="020B0600070205080204" pitchFamily="50" charset="-128"/>
            </a:rPr>
            <a:t>　類似団体内では良好な水準ではあるものの、経年では悪化傾向にあることから、経常経費の節減に努め、良好な水準を維持する。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167640</xdr:rowOff>
    </xdr:from>
    <xdr:to>
      <xdr:col>23</xdr:col>
      <xdr:colOff>133350</xdr:colOff>
      <xdr:row>67</xdr:row>
      <xdr:rowOff>88054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626090"/>
          <a:ext cx="0" cy="949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60131</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88054</xdr:rowOff>
    </xdr:from>
    <xdr:to>
      <xdr:col>24</xdr:col>
      <xdr:colOff>12700</xdr:colOff>
      <xdr:row>67</xdr:row>
      <xdr:rowOff>88054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82567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103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167640</xdr:rowOff>
    </xdr:from>
    <xdr:to>
      <xdr:col>24</xdr:col>
      <xdr:colOff>12700</xdr:colOff>
      <xdr:row>61</xdr:row>
      <xdr:rowOff>167640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62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76200</xdr:rowOff>
    </xdr:from>
    <xdr:to>
      <xdr:col>23</xdr:col>
      <xdr:colOff>133350</xdr:colOff>
      <xdr:row>61</xdr:row>
      <xdr:rowOff>167640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19175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8907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76200</xdr:rowOff>
    </xdr:from>
    <xdr:to>
      <xdr:col>19</xdr:col>
      <xdr:colOff>133350</xdr:colOff>
      <xdr:row>60</xdr:row>
      <xdr:rowOff>154094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19175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154094</xdr:rowOff>
    </xdr:from>
    <xdr:to>
      <xdr:col>15</xdr:col>
      <xdr:colOff>82550</xdr:colOff>
      <xdr:row>60</xdr:row>
      <xdr:rowOff>154094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41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4656</xdr:rowOff>
    </xdr:from>
    <xdr:to>
      <xdr:col>15</xdr:col>
      <xdr:colOff>133350</xdr:colOff>
      <xdr:row>64</xdr:row>
      <xdr:rowOff>106256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60</xdr:row>
      <xdr:rowOff>154094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089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44873</xdr:rowOff>
    </xdr:from>
    <xdr:to>
      <xdr:col>11</xdr:col>
      <xdr:colOff>82550</xdr:colOff>
      <xdr:row>64</xdr:row>
      <xdr:rowOff>146473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38117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9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25400</xdr:rowOff>
    </xdr:from>
    <xdr:to>
      <xdr:col>19</xdr:col>
      <xdr:colOff>184150</xdr:colOff>
      <xdr:row>59</xdr:row>
      <xdr:rowOff>127000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137177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103294</xdr:rowOff>
    </xdr:from>
    <xdr:to>
      <xdr:col>15</xdr:col>
      <xdr:colOff>133350</xdr:colOff>
      <xdr:row>61</xdr:row>
      <xdr:rowOff>33444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43621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103294</xdr:rowOff>
    </xdr:from>
    <xdr:to>
      <xdr:col>11</xdr:col>
      <xdr:colOff>82550</xdr:colOff>
      <xdr:row>61</xdr:row>
      <xdr:rowOff>33444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43621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19,838</a:t>
          </a:r>
          <a:r>
            <a:rPr kumimoji="1" lang="ja-JP" altLang="en-US" sz="1300">
              <a:latin typeface="ＭＳ Ｐゴシック" panose="020B0600070205080204" pitchFamily="50" charset="-128"/>
              <a:ea typeface="ＭＳ Ｐゴシック" panose="020B0600070205080204" pitchFamily="50" charset="-128"/>
            </a:rPr>
            <a:t>円の増加（悪化）となっている。類似団体平均の昨年度の動きが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年遅れて反映された結果となっている。燃料価格高騰の影響による電気料・委託料など物件費の増が主な増加要因である。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年度は人事院勧告に伴い人件費の増が見込まれ、また定年延長の影響もあり、今後も数値の悪化が懸念されることから、定員管理計画の見直しと適切な執行を通じて、数値の改善を図る。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143277</xdr:rowOff>
    </xdr:from>
    <xdr:to>
      <xdr:col>23</xdr:col>
      <xdr:colOff>133350</xdr:colOff>
      <xdr:row>89</xdr:row>
      <xdr:rowOff>81513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202177"/>
          <a:ext cx="0" cy="1138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53590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1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81513</xdr:rowOff>
    </xdr:from>
    <xdr:to>
      <xdr:col>24</xdr:col>
      <xdr:colOff>12700</xdr:colOff>
      <xdr:row>89</xdr:row>
      <xdr:rowOff>81513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0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58204</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94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143277</xdr:rowOff>
    </xdr:from>
    <xdr:to>
      <xdr:col>24</xdr:col>
      <xdr:colOff>12700</xdr:colOff>
      <xdr:row>82</xdr:row>
      <xdr:rowOff>143277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202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220</xdr:rowOff>
    </xdr:from>
    <xdr:to>
      <xdr:col>23</xdr:col>
      <xdr:colOff>133350</xdr:colOff>
      <xdr:row>84</xdr:row>
      <xdr:rowOff>94709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30570"/>
          <a:ext cx="838200" cy="26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131737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70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159660</xdr:rowOff>
    </xdr:from>
    <xdr:to>
      <xdr:col>23</xdr:col>
      <xdr:colOff>184150</xdr:colOff>
      <xdr:row>86</xdr:row>
      <xdr:rowOff>89810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73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137418</xdr:rowOff>
    </xdr:from>
    <xdr:to>
      <xdr:col>19</xdr:col>
      <xdr:colOff>133350</xdr:colOff>
      <xdr:row>83</xdr:row>
      <xdr:rowOff>220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96318"/>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87658</xdr:rowOff>
    </xdr:from>
    <xdr:to>
      <xdr:col>19</xdr:col>
      <xdr:colOff>184150</xdr:colOff>
      <xdr:row>86</xdr:row>
      <xdr:rowOff>17808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66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2585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7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104970</xdr:rowOff>
    </xdr:from>
    <xdr:to>
      <xdr:col>15</xdr:col>
      <xdr:colOff>82550</xdr:colOff>
      <xdr:row>82</xdr:row>
      <xdr:rowOff>137418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92420"/>
          <a:ext cx="889000" cy="20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33493</xdr:rowOff>
    </xdr:from>
    <xdr:to>
      <xdr:col>15</xdr:col>
      <xdr:colOff>133350</xdr:colOff>
      <xdr:row>84</xdr:row>
      <xdr:rowOff>135093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119870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52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171186</xdr:rowOff>
    </xdr:from>
    <xdr:to>
      <xdr:col>11</xdr:col>
      <xdr:colOff>31750</xdr:colOff>
      <xdr:row>81</xdr:row>
      <xdr:rowOff>104970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87186"/>
          <a:ext cx="889000" cy="10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32454</xdr:rowOff>
    </xdr:from>
    <xdr:to>
      <xdr:col>11</xdr:col>
      <xdr:colOff>82550</xdr:colOff>
      <xdr:row>83</xdr:row>
      <xdr:rowOff>134054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6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118831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4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149758</xdr:rowOff>
    </xdr:from>
    <xdr:to>
      <xdr:col>7</xdr:col>
      <xdr:colOff>31750</xdr:colOff>
      <xdr:row>83</xdr:row>
      <xdr:rowOff>79908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0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64685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43909</xdr:rowOff>
    </xdr:from>
    <xdr:to>
      <xdr:col>23</xdr:col>
      <xdr:colOff>184150</xdr:colOff>
      <xdr:row>84</xdr:row>
      <xdr:rowOff>145509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4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60436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9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120870</xdr:rowOff>
    </xdr:from>
    <xdr:to>
      <xdr:col>19</xdr:col>
      <xdr:colOff>184150</xdr:colOff>
      <xdr:row>83</xdr:row>
      <xdr:rowOff>51020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61197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4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86618</xdr:rowOff>
    </xdr:from>
    <xdr:to>
      <xdr:col>15</xdr:col>
      <xdr:colOff>133350</xdr:colOff>
      <xdr:row>83</xdr:row>
      <xdr:rowOff>16768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4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26945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1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54170</xdr:rowOff>
    </xdr:from>
    <xdr:to>
      <xdr:col>11</xdr:col>
      <xdr:colOff>82550</xdr:colOff>
      <xdr:row>81</xdr:row>
      <xdr:rowOff>155770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165947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1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120386</xdr:rowOff>
    </xdr:from>
    <xdr:to>
      <xdr:col>7</xdr:col>
      <xdr:colOff>31750</xdr:colOff>
      <xdr:row>81</xdr:row>
      <xdr:rowOff>50536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60713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指数は昨年度から減少して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以下となったものの、全国市平均及び類似団体平均と比較すると高い水準にある。</a:t>
          </a:r>
        </a:p>
        <a:p>
          <a:r>
            <a:rPr kumimoji="1" lang="ja-JP" altLang="en-US" sz="1300">
              <a:latin typeface="ＭＳ Ｐゴシック" panose="020B0600070205080204" pitchFamily="50" charset="-128"/>
              <a:ea typeface="ＭＳ Ｐゴシック" panose="020B0600070205080204" pitchFamily="50" charset="-128"/>
            </a:rPr>
            <a:t>　昨年度から減少した主な要因としては、経験年数階層内における指数寄与率の高い職員の退職や階層移動など、職員構成の変動によるものである。</a:t>
          </a:r>
        </a:p>
        <a:p>
          <a:r>
            <a:rPr kumimoji="1" lang="ja-JP" altLang="en-US" sz="1300">
              <a:latin typeface="ＭＳ Ｐゴシック" panose="020B0600070205080204" pitchFamily="50" charset="-128"/>
              <a:ea typeface="ＭＳ Ｐゴシック" panose="020B0600070205080204" pitchFamily="50" charset="-128"/>
            </a:rPr>
            <a:t>　今後も、人事院勧告など国や他団体の動向を注視しながら、ラスパイレス指数及び給与水準の適正化に努める。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88</xdr:row>
      <xdr:rowOff>137886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811829"/>
          <a:ext cx="8382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88</xdr:row>
      <xdr:rowOff>137886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88</xdr:row>
      <xdr:rowOff>137886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42886"/>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67129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平成１８年度の合併以降、職員数の適正化に取り組んできたため全国平均、類似団体平均を下回っているが、県平均はわずかに上回る状況にある。</a:t>
          </a:r>
        </a:p>
        <a:p>
          <a:r>
            <a:rPr kumimoji="1" lang="ja-JP" altLang="en-US" sz="1300">
              <a:latin typeface="ＭＳ Ｐゴシック" panose="020B0600070205080204" pitchFamily="50" charset="-128"/>
              <a:ea typeface="ＭＳ Ｐゴシック" panose="020B0600070205080204" pitchFamily="50" charset="-128"/>
            </a:rPr>
            <a:t>　ただし、当市は１市１町の消防事務を担っており、これを一部事務組合ではなく、消防事務委託方式により事務を受託していることから、その分の職員数が多く計上されているものである。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68156</xdr:rowOff>
    </xdr:from>
    <xdr:to>
      <xdr:col>81</xdr:col>
      <xdr:colOff>44450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154533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68156</xdr:rowOff>
    </xdr:from>
    <xdr:to>
      <xdr:col>81</xdr:col>
      <xdr:colOff>133350</xdr:colOff>
      <xdr:row>59</xdr:row>
      <xdr:rowOff>68156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77681</xdr:rowOff>
    </xdr:from>
    <xdr:to>
      <xdr:col>81</xdr:col>
      <xdr:colOff>44450</xdr:colOff>
      <xdr:row>60</xdr:row>
      <xdr:rowOff>101812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364681"/>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54204</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93769</xdr:rowOff>
    </xdr:from>
    <xdr:to>
      <xdr:col>77</xdr:col>
      <xdr:colOff>44450</xdr:colOff>
      <xdr:row>60</xdr:row>
      <xdr:rowOff>101812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8076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41910</xdr:rowOff>
    </xdr:from>
    <xdr:to>
      <xdr:col>77</xdr:col>
      <xdr:colOff>95250</xdr:colOff>
      <xdr:row>62</xdr:row>
      <xdr:rowOff>143510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53552</xdr:rowOff>
    </xdr:from>
    <xdr:to>
      <xdr:col>72</xdr:col>
      <xdr:colOff>203200</xdr:colOff>
      <xdr:row>60</xdr:row>
      <xdr:rowOff>93769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4055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25400</xdr:rowOff>
    </xdr:from>
    <xdr:to>
      <xdr:col>68</xdr:col>
      <xdr:colOff>152400</xdr:colOff>
      <xdr:row>60</xdr:row>
      <xdr:rowOff>53552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1240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135467</xdr:rowOff>
    </xdr:from>
    <xdr:to>
      <xdr:col>68</xdr:col>
      <xdr:colOff>203200</xdr:colOff>
      <xdr:row>61</xdr:row>
      <xdr:rowOff>65617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50394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119380</xdr:rowOff>
    </xdr:from>
    <xdr:to>
      <xdr:col>64</xdr:col>
      <xdr:colOff>152400</xdr:colOff>
      <xdr:row>61</xdr:row>
      <xdr:rowOff>49530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34307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26881</xdr:rowOff>
    </xdr:from>
    <xdr:to>
      <xdr:col>81</xdr:col>
      <xdr:colOff>95250</xdr:colOff>
      <xdr:row>60</xdr:row>
      <xdr:rowOff>128481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43408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51012</xdr:rowOff>
    </xdr:from>
    <xdr:to>
      <xdr:col>77</xdr:col>
      <xdr:colOff>95250</xdr:colOff>
      <xdr:row>60</xdr:row>
      <xdr:rowOff>152612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162789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42969</xdr:rowOff>
    </xdr:from>
    <xdr:to>
      <xdr:col>73</xdr:col>
      <xdr:colOff>44450</xdr:colOff>
      <xdr:row>60</xdr:row>
      <xdr:rowOff>144569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154746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2752</xdr:rowOff>
    </xdr:from>
    <xdr:to>
      <xdr:col>68</xdr:col>
      <xdr:colOff>203200</xdr:colOff>
      <xdr:row>60</xdr:row>
      <xdr:rowOff>104352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114529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146050</xdr:rowOff>
    </xdr:from>
    <xdr:to>
      <xdr:col>64</xdr:col>
      <xdr:colOff>152400</xdr:colOff>
      <xdr:row>60</xdr:row>
      <xdr:rowOff>76200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86377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年間良好な数値を維持しており、令和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年度は類似団体の悪化傾向が継続しているのに対して改善傾向を維持している。これは合併特例債をはじめとした交付税措置率の高い地方債を積極的に活用していることによるもの。</a:t>
          </a:r>
        </a:p>
        <a:p>
          <a:r>
            <a:rPr kumimoji="1" lang="ja-JP" altLang="en-US" sz="1300">
              <a:latin typeface="ＭＳ Ｐゴシック" panose="020B0600070205080204" pitchFamily="50" charset="-128"/>
              <a:ea typeface="ＭＳ Ｐゴシック" panose="020B0600070205080204" pitchFamily="50" charset="-128"/>
            </a:rPr>
            <a:t>　大規模な普通建設事業に係る地方債の償還が順次開始し、公債費負担が増加する見込みであるため、指標を注視し、計画的な償還及び借り入れを行い、健全な財政運営に努める。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44</xdr:row>
      <xdr:rowOff>75474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3004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157843</xdr:rowOff>
    </xdr:from>
    <xdr:to>
      <xdr:col>81</xdr:col>
      <xdr:colOff>44450</xdr:colOff>
      <xdr:row>37</xdr:row>
      <xdr:rowOff>7076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33004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7076</xdr:rowOff>
    </xdr:from>
    <xdr:to>
      <xdr:col>77</xdr:col>
      <xdr:colOff>44450</xdr:colOff>
      <xdr:row>37</xdr:row>
      <xdr:rowOff>20864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35072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20864</xdr:rowOff>
    </xdr:from>
    <xdr:to>
      <xdr:col>72</xdr:col>
      <xdr:colOff>203200</xdr:colOff>
      <xdr:row>37</xdr:row>
      <xdr:rowOff>55336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3645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55517</xdr:rowOff>
    </xdr:from>
    <xdr:to>
      <xdr:col>73</xdr:col>
      <xdr:colOff>44450</xdr:colOff>
      <xdr:row>40</xdr:row>
      <xdr:rowOff>157117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141894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55336</xdr:rowOff>
    </xdr:from>
    <xdr:to>
      <xdr:col>68</xdr:col>
      <xdr:colOff>152400</xdr:colOff>
      <xdr:row>37</xdr:row>
      <xdr:rowOff>76019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39898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83094</xdr:rowOff>
    </xdr:from>
    <xdr:to>
      <xdr:col>68</xdr:col>
      <xdr:colOff>203200</xdr:colOff>
      <xdr:row>41</xdr:row>
      <xdr:rowOff>13244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169471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96883</xdr:rowOff>
    </xdr:from>
    <xdr:to>
      <xdr:col>64</xdr:col>
      <xdr:colOff>152400</xdr:colOff>
      <xdr:row>41</xdr:row>
      <xdr:rowOff>27033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107043</xdr:rowOff>
    </xdr:from>
    <xdr:to>
      <xdr:col>81</xdr:col>
      <xdr:colOff>95250</xdr:colOff>
      <xdr:row>37</xdr:row>
      <xdr:rowOff>37193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28320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127726</xdr:rowOff>
    </xdr:from>
    <xdr:to>
      <xdr:col>77</xdr:col>
      <xdr:colOff>95250</xdr:colOff>
      <xdr:row>37</xdr:row>
      <xdr:rowOff>57876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2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68053</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0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141514</xdr:rowOff>
    </xdr:from>
    <xdr:to>
      <xdr:col>73</xdr:col>
      <xdr:colOff>44450</xdr:colOff>
      <xdr:row>37</xdr:row>
      <xdr:rowOff>71664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81841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4536</xdr:rowOff>
    </xdr:from>
    <xdr:to>
      <xdr:col>68</xdr:col>
      <xdr:colOff>203200</xdr:colOff>
      <xdr:row>37</xdr:row>
      <xdr:rowOff>106136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116313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25219</xdr:rowOff>
    </xdr:from>
    <xdr:to>
      <xdr:col>64</xdr:col>
      <xdr:colOff>152400</xdr:colOff>
      <xdr:row>37</xdr:row>
      <xdr:rowOff>126819</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136996</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年間、本市においては算定無しという良好な状況を維持している。これは、交付税算入率の高い地方債の活用や、計画的な基金への積立、臨時財政対策債の発行抑制による地方債残高抑制によるものである。</a:t>
          </a:r>
        </a:p>
        <a:p>
          <a:r>
            <a:rPr kumimoji="1" lang="ja-JP" altLang="en-US" sz="1300">
              <a:latin typeface="ＭＳ Ｐゴシック" panose="020B0600070205080204" pitchFamily="50" charset="-128"/>
              <a:ea typeface="ＭＳ Ｐゴシック" panose="020B0600070205080204" pitchFamily="50" charset="-128"/>
            </a:rPr>
            <a:t>　今後も将来を見据え、新たな歳入確保策の模索、交付税措置率の高い地方債の活用、地方債の発行抑制など、健全な財政運営に努める。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109721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681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137644</xdr:rowOff>
    </xdr:from>
    <xdr:to>
      <xdr:col>81</xdr:col>
      <xdr:colOff>95250</xdr:colOff>
      <xdr:row>16</xdr:row>
      <xdr:rowOff>67794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70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39733</xdr:rowOff>
    </xdr:from>
    <xdr:to>
      <xdr:col>77</xdr:col>
      <xdr:colOff>95250</xdr:colOff>
      <xdr:row>16</xdr:row>
      <xdr:rowOff>141333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151510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5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58118</xdr:rowOff>
    </xdr:from>
    <xdr:to>
      <xdr:col>73</xdr:col>
      <xdr:colOff>44450</xdr:colOff>
      <xdr:row>16</xdr:row>
      <xdr:rowOff>159718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169895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7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87993</xdr:rowOff>
    </xdr:from>
    <xdr:to>
      <xdr:col>68</xdr:col>
      <xdr:colOff>203200</xdr:colOff>
      <xdr:row>17</xdr:row>
      <xdr:rowOff>18143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61565</xdr:rowOff>
    </xdr:from>
    <xdr:to>
      <xdr:col>64</xdr:col>
      <xdr:colOff>152400</xdr:colOff>
      <xdr:row>16</xdr:row>
      <xdr:rowOff>163165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1892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141,681
138,333
138.37
64,462,977
60,012,625
3,687,640
31,493,050
46,511,063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職員数の管理により抑制に努めているものの、会計年度任用職員の人数増、報酬水準の上昇、また期末手当の支給月額の増などの要因により、昨年度より上昇し、全国平均や埼玉県平均を上回る結果となってしまっている。</a:t>
          </a:r>
        </a:p>
        <a:p>
          <a:r>
            <a:rPr kumimoji="1" lang="ja-JP" altLang="en-US" sz="1300">
              <a:latin typeface="ＭＳ Ｐゴシック" panose="020B0600070205080204" pitchFamily="50" charset="-128"/>
              <a:ea typeface="ＭＳ Ｐゴシック" panose="020B0600070205080204" pitchFamily="50" charset="-128"/>
            </a:rPr>
            <a:t>　今後も、職員数の適正管理と併せて、給与制度や各種手当の支給について検討を重ね、人件費の抑制に努める。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94343</xdr:rowOff>
    </xdr:from>
    <xdr:to>
      <xdr:col>24</xdr:col>
      <xdr:colOff>25400</xdr:colOff>
      <xdr:row>41</xdr:row>
      <xdr:rowOff>20865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807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164392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20865</xdr:rowOff>
    </xdr:from>
    <xdr:to>
      <xdr:col>24</xdr:col>
      <xdr:colOff>114300</xdr:colOff>
      <xdr:row>41</xdr:row>
      <xdr:rowOff>20865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9270</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2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94343</xdr:rowOff>
    </xdr:from>
    <xdr:to>
      <xdr:col>24</xdr:col>
      <xdr:colOff>114300</xdr:colOff>
      <xdr:row>32</xdr:row>
      <xdr:rowOff>94343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8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29028</xdr:rowOff>
    </xdr:from>
    <xdr:to>
      <xdr:col>24</xdr:col>
      <xdr:colOff>25400</xdr:colOff>
      <xdr:row>41</xdr:row>
      <xdr:rowOff>20865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8870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19249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91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2722</xdr:rowOff>
    </xdr:from>
    <xdr:to>
      <xdr:col>24</xdr:col>
      <xdr:colOff>76200</xdr:colOff>
      <xdr:row>37</xdr:row>
      <xdr:rowOff>104322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4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29028</xdr:rowOff>
    </xdr:from>
    <xdr:to>
      <xdr:col>19</xdr:col>
      <xdr:colOff>187325</xdr:colOff>
      <xdr:row>40</xdr:row>
      <xdr:rowOff>110672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8870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4535</xdr:rowOff>
    </xdr:from>
    <xdr:to>
      <xdr:col>15</xdr:col>
      <xdr:colOff>98425</xdr:colOff>
      <xdr:row>40</xdr:row>
      <xdr:rowOff>110672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691085"/>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122663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4535</xdr:rowOff>
    </xdr:from>
    <xdr:to>
      <xdr:col>11</xdr:col>
      <xdr:colOff>9525</xdr:colOff>
      <xdr:row>39</xdr:row>
      <xdr:rowOff>69850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691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108857</xdr:rowOff>
    </xdr:from>
    <xdr:to>
      <xdr:col>11</xdr:col>
      <xdr:colOff>60325</xdr:colOff>
      <xdr:row>37</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49184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32855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141515</xdr:rowOff>
    </xdr:from>
    <xdr:to>
      <xdr:col>24</xdr:col>
      <xdr:colOff>76200</xdr:colOff>
      <xdr:row>41</xdr:row>
      <xdr:rowOff>71665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9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50092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90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149678</xdr:rowOff>
    </xdr:from>
    <xdr:to>
      <xdr:col>20</xdr:col>
      <xdr:colOff>38100</xdr:colOff>
      <xdr:row>40</xdr:row>
      <xdr:rowOff>79828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64605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2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59872</xdr:rowOff>
    </xdr:from>
    <xdr:to>
      <xdr:col>15</xdr:col>
      <xdr:colOff>149225</xdr:colOff>
      <xdr:row>40</xdr:row>
      <xdr:rowOff>161472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146249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125185</xdr:rowOff>
    </xdr:from>
    <xdr:to>
      <xdr:col>11</xdr:col>
      <xdr:colOff>60325</xdr:colOff>
      <xdr:row>39</xdr:row>
      <xdr:rowOff>55335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40112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増加（悪化）。燃料価格高騰の影響による電気料や委託料の増によるものである。公民館など、他団体と比べて本市は施設数が比較的多いこともあり、類似団体内でも特に影響が大きく、数値は最下位となっている。</a:t>
          </a:r>
        </a:p>
        <a:p>
          <a:r>
            <a:rPr kumimoji="1" lang="ja-JP" altLang="en-US" sz="1300">
              <a:latin typeface="ＭＳ Ｐゴシック" panose="020B0600070205080204" pitchFamily="50" charset="-128"/>
              <a:ea typeface="ＭＳ Ｐゴシック" panose="020B0600070205080204" pitchFamily="50" charset="-128"/>
            </a:rPr>
            <a:t>　本比率については、人件費とともに類似団体平均と特に乖離が大きい比率である。コスト削減を徹底し、指標の改善に努める。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21</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165100</xdr:rowOff>
    </xdr:from>
    <xdr:to>
      <xdr:col>82</xdr:col>
      <xdr:colOff>107950</xdr:colOff>
      <xdr:row>21</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5120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111777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165100</xdr:rowOff>
    </xdr:from>
    <xdr:to>
      <xdr:col>78</xdr:col>
      <xdr:colOff>69850</xdr:colOff>
      <xdr:row>18</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79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57150</xdr:rowOff>
    </xdr:from>
    <xdr:to>
      <xdr:col>78</xdr:col>
      <xdr:colOff>120650</xdr:colOff>
      <xdr:row>14</xdr:row>
      <xdr:rowOff>158750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168927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22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165100</xdr:rowOff>
    </xdr:from>
    <xdr:to>
      <xdr:col>73</xdr:col>
      <xdr:colOff>180975</xdr:colOff>
      <xdr:row>19</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797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31750</xdr:rowOff>
    </xdr:from>
    <xdr:to>
      <xdr:col>69</xdr:col>
      <xdr:colOff>92075</xdr:colOff>
      <xdr:row>19</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178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0</xdr:rowOff>
    </xdr:from>
    <xdr:to>
      <xdr:col>82</xdr:col>
      <xdr:colOff>158750</xdr:colOff>
      <xdr:row>21</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6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80027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114300</xdr:rowOff>
    </xdr:from>
    <xdr:to>
      <xdr:col>74</xdr:col>
      <xdr:colOff>31750</xdr:colOff>
      <xdr:row>18</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0</xdr:rowOff>
    </xdr:from>
    <xdr:to>
      <xdr:col>69</xdr:col>
      <xdr:colOff>142875</xdr:colOff>
      <xdr:row>19</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152400</xdr:rowOff>
    </xdr:from>
    <xdr:to>
      <xdr:col>65</xdr:col>
      <xdr:colOff>53975</xdr:colOff>
      <xdr:row>18</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67327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ポイントの増加（悪化）となっており、類似団体平均を上回ってしまっている。第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子保育料無償化を開始したことに伴い私立保育施設に対する扶助が増加したことにより、分子となる扶助費充当一般財源等が増加したことによるものとみられる。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年度は第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子も含め完全無償化を実施しており、今後も扶助費の増加による、財政運営の硬直化が懸念されることから、可能な範囲で見直し等を進め、状況の改善を図る。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59</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52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58</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52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60</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109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133350</xdr:rowOff>
    </xdr:from>
    <xdr:to>
      <xdr:col>15</xdr:col>
      <xdr:colOff>149225</xdr:colOff>
      <xdr:row>59</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114300</xdr:rowOff>
    </xdr:from>
    <xdr:to>
      <xdr:col>11</xdr:col>
      <xdr:colOff>60325</xdr:colOff>
      <xdr:row>60</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19050</xdr:rowOff>
    </xdr:from>
    <xdr:to>
      <xdr:col>6</xdr:col>
      <xdr:colOff>171450</xdr:colOff>
      <xdr:row>60</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加（悪化）しており、分母となる臨時財政対策債の減少が主な要因である。分子となる繰出金自体は減少しており、類似団体と比較しても良好な数値であるが、引き続き、健康づくり支援による医療費適正化や国保税の収納強化などを通じ、繰出金規模の適正化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118835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77085"/>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61685</xdr:rowOff>
    </xdr:from>
    <xdr:to>
      <xdr:col>82</xdr:col>
      <xdr:colOff>107950</xdr:colOff>
      <xdr:row>56</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628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154412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61685</xdr:rowOff>
    </xdr:from>
    <xdr:to>
      <xdr:col>78</xdr:col>
      <xdr:colOff>69850</xdr:colOff>
      <xdr:row>57</xdr:row>
      <xdr:rowOff>151493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62885"/>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151493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09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118835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35378</xdr:rowOff>
    </xdr:from>
    <xdr:to>
      <xdr:col>69</xdr:col>
      <xdr:colOff>142875</xdr:colOff>
      <xdr:row>59</xdr:row>
      <xdr:rowOff>136978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121755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10885</xdr:rowOff>
    </xdr:from>
    <xdr:to>
      <xdr:col>78</xdr:col>
      <xdr:colOff>120650</xdr:colOff>
      <xdr:row>56</xdr:row>
      <xdr:rowOff>112485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122662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100693</xdr:rowOff>
    </xdr:from>
    <xdr:to>
      <xdr:col>74</xdr:col>
      <xdr:colOff>31750</xdr:colOff>
      <xdr:row>58</xdr:row>
      <xdr:rowOff>30843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41020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68035</xdr:rowOff>
    </xdr:from>
    <xdr:to>
      <xdr:col>65</xdr:col>
      <xdr:colOff>53975</xdr:colOff>
      <xdr:row>57</xdr:row>
      <xdr:rowOff>169635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8362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ポイントの増加（悪化）となっている。一部事務組合に対する負担金が増加（</a:t>
          </a:r>
          <a:r>
            <a:rPr kumimoji="1" lang="en-US" altLang="ja-JP" sz="1300">
              <a:latin typeface="ＭＳ Ｐゴシック" panose="020B0600070205080204" pitchFamily="50" charset="-128"/>
              <a:ea typeface="ＭＳ Ｐゴシック" panose="020B0600070205080204" pitchFamily="50" charset="-128"/>
            </a:rPr>
            <a:t>+70,252</a:t>
          </a:r>
          <a:r>
            <a:rPr kumimoji="1" lang="ja-JP" altLang="en-US" sz="1300">
              <a:latin typeface="ＭＳ Ｐゴシック" panose="020B0600070205080204" pitchFamily="50" charset="-128"/>
              <a:ea typeface="ＭＳ Ｐゴシック" panose="020B0600070205080204" pitchFamily="50" charset="-128"/>
            </a:rPr>
            <a:t>千円）したことが主な要因。</a:t>
          </a:r>
        </a:p>
        <a:p>
          <a:r>
            <a:rPr kumimoji="1" lang="ja-JP" altLang="en-US" sz="1300">
              <a:latin typeface="ＭＳ Ｐゴシック" panose="020B0600070205080204" pitchFamily="50" charset="-128"/>
              <a:ea typeface="ＭＳ Ｐゴシック" panose="020B0600070205080204" pitchFamily="50" charset="-128"/>
            </a:rPr>
            <a:t>　本市では予算編成と並行して見直し方針に基づいた補助金調査を実施しており、適正な補助金の運用に努めている。今後もこの取り組みを継続し、引き続き良好な水準を維持する。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52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138430</xdr:rowOff>
    </xdr:from>
    <xdr:to>
      <xdr:col>82</xdr:col>
      <xdr:colOff>107950</xdr:colOff>
      <xdr:row>33</xdr:row>
      <xdr:rowOff>168910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796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25417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138430</xdr:rowOff>
    </xdr:from>
    <xdr:to>
      <xdr:col>78</xdr:col>
      <xdr:colOff>69850</xdr:colOff>
      <xdr:row>34</xdr:row>
      <xdr:rowOff>73660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796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73660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88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140970</xdr:rowOff>
    </xdr:from>
    <xdr:to>
      <xdr:col>74</xdr:col>
      <xdr:colOff>31750</xdr:colOff>
      <xdr:row>36</xdr:row>
      <xdr:rowOff>71120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55897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43180</xdr:rowOff>
    </xdr:from>
    <xdr:to>
      <xdr:col>69</xdr:col>
      <xdr:colOff>92075</xdr:colOff>
      <xdr:row>34</xdr:row>
      <xdr:rowOff>58420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87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72390</xdr:rowOff>
    </xdr:from>
    <xdr:to>
      <xdr:col>69</xdr:col>
      <xdr:colOff>142875</xdr:colOff>
      <xdr:row>36</xdr:row>
      <xdr:rowOff>2540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158767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113047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118110</xdr:rowOff>
    </xdr:from>
    <xdr:to>
      <xdr:col>82</xdr:col>
      <xdr:colOff>158750</xdr:colOff>
      <xdr:row>34</xdr:row>
      <xdr:rowOff>48260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134637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87630</xdr:rowOff>
    </xdr:from>
    <xdr:to>
      <xdr:col>78</xdr:col>
      <xdr:colOff>120650</xdr:colOff>
      <xdr:row>34</xdr:row>
      <xdr:rowOff>17780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27957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22860</xdr:rowOff>
    </xdr:from>
    <xdr:to>
      <xdr:col>74</xdr:col>
      <xdr:colOff>31750</xdr:colOff>
      <xdr:row>34</xdr:row>
      <xdr:rowOff>124460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163830</xdr:rowOff>
    </xdr:from>
    <xdr:to>
      <xdr:col>65</xdr:col>
      <xdr:colOff>53975</xdr:colOff>
      <xdr:row>34</xdr:row>
      <xdr:rowOff>93980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104157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ポイントの増加（悪化）。類似団体平均と比較して約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割程度の数値にとどまっており、引き続き類似団体内最小の数値となっている。歳出全体に対する公債費の割合が比較的低いことからこの差が生じているものとみられる。</a:t>
          </a:r>
        </a:p>
        <a:p>
          <a:r>
            <a:rPr kumimoji="1" lang="ja-JP" altLang="en-US" sz="1300">
              <a:latin typeface="ＭＳ Ｐゴシック" panose="020B0600070205080204" pitchFamily="50" charset="-128"/>
              <a:ea typeface="ＭＳ Ｐゴシック" panose="020B0600070205080204" pitchFamily="50" charset="-128"/>
            </a:rPr>
            <a:t>　大規模事業に係る償還が順次開始していくことから、今後の指標悪化が懸念されるため、自主財源の確保や地方債の発行抑制を通じ、良好な水準の維持に努める。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80</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247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111760</xdr:rowOff>
    </xdr:from>
    <xdr:to>
      <xdr:col>24</xdr:col>
      <xdr:colOff>25400</xdr:colOff>
      <xdr:row>73</xdr:row>
      <xdr:rowOff>8890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2456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132097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111760</xdr:rowOff>
    </xdr:from>
    <xdr:to>
      <xdr:col>19</xdr:col>
      <xdr:colOff>187325</xdr:colOff>
      <xdr:row>72</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2456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109238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127000</xdr:rowOff>
    </xdr:from>
    <xdr:to>
      <xdr:col>15</xdr:col>
      <xdr:colOff>98425</xdr:colOff>
      <xdr:row>72</xdr:row>
      <xdr:rowOff>142240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2471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110490</xdr:rowOff>
    </xdr:from>
    <xdr:to>
      <xdr:col>15</xdr:col>
      <xdr:colOff>149225</xdr:colOff>
      <xdr:row>76</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25416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127000</xdr:rowOff>
    </xdr:from>
    <xdr:to>
      <xdr:col>11</xdr:col>
      <xdr:colOff>9525</xdr:colOff>
      <xdr:row>72</xdr:row>
      <xdr:rowOff>142240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2471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129540</xdr:rowOff>
    </xdr:from>
    <xdr:to>
      <xdr:col>24</xdr:col>
      <xdr:colOff>76200</xdr:colOff>
      <xdr:row>73</xdr:row>
      <xdr:rowOff>59690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38117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60960</xdr:rowOff>
    </xdr:from>
    <xdr:to>
      <xdr:col>20</xdr:col>
      <xdr:colOff>38100</xdr:colOff>
      <xdr:row>72</xdr:row>
      <xdr:rowOff>162560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4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1287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17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76200</xdr:rowOff>
    </xdr:from>
    <xdr:to>
      <xdr:col>15</xdr:col>
      <xdr:colOff>149225</xdr:colOff>
      <xdr:row>73</xdr:row>
      <xdr:rowOff>6350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91440</xdr:rowOff>
    </xdr:from>
    <xdr:to>
      <xdr:col>11</xdr:col>
      <xdr:colOff>60325</xdr:colOff>
      <xdr:row>73</xdr:row>
      <xdr:rowOff>21590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4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31767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20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76200</xdr:rowOff>
    </xdr:from>
    <xdr:to>
      <xdr:col>6</xdr:col>
      <xdr:colOff>171450</xdr:colOff>
      <xdr:row>73</xdr:row>
      <xdr:rowOff>6350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の増加（悪化）。主に物件費の悪化が著しいことから、類似団体平均を上回っていることに加え、全国平均も上回っている。人件費、物件費、扶助費という主要な経費が類似団体と比較して良好でない数値となっていることから、定員管理計画の見直しや、物件費の見直しなど、数値の改善に向けた取組を推進し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143329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3571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115406</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143329</xdr:rowOff>
    </xdr:from>
    <xdr:to>
      <xdr:col>82</xdr:col>
      <xdr:colOff>196850</xdr:colOff>
      <xdr:row>80</xdr:row>
      <xdr:rowOff>143329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37193</xdr:rowOff>
    </xdr:from>
    <xdr:to>
      <xdr:col>82</xdr:col>
      <xdr:colOff>107950</xdr:colOff>
      <xdr:row>80</xdr:row>
      <xdr:rowOff>12700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238843"/>
          <a:ext cx="8382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57348</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87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40821</xdr:rowOff>
    </xdr:from>
    <xdr:to>
      <xdr:col>82</xdr:col>
      <xdr:colOff>158750</xdr:colOff>
      <xdr:row>77</xdr:row>
      <xdr:rowOff>142421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37193</xdr:rowOff>
    </xdr:from>
    <xdr:to>
      <xdr:col>78</xdr:col>
      <xdr:colOff>69850</xdr:colOff>
      <xdr:row>79</xdr:row>
      <xdr:rowOff>9979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238843"/>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100693</xdr:rowOff>
    </xdr:from>
    <xdr:to>
      <xdr:col>78</xdr:col>
      <xdr:colOff>120650</xdr:colOff>
      <xdr:row>76</xdr:row>
      <xdr:rowOff>30843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41020</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159657</xdr:rowOff>
    </xdr:from>
    <xdr:to>
      <xdr:col>73</xdr:col>
      <xdr:colOff>180975</xdr:colOff>
      <xdr:row>79</xdr:row>
      <xdr:rowOff>9979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532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137886</xdr:rowOff>
    </xdr:from>
    <xdr:to>
      <xdr:col>69</xdr:col>
      <xdr:colOff>92075</xdr:colOff>
      <xdr:row>78</xdr:row>
      <xdr:rowOff>159657</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510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163286</xdr:rowOff>
    </xdr:from>
    <xdr:to>
      <xdr:col>69</xdr:col>
      <xdr:colOff>142875</xdr:colOff>
      <xdr:row>79</xdr:row>
      <xdr:rowOff>93436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78213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90006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105427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157843</xdr:rowOff>
    </xdr:from>
    <xdr:to>
      <xdr:col>78</xdr:col>
      <xdr:colOff>120650</xdr:colOff>
      <xdr:row>77</xdr:row>
      <xdr:rowOff>87993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72770</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130629</xdr:rowOff>
    </xdr:from>
    <xdr:to>
      <xdr:col>74</xdr:col>
      <xdr:colOff>31750</xdr:colOff>
      <xdr:row>79</xdr:row>
      <xdr:rowOff>60779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70956</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108857</xdr:rowOff>
    </xdr:from>
    <xdr:to>
      <xdr:col>69</xdr:col>
      <xdr:colOff>142875</xdr:colOff>
      <xdr:row>79</xdr:row>
      <xdr:rowOff>39007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49184</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87086</xdr:rowOff>
    </xdr:from>
    <xdr:to>
      <xdr:col>65</xdr:col>
      <xdr:colOff>53975</xdr:colOff>
      <xdr:row>79</xdr:row>
      <xdr:rowOff>17236</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2013</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126771</xdr:rowOff>
    </xdr:from>
    <xdr:to>
      <xdr:col>29</xdr:col>
      <xdr:colOff>127000</xdr:colOff>
      <xdr:row>19</xdr:row>
      <xdr:rowOff>89357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60346"/>
          <a:ext cx="0" cy="13341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98429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0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89357</xdr:rowOff>
    </xdr:from>
    <xdr:to>
      <xdr:col>30</xdr:col>
      <xdr:colOff>25400</xdr:colOff>
      <xdr:row>19</xdr:row>
      <xdr:rowOff>89357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45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41698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126771</xdr:rowOff>
    </xdr:from>
    <xdr:to>
      <xdr:col>30</xdr:col>
      <xdr:colOff>25400</xdr:colOff>
      <xdr:row>11</xdr:row>
      <xdr:rowOff>126771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6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88252</xdr:rowOff>
    </xdr:from>
    <xdr:to>
      <xdr:col>29</xdr:col>
      <xdr:colOff>127000</xdr:colOff>
      <xdr:row>19</xdr:row>
      <xdr:rowOff>137135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93427"/>
          <a:ext cx="647700" cy="48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38015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85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21488</xdr:rowOff>
    </xdr:from>
    <xdr:to>
      <xdr:col>29</xdr:col>
      <xdr:colOff>177800</xdr:colOff>
      <xdr:row>15</xdr:row>
      <xdr:rowOff>123088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4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137135</xdr:rowOff>
    </xdr:from>
    <xdr:to>
      <xdr:col>26</xdr:col>
      <xdr:colOff>50800</xdr:colOff>
      <xdr:row>20</xdr:row>
      <xdr:rowOff>30797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42310"/>
          <a:ext cx="698500" cy="65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62370</xdr:rowOff>
    </xdr:from>
    <xdr:to>
      <xdr:col>26</xdr:col>
      <xdr:colOff>101600</xdr:colOff>
      <xdr:row>15</xdr:row>
      <xdr:rowOff>163970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2697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50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30797</xdr:rowOff>
    </xdr:from>
    <xdr:to>
      <xdr:col>22</xdr:col>
      <xdr:colOff>114300</xdr:colOff>
      <xdr:row>20</xdr:row>
      <xdr:rowOff>86995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507422"/>
          <a:ext cx="698500" cy="5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94336</xdr:rowOff>
    </xdr:from>
    <xdr:to>
      <xdr:col>22</xdr:col>
      <xdr:colOff>165100</xdr:colOff>
      <xdr:row>17</xdr:row>
      <xdr:rowOff>24486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85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34663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5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86995</xdr:rowOff>
    </xdr:from>
    <xdr:to>
      <xdr:col>18</xdr:col>
      <xdr:colOff>177800</xdr:colOff>
      <xdr:row>20</xdr:row>
      <xdr:rowOff>120104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563620"/>
          <a:ext cx="698500" cy="3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120548</xdr:rowOff>
    </xdr:from>
    <xdr:to>
      <xdr:col>19</xdr:col>
      <xdr:colOff>38100</xdr:colOff>
      <xdr:row>17</xdr:row>
      <xdr:rowOff>50698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1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60875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8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9258</xdr:rowOff>
    </xdr:from>
    <xdr:to>
      <xdr:col>15</xdr:col>
      <xdr:colOff>101600</xdr:colOff>
      <xdr:row>17</xdr:row>
      <xdr:rowOff>110858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1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121035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37452</xdr:rowOff>
    </xdr:from>
    <xdr:to>
      <xdr:col>29</xdr:col>
      <xdr:colOff>177800</xdr:colOff>
      <xdr:row>19</xdr:row>
      <xdr:rowOff>139052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42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117479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5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86335</xdr:rowOff>
    </xdr:from>
    <xdr:to>
      <xdr:col>26</xdr:col>
      <xdr:colOff>101600</xdr:colOff>
      <xdr:row>20</xdr:row>
      <xdr:rowOff>16485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91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1262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77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151447</xdr:rowOff>
    </xdr:from>
    <xdr:to>
      <xdr:col>22</xdr:col>
      <xdr:colOff>165100</xdr:colOff>
      <xdr:row>20</xdr:row>
      <xdr:rowOff>81597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56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66374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4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36195</xdr:rowOff>
    </xdr:from>
    <xdr:to>
      <xdr:col>19</xdr:col>
      <xdr:colOff>38100</xdr:colOff>
      <xdr:row>20</xdr:row>
      <xdr:rowOff>137795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512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122572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9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69304</xdr:rowOff>
    </xdr:from>
    <xdr:to>
      <xdr:col>15</xdr:col>
      <xdr:colOff>101600</xdr:colOff>
      <xdr:row>20</xdr:row>
      <xdr:rowOff>170904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54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155681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63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424</xdr:rowOff>
    </xdr:from>
    <xdr:to>
      <xdr:col>29</xdr:col>
      <xdr:colOff>127000</xdr:colOff>
      <xdr:row>38</xdr:row>
      <xdr:rowOff>98585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67874"/>
          <a:ext cx="0" cy="12983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108762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7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98585</xdr:rowOff>
    </xdr:from>
    <xdr:to>
      <xdr:col>30</xdr:col>
      <xdr:colOff>25400</xdr:colOff>
      <xdr:row>38</xdr:row>
      <xdr:rowOff>98585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6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86801</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1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424</xdr:rowOff>
    </xdr:from>
    <xdr:to>
      <xdr:col>30</xdr:col>
      <xdr:colOff>25400</xdr:colOff>
      <xdr:row>34</xdr:row>
      <xdr:rowOff>424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67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98585</xdr:rowOff>
    </xdr:from>
    <xdr:to>
      <xdr:col>29</xdr:col>
      <xdr:colOff>127000</xdr:colOff>
      <xdr:row>38</xdr:row>
      <xdr:rowOff>114358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566185"/>
          <a:ext cx="647700" cy="15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158129</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313052</xdr:rowOff>
    </xdr:from>
    <xdr:to>
      <xdr:col>29</xdr:col>
      <xdr:colOff>177800</xdr:colOff>
      <xdr:row>36</xdr:row>
      <xdr:rowOff>71752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4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88733</xdr:rowOff>
    </xdr:from>
    <xdr:to>
      <xdr:col>26</xdr:col>
      <xdr:colOff>50800</xdr:colOff>
      <xdr:row>38</xdr:row>
      <xdr:rowOff>114358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556333"/>
          <a:ext cx="698500" cy="25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54826</xdr:rowOff>
    </xdr:from>
    <xdr:to>
      <xdr:col>26</xdr:col>
      <xdr:colOff>101600</xdr:colOff>
      <xdr:row>36</xdr:row>
      <xdr:rowOff>156426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008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166603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7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66466</xdr:rowOff>
    </xdr:from>
    <xdr:to>
      <xdr:col>22</xdr:col>
      <xdr:colOff>114300</xdr:colOff>
      <xdr:row>38</xdr:row>
      <xdr:rowOff>88733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534066"/>
          <a:ext cx="698500" cy="22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125715</xdr:rowOff>
    </xdr:from>
    <xdr:to>
      <xdr:col>22</xdr:col>
      <xdr:colOff>165100</xdr:colOff>
      <xdr:row>37</xdr:row>
      <xdr:rowOff>55865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78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237492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4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66466</xdr:rowOff>
    </xdr:from>
    <xdr:to>
      <xdr:col>18</xdr:col>
      <xdr:colOff>177800</xdr:colOff>
      <xdr:row>38</xdr:row>
      <xdr:rowOff>78400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534066"/>
          <a:ext cx="698500" cy="11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109484</xdr:rowOff>
    </xdr:from>
    <xdr:to>
      <xdr:col>19</xdr:col>
      <xdr:colOff>38100</xdr:colOff>
      <xdr:row>37</xdr:row>
      <xdr:rowOff>39634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62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221261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3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110765</xdr:rowOff>
    </xdr:from>
    <xdr:to>
      <xdr:col>15</xdr:col>
      <xdr:colOff>101600</xdr:colOff>
      <xdr:row>37</xdr:row>
      <xdr:rowOff>40915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64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222542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3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47785</xdr:rowOff>
    </xdr:from>
    <xdr:to>
      <xdr:col>29</xdr:col>
      <xdr:colOff>177800</xdr:colOff>
      <xdr:row>38</xdr:row>
      <xdr:rowOff>149385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515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299262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42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63558</xdr:rowOff>
    </xdr:from>
    <xdr:to>
      <xdr:col>26</xdr:col>
      <xdr:colOff>101600</xdr:colOff>
      <xdr:row>38</xdr:row>
      <xdr:rowOff>165158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53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149935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617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37933</xdr:rowOff>
    </xdr:from>
    <xdr:to>
      <xdr:col>22</xdr:col>
      <xdr:colOff>165100</xdr:colOff>
      <xdr:row>38</xdr:row>
      <xdr:rowOff>139533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505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124310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59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15666</xdr:rowOff>
    </xdr:from>
    <xdr:to>
      <xdr:col>19</xdr:col>
      <xdr:colOff>38100</xdr:colOff>
      <xdr:row>38</xdr:row>
      <xdr:rowOff>117266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483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102043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5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27600</xdr:rowOff>
    </xdr:from>
    <xdr:to>
      <xdr:col>15</xdr:col>
      <xdr:colOff>101600</xdr:colOff>
      <xdr:row>38</xdr:row>
      <xdr:rowOff>129200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495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113977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5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141,681
138,333
138.37
64,462,977
60,012,625
3,687,640
31,493,050
46,511,063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166250</xdr:rowOff>
    </xdr:from>
    <xdr:to>
      <xdr:col>24</xdr:col>
      <xdr:colOff>62865</xdr:colOff>
      <xdr:row>38</xdr:row>
      <xdr:rowOff>104398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8300"/>
          <a:ext cx="1270" cy="148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108225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104398</xdr:rowOff>
    </xdr:from>
    <xdr:to>
      <xdr:col>24</xdr:col>
      <xdr:colOff>152400</xdr:colOff>
      <xdr:row>38</xdr:row>
      <xdr:rowOff>104398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112927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1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166250</xdr:rowOff>
    </xdr:from>
    <xdr:to>
      <xdr:col>24</xdr:col>
      <xdr:colOff>152400</xdr:colOff>
      <xdr:row>29</xdr:row>
      <xdr:rowOff>166250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87677</xdr:rowOff>
    </xdr:from>
    <xdr:to>
      <xdr:col>24</xdr:col>
      <xdr:colOff>63500</xdr:colOff>
      <xdr:row>36</xdr:row>
      <xdr:rowOff>119942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59877"/>
          <a:ext cx="8382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126636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84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103759</xdr:rowOff>
    </xdr:from>
    <xdr:to>
      <xdr:col>24</xdr:col>
      <xdr:colOff>114300</xdr:colOff>
      <xdr:row>35</xdr:row>
      <xdr:rowOff>33909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119942</xdr:rowOff>
    </xdr:from>
    <xdr:to>
      <xdr:col>19</xdr:col>
      <xdr:colOff>177800</xdr:colOff>
      <xdr:row>36</xdr:row>
      <xdr:rowOff>170953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92142"/>
          <a:ext cx="8890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151471</xdr:rowOff>
    </xdr:from>
    <xdr:to>
      <xdr:col>20</xdr:col>
      <xdr:colOff>38100</xdr:colOff>
      <xdr:row>35</xdr:row>
      <xdr:rowOff>81621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98148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170953</xdr:rowOff>
    </xdr:from>
    <xdr:to>
      <xdr:col>15</xdr:col>
      <xdr:colOff>50800</xdr:colOff>
      <xdr:row>38</xdr:row>
      <xdr:rowOff>3846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43153"/>
          <a:ext cx="889000" cy="17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107907</xdr:rowOff>
    </xdr:from>
    <xdr:to>
      <xdr:col>15</xdr:col>
      <xdr:colOff>101600</xdr:colOff>
      <xdr:row>36</xdr:row>
      <xdr:rowOff>38057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54584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8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3846</xdr:rowOff>
    </xdr:from>
    <xdr:to>
      <xdr:col>10</xdr:col>
      <xdr:colOff>114300</xdr:colOff>
      <xdr:row>38</xdr:row>
      <xdr:rowOff>23212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18946"/>
          <a:ext cx="8890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110454</xdr:rowOff>
    </xdr:from>
    <xdr:to>
      <xdr:col>10</xdr:col>
      <xdr:colOff>165100</xdr:colOff>
      <xdr:row>37</xdr:row>
      <xdr:rowOff>40604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8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57131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126815</xdr:rowOff>
    </xdr:from>
    <xdr:to>
      <xdr:col>6</xdr:col>
      <xdr:colOff>38100</xdr:colOff>
      <xdr:row>37</xdr:row>
      <xdr:rowOff>56965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73492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36877</xdr:rowOff>
    </xdr:from>
    <xdr:to>
      <xdr:col>24</xdr:col>
      <xdr:colOff>114300</xdr:colOff>
      <xdr:row>36</xdr:row>
      <xdr:rowOff>138477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0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15304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8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69142</xdr:rowOff>
    </xdr:from>
    <xdr:to>
      <xdr:col>20</xdr:col>
      <xdr:colOff>38100</xdr:colOff>
      <xdr:row>36</xdr:row>
      <xdr:rowOff>170742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4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161869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120153</xdr:rowOff>
    </xdr:from>
    <xdr:to>
      <xdr:col>15</xdr:col>
      <xdr:colOff>101600</xdr:colOff>
      <xdr:row>37</xdr:row>
      <xdr:rowOff>50303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41430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124496</xdr:rowOff>
    </xdr:from>
    <xdr:to>
      <xdr:col>10</xdr:col>
      <xdr:colOff>165100</xdr:colOff>
      <xdr:row>38</xdr:row>
      <xdr:rowOff>54646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6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45773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6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143862</xdr:rowOff>
    </xdr:from>
    <xdr:to>
      <xdr:col>6</xdr:col>
      <xdr:colOff>38100</xdr:colOff>
      <xdr:row>38</xdr:row>
      <xdr:rowOff>74013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87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65139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8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154883</xdr:rowOff>
    </xdr:from>
    <xdr:to>
      <xdr:col>24</xdr:col>
      <xdr:colOff>62865</xdr:colOff>
      <xdr:row>56</xdr:row>
      <xdr:rowOff>112001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7383"/>
          <a:ext cx="1270" cy="98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115828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112001</xdr:rowOff>
    </xdr:from>
    <xdr:to>
      <xdr:col>24</xdr:col>
      <xdr:colOff>152400</xdr:colOff>
      <xdr:row>56</xdr:row>
      <xdr:rowOff>112001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1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101560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0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154883</xdr:rowOff>
    </xdr:from>
    <xdr:to>
      <xdr:col>24</xdr:col>
      <xdr:colOff>152400</xdr:colOff>
      <xdr:row>50</xdr:row>
      <xdr:rowOff>154883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11665</xdr:rowOff>
    </xdr:from>
    <xdr:to>
      <xdr:col>24</xdr:col>
      <xdr:colOff>63500</xdr:colOff>
      <xdr:row>57</xdr:row>
      <xdr:rowOff>15246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41415"/>
          <a:ext cx="838200" cy="3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48169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35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25292</xdr:rowOff>
    </xdr:from>
    <xdr:to>
      <xdr:col>24</xdr:col>
      <xdr:colOff>114300</xdr:colOff>
      <xdr:row>54</xdr:row>
      <xdr:rowOff>126892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2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15246</xdr:rowOff>
    </xdr:from>
    <xdr:to>
      <xdr:col>19</xdr:col>
      <xdr:colOff>177800</xdr:colOff>
      <xdr:row>57</xdr:row>
      <xdr:rowOff>32639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7896"/>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121666</xdr:rowOff>
    </xdr:from>
    <xdr:to>
      <xdr:col>20</xdr:col>
      <xdr:colOff>38100</xdr:colOff>
      <xdr:row>55</xdr:row>
      <xdr:rowOff>51816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68343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1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32639</xdr:rowOff>
    </xdr:from>
    <xdr:to>
      <xdr:col>15</xdr:col>
      <xdr:colOff>50800</xdr:colOff>
      <xdr:row>58</xdr:row>
      <xdr:rowOff>56585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05289"/>
          <a:ext cx="889000" cy="19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149955</xdr:rowOff>
    </xdr:from>
    <xdr:to>
      <xdr:col>15</xdr:col>
      <xdr:colOff>101600</xdr:colOff>
      <xdr:row>56</xdr:row>
      <xdr:rowOff>80105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7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56585</xdr:rowOff>
    </xdr:from>
    <xdr:to>
      <xdr:col>10</xdr:col>
      <xdr:colOff>114300</xdr:colOff>
      <xdr:row>59</xdr:row>
      <xdr:rowOff>15856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0685"/>
          <a:ext cx="889000" cy="1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76536</xdr:rowOff>
    </xdr:from>
    <xdr:to>
      <xdr:col>10</xdr:col>
      <xdr:colOff>165100</xdr:colOff>
      <xdr:row>57</xdr:row>
      <xdr:rowOff>6686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7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23213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144335</xdr:rowOff>
    </xdr:from>
    <xdr:to>
      <xdr:col>6</xdr:col>
      <xdr:colOff>38100</xdr:colOff>
      <xdr:row>57</xdr:row>
      <xdr:rowOff>74485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91012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2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132315</xdr:rowOff>
    </xdr:from>
    <xdr:to>
      <xdr:col>24</xdr:col>
      <xdr:colOff>114300</xdr:colOff>
      <xdr:row>55</xdr:row>
      <xdr:rowOff>62465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110742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135896</xdr:rowOff>
    </xdr:from>
    <xdr:to>
      <xdr:col>20</xdr:col>
      <xdr:colOff>38100</xdr:colOff>
      <xdr:row>57</xdr:row>
      <xdr:rowOff>66046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57173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153289</xdr:rowOff>
    </xdr:from>
    <xdr:to>
      <xdr:col>15</xdr:col>
      <xdr:colOff>101600</xdr:colOff>
      <xdr:row>57</xdr:row>
      <xdr:rowOff>83439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74566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4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5785</xdr:rowOff>
    </xdr:from>
    <xdr:to>
      <xdr:col>10</xdr:col>
      <xdr:colOff>165100</xdr:colOff>
      <xdr:row>58</xdr:row>
      <xdr:rowOff>107385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98512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136506</xdr:rowOff>
    </xdr:from>
    <xdr:to>
      <xdr:col>6</xdr:col>
      <xdr:colOff>38100</xdr:colOff>
      <xdr:row>59</xdr:row>
      <xdr:rowOff>66656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57783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7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66548</xdr:rowOff>
    </xdr:from>
    <xdr:to>
      <xdr:col>24</xdr:col>
      <xdr:colOff>62865</xdr:colOff>
      <xdr:row>78</xdr:row>
      <xdr:rowOff>87351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9498"/>
          <a:ext cx="127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13225</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66548</xdr:rowOff>
    </xdr:from>
    <xdr:to>
      <xdr:col>24</xdr:col>
      <xdr:colOff>152400</xdr:colOff>
      <xdr:row>71</xdr:row>
      <xdr:rowOff>66548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87351</xdr:rowOff>
    </xdr:from>
    <xdr:to>
      <xdr:col>24</xdr:col>
      <xdr:colOff>63500</xdr:colOff>
      <xdr:row>78</xdr:row>
      <xdr:rowOff>108793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60451"/>
          <a:ext cx="8382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79910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3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57034</xdr:rowOff>
    </xdr:from>
    <xdr:to>
      <xdr:col>24</xdr:col>
      <xdr:colOff>114300</xdr:colOff>
      <xdr:row>76</xdr:row>
      <xdr:rowOff>158634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8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103673</xdr:rowOff>
    </xdr:from>
    <xdr:to>
      <xdr:col>19</xdr:col>
      <xdr:colOff>177800</xdr:colOff>
      <xdr:row>78</xdr:row>
      <xdr:rowOff>108793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76773"/>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17211</xdr:rowOff>
    </xdr:from>
    <xdr:to>
      <xdr:col>20</xdr:col>
      <xdr:colOff>38100</xdr:colOff>
      <xdr:row>76</xdr:row>
      <xdr:rowOff>118811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103673</xdr:rowOff>
    </xdr:from>
    <xdr:to>
      <xdr:col>15</xdr:col>
      <xdr:colOff>50800</xdr:colOff>
      <xdr:row>78</xdr:row>
      <xdr:rowOff>103947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7677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103947</xdr:rowOff>
    </xdr:from>
    <xdr:to>
      <xdr:col>10</xdr:col>
      <xdr:colOff>114300</xdr:colOff>
      <xdr:row>78</xdr:row>
      <xdr:rowOff>107970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7704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130492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36551</xdr:rowOff>
    </xdr:from>
    <xdr:to>
      <xdr:col>24</xdr:col>
      <xdr:colOff>114300</xdr:colOff>
      <xdr:row>78</xdr:row>
      <xdr:rowOff>138151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122928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2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57993</xdr:rowOff>
    </xdr:from>
    <xdr:to>
      <xdr:col>20</xdr:col>
      <xdr:colOff>38100</xdr:colOff>
      <xdr:row>78</xdr:row>
      <xdr:rowOff>159593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3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150720</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523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52873</xdr:rowOff>
    </xdr:from>
    <xdr:to>
      <xdr:col>15</xdr:col>
      <xdr:colOff>101600</xdr:colOff>
      <xdr:row>78</xdr:row>
      <xdr:rowOff>154473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145600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518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53147</xdr:rowOff>
    </xdr:from>
    <xdr:to>
      <xdr:col>10</xdr:col>
      <xdr:colOff>165100</xdr:colOff>
      <xdr:row>78</xdr:row>
      <xdr:rowOff>154747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145874</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518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57170</xdr:rowOff>
    </xdr:from>
    <xdr:to>
      <xdr:col>6</xdr:col>
      <xdr:colOff>38100</xdr:colOff>
      <xdr:row>78</xdr:row>
      <xdr:rowOff>158770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149897</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1017" y="1352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97</xdr:row>
      <xdr:rowOff>36488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286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40315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6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36488</xdr:rowOff>
    </xdr:from>
    <xdr:to>
      <xdr:col>24</xdr:col>
      <xdr:colOff>152400</xdr:colOff>
      <xdr:row>97</xdr:row>
      <xdr:rowOff>36488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66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90284</xdr:rowOff>
    </xdr:from>
    <xdr:to>
      <xdr:col>24</xdr:col>
      <xdr:colOff>63500</xdr:colOff>
      <xdr:row>95</xdr:row>
      <xdr:rowOff>157035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06584"/>
          <a:ext cx="838200" cy="23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96956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41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74079</xdr:rowOff>
    </xdr:from>
    <xdr:to>
      <xdr:col>24</xdr:col>
      <xdr:colOff>114300</xdr:colOff>
      <xdr:row>95</xdr:row>
      <xdr:rowOff>4229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19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90284</xdr:rowOff>
    </xdr:from>
    <xdr:to>
      <xdr:col>19</xdr:col>
      <xdr:colOff>177800</xdr:colOff>
      <xdr:row>96</xdr:row>
      <xdr:rowOff>147053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06584"/>
          <a:ext cx="889000" cy="3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158719</xdr:rowOff>
    </xdr:from>
    <xdr:to>
      <xdr:col>20</xdr:col>
      <xdr:colOff>38100</xdr:colOff>
      <xdr:row>93</xdr:row>
      <xdr:rowOff>88869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593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105396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70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147053</xdr:rowOff>
    </xdr:from>
    <xdr:to>
      <xdr:col>15</xdr:col>
      <xdr:colOff>50800</xdr:colOff>
      <xdr:row>97</xdr:row>
      <xdr:rowOff>51651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06253"/>
          <a:ext cx="8890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6528</xdr:rowOff>
    </xdr:from>
    <xdr:to>
      <xdr:col>15</xdr:col>
      <xdr:colOff>101600</xdr:colOff>
      <xdr:row>94</xdr:row>
      <xdr:rowOff>108128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1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124655</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589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51651</xdr:rowOff>
    </xdr:from>
    <xdr:to>
      <xdr:col>10</xdr:col>
      <xdr:colOff>114300</xdr:colOff>
      <xdr:row>97</xdr:row>
      <xdr:rowOff>130156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82301"/>
          <a:ext cx="889000" cy="7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143841</xdr:rowOff>
    </xdr:from>
    <xdr:to>
      <xdr:col>10</xdr:col>
      <xdr:colOff>165100</xdr:colOff>
      <xdr:row>95</xdr:row>
      <xdr:rowOff>73991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2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90518</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03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82671</xdr:rowOff>
    </xdr:from>
    <xdr:to>
      <xdr:col>6</xdr:col>
      <xdr:colOff>38100</xdr:colOff>
      <xdr:row>96</xdr:row>
      <xdr:rowOff>12821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7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29348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14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106235</xdr:rowOff>
    </xdr:from>
    <xdr:to>
      <xdr:col>24</xdr:col>
      <xdr:colOff>114300</xdr:colOff>
      <xdr:row>96</xdr:row>
      <xdr:rowOff>36385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9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84662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7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39484</xdr:rowOff>
    </xdr:from>
    <xdr:to>
      <xdr:col>20</xdr:col>
      <xdr:colOff>38100</xdr:colOff>
      <xdr:row>94</xdr:row>
      <xdr:rowOff>141084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5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132211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24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96253</xdr:rowOff>
    </xdr:from>
    <xdr:to>
      <xdr:col>15</xdr:col>
      <xdr:colOff>101600</xdr:colOff>
      <xdr:row>97</xdr:row>
      <xdr:rowOff>26403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17530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64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851</xdr:rowOff>
    </xdr:from>
    <xdr:to>
      <xdr:col>10</xdr:col>
      <xdr:colOff>165100</xdr:colOff>
      <xdr:row>97</xdr:row>
      <xdr:rowOff>102451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93578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79356</xdr:rowOff>
    </xdr:from>
    <xdr:to>
      <xdr:col>6</xdr:col>
      <xdr:colOff>38100</xdr:colOff>
      <xdr:row>98</xdr:row>
      <xdr:rowOff>9506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0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46910</xdr:rowOff>
    </xdr:from>
    <xdr:to>
      <xdr:col>54</xdr:col>
      <xdr:colOff>189865</xdr:colOff>
      <xdr:row>39</xdr:row>
      <xdr:rowOff>55052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704760"/>
          <a:ext cx="1270" cy="103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58879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4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55052</xdr:rowOff>
    </xdr:from>
    <xdr:to>
      <xdr:col>55</xdr:col>
      <xdr:colOff>88900</xdr:colOff>
      <xdr:row>39</xdr:row>
      <xdr:rowOff>55052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4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165037</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4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46910</xdr:rowOff>
    </xdr:from>
    <xdr:to>
      <xdr:col>55</xdr:col>
      <xdr:colOff>88900</xdr:colOff>
      <xdr:row>33</xdr:row>
      <xdr:rowOff>46910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70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55052</xdr:rowOff>
    </xdr:from>
    <xdr:to>
      <xdr:col>55</xdr:col>
      <xdr:colOff>0</xdr:colOff>
      <xdr:row>39</xdr:row>
      <xdr:rowOff>147951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741602"/>
          <a:ext cx="838200" cy="9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26683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2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3806</xdr:rowOff>
    </xdr:from>
    <xdr:to>
      <xdr:col>55</xdr:col>
      <xdr:colOff>50800</xdr:colOff>
      <xdr:row>36</xdr:row>
      <xdr:rowOff>105406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7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101415</xdr:rowOff>
    </xdr:from>
    <xdr:to>
      <xdr:col>50</xdr:col>
      <xdr:colOff>114300</xdr:colOff>
      <xdr:row>39</xdr:row>
      <xdr:rowOff>147951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587815"/>
          <a:ext cx="889000" cy="12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98577</xdr:rowOff>
    </xdr:from>
    <xdr:to>
      <xdr:col>50</xdr:col>
      <xdr:colOff>165100</xdr:colOff>
      <xdr:row>37</xdr:row>
      <xdr:rowOff>28727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45254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0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101415</xdr:rowOff>
    </xdr:from>
    <xdr:to>
      <xdr:col>45</xdr:col>
      <xdr:colOff>177800</xdr:colOff>
      <xdr:row>39</xdr:row>
      <xdr:rowOff>75507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587815"/>
          <a:ext cx="889000" cy="117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138245</xdr:rowOff>
    </xdr:from>
    <xdr:to>
      <xdr:col>46</xdr:col>
      <xdr:colOff>38100</xdr:colOff>
      <xdr:row>31</xdr:row>
      <xdr:rowOff>68395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8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84922</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5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75507</xdr:rowOff>
    </xdr:from>
    <xdr:to>
      <xdr:col>41</xdr:col>
      <xdr:colOff>50800</xdr:colOff>
      <xdr:row>39</xdr:row>
      <xdr:rowOff>99401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762057"/>
          <a:ext cx="8890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156457</xdr:rowOff>
    </xdr:from>
    <xdr:to>
      <xdr:col>41</xdr:col>
      <xdr:colOff>101600</xdr:colOff>
      <xdr:row>38</xdr:row>
      <xdr:rowOff>86607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0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103134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2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18034</xdr:rowOff>
    </xdr:from>
    <xdr:to>
      <xdr:col>36</xdr:col>
      <xdr:colOff>165100</xdr:colOff>
      <xdr:row>38</xdr:row>
      <xdr:rowOff>119634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136161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4252</xdr:rowOff>
    </xdr:from>
    <xdr:to>
      <xdr:col>55</xdr:col>
      <xdr:colOff>50800</xdr:colOff>
      <xdr:row>39</xdr:row>
      <xdr:rowOff>105852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6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90629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60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97151</xdr:rowOff>
    </xdr:from>
    <xdr:to>
      <xdr:col>50</xdr:col>
      <xdr:colOff>165100</xdr:colOff>
      <xdr:row>40</xdr:row>
      <xdr:rowOff>27301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78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40</xdr:row>
      <xdr:rowOff>18428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87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50615</xdr:rowOff>
    </xdr:from>
    <xdr:to>
      <xdr:col>46</xdr:col>
      <xdr:colOff>38100</xdr:colOff>
      <xdr:row>32</xdr:row>
      <xdr:rowOff>152215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53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143342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62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24707</xdr:rowOff>
    </xdr:from>
    <xdr:to>
      <xdr:col>41</xdr:col>
      <xdr:colOff>101600</xdr:colOff>
      <xdr:row>39</xdr:row>
      <xdr:rowOff>126307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7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117434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80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48601</xdr:rowOff>
    </xdr:from>
    <xdr:to>
      <xdr:col>36</xdr:col>
      <xdr:colOff>165100</xdr:colOff>
      <xdr:row>39</xdr:row>
      <xdr:rowOff>150201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73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141328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82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166275</xdr:rowOff>
    </xdr:from>
    <xdr:to>
      <xdr:col>54</xdr:col>
      <xdr:colOff>189865</xdr:colOff>
      <xdr:row>58</xdr:row>
      <xdr:rowOff>75254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38775"/>
          <a:ext cx="1270" cy="128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79081</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2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75254</xdr:rowOff>
    </xdr:from>
    <xdr:to>
      <xdr:col>55</xdr:col>
      <xdr:colOff>88900</xdr:colOff>
      <xdr:row>58</xdr:row>
      <xdr:rowOff>75254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112952</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166275</xdr:rowOff>
    </xdr:from>
    <xdr:to>
      <xdr:col>55</xdr:col>
      <xdr:colOff>88900</xdr:colOff>
      <xdr:row>50</xdr:row>
      <xdr:rowOff>166275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3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114021</xdr:rowOff>
    </xdr:from>
    <xdr:to>
      <xdr:col>55</xdr:col>
      <xdr:colOff>0</xdr:colOff>
      <xdr:row>56</xdr:row>
      <xdr:rowOff>147968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15221"/>
          <a:ext cx="8382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131970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1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109093</xdr:rowOff>
    </xdr:from>
    <xdr:to>
      <xdr:col>55</xdr:col>
      <xdr:colOff>50800</xdr:colOff>
      <xdr:row>55</xdr:row>
      <xdr:rowOff>39243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36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137471</xdr:rowOff>
    </xdr:from>
    <xdr:to>
      <xdr:col>50</xdr:col>
      <xdr:colOff>114300</xdr:colOff>
      <xdr:row>56</xdr:row>
      <xdr:rowOff>147968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395771"/>
          <a:ext cx="889000" cy="35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45447</xdr:rowOff>
    </xdr:from>
    <xdr:to>
      <xdr:col>50</xdr:col>
      <xdr:colOff>165100</xdr:colOff>
      <xdr:row>54</xdr:row>
      <xdr:rowOff>147047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163574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0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118783</xdr:rowOff>
    </xdr:from>
    <xdr:to>
      <xdr:col>45</xdr:col>
      <xdr:colOff>177800</xdr:colOff>
      <xdr:row>54</xdr:row>
      <xdr:rowOff>137471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034183"/>
          <a:ext cx="889000" cy="36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17349</xdr:rowOff>
    </xdr:from>
    <xdr:to>
      <xdr:col>46</xdr:col>
      <xdr:colOff>38100</xdr:colOff>
      <xdr:row>53</xdr:row>
      <xdr:rowOff>118949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10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135476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887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118783</xdr:rowOff>
    </xdr:from>
    <xdr:to>
      <xdr:col>41</xdr:col>
      <xdr:colOff>50800</xdr:colOff>
      <xdr:row>55</xdr:row>
      <xdr:rowOff>162369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034183"/>
          <a:ext cx="889000" cy="5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30779</xdr:rowOff>
    </xdr:from>
    <xdr:to>
      <xdr:col>41</xdr:col>
      <xdr:colOff>101600</xdr:colOff>
      <xdr:row>53</xdr:row>
      <xdr:rowOff>132379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1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123506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129610</xdr:rowOff>
    </xdr:from>
    <xdr:to>
      <xdr:col>36</xdr:col>
      <xdr:colOff>165100</xdr:colOff>
      <xdr:row>54</xdr:row>
      <xdr:rowOff>59760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21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76287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899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63221</xdr:rowOff>
    </xdr:from>
    <xdr:to>
      <xdr:col>55</xdr:col>
      <xdr:colOff>50800</xdr:colOff>
      <xdr:row>56</xdr:row>
      <xdr:rowOff>164821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6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41648</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97168</xdr:rowOff>
    </xdr:from>
    <xdr:to>
      <xdr:col>50</xdr:col>
      <xdr:colOff>165100</xdr:colOff>
      <xdr:row>57</xdr:row>
      <xdr:rowOff>27318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9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18445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9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86671</xdr:rowOff>
    </xdr:from>
    <xdr:to>
      <xdr:col>46</xdr:col>
      <xdr:colOff>38100</xdr:colOff>
      <xdr:row>55</xdr:row>
      <xdr:rowOff>16821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3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7948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4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67983</xdr:rowOff>
    </xdr:from>
    <xdr:to>
      <xdr:col>41</xdr:col>
      <xdr:colOff>101600</xdr:colOff>
      <xdr:row>52</xdr:row>
      <xdr:rowOff>169583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89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14660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875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111569</xdr:rowOff>
    </xdr:from>
    <xdr:to>
      <xdr:col>36</xdr:col>
      <xdr:colOff>165100</xdr:colOff>
      <xdr:row>56</xdr:row>
      <xdr:rowOff>41719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54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32846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63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137323</xdr:rowOff>
    </xdr:from>
    <xdr:to>
      <xdr:col>54</xdr:col>
      <xdr:colOff>189865</xdr:colOff>
      <xdr:row>78</xdr:row>
      <xdr:rowOff>133322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10273"/>
          <a:ext cx="1270" cy="1196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137149</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133322</xdr:rowOff>
    </xdr:from>
    <xdr:to>
      <xdr:col>55</xdr:col>
      <xdr:colOff>88900</xdr:colOff>
      <xdr:row>78</xdr:row>
      <xdr:rowOff>133322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0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84000</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137323</xdr:rowOff>
    </xdr:from>
    <xdr:to>
      <xdr:col>55</xdr:col>
      <xdr:colOff>88900</xdr:colOff>
      <xdr:row>71</xdr:row>
      <xdr:rowOff>137323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1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130145</xdr:rowOff>
    </xdr:from>
    <xdr:to>
      <xdr:col>55</xdr:col>
      <xdr:colOff>0</xdr:colOff>
      <xdr:row>75</xdr:row>
      <xdr:rowOff>84448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817445"/>
          <a:ext cx="838200" cy="12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94439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116012</xdr:rowOff>
    </xdr:from>
    <xdr:to>
      <xdr:col>55</xdr:col>
      <xdr:colOff>50800</xdr:colOff>
      <xdr:row>77</xdr:row>
      <xdr:rowOff>46162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84448</xdr:rowOff>
    </xdr:from>
    <xdr:to>
      <xdr:col>50</xdr:col>
      <xdr:colOff>114300</xdr:colOff>
      <xdr:row>77</xdr:row>
      <xdr:rowOff>14725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943198"/>
          <a:ext cx="8890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140472</xdr:rowOff>
    </xdr:from>
    <xdr:to>
      <xdr:col>50</xdr:col>
      <xdr:colOff>165100</xdr:colOff>
      <xdr:row>77</xdr:row>
      <xdr:rowOff>70622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61749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6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14725</xdr:rowOff>
    </xdr:from>
    <xdr:to>
      <xdr:col>45</xdr:col>
      <xdr:colOff>177800</xdr:colOff>
      <xdr:row>77</xdr:row>
      <xdr:rowOff>144593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216375"/>
          <a:ext cx="889000" cy="1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109278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144593</xdr:rowOff>
    </xdr:from>
    <xdr:to>
      <xdr:col>41</xdr:col>
      <xdr:colOff>50800</xdr:colOff>
      <xdr:row>77</xdr:row>
      <xdr:rowOff>156021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46243"/>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46824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100933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79345</xdr:rowOff>
    </xdr:from>
    <xdr:to>
      <xdr:col>55</xdr:col>
      <xdr:colOff>50800</xdr:colOff>
      <xdr:row>75</xdr:row>
      <xdr:rowOff>9495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76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102222</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61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33648</xdr:rowOff>
    </xdr:from>
    <xdr:to>
      <xdr:col>50</xdr:col>
      <xdr:colOff>165100</xdr:colOff>
      <xdr:row>75</xdr:row>
      <xdr:rowOff>135248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89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151775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66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135375</xdr:rowOff>
    </xdr:from>
    <xdr:to>
      <xdr:col>46</xdr:col>
      <xdr:colOff>38100</xdr:colOff>
      <xdr:row>77</xdr:row>
      <xdr:rowOff>65525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1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56652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25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93793</xdr:rowOff>
    </xdr:from>
    <xdr:to>
      <xdr:col>41</xdr:col>
      <xdr:colOff>101600</xdr:colOff>
      <xdr:row>78</xdr:row>
      <xdr:rowOff>23943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15070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38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105221</xdr:rowOff>
    </xdr:from>
    <xdr:to>
      <xdr:col>36</xdr:col>
      <xdr:colOff>165100</xdr:colOff>
      <xdr:row>78</xdr:row>
      <xdr:rowOff>35371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26498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39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69235</xdr:rowOff>
    </xdr:from>
    <xdr:to>
      <xdr:col>54</xdr:col>
      <xdr:colOff>189865</xdr:colOff>
      <xdr:row>98</xdr:row>
      <xdr:rowOff>13322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71185"/>
          <a:ext cx="1270" cy="11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17149</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13322</xdr:rowOff>
    </xdr:from>
    <xdr:to>
      <xdr:col>55</xdr:col>
      <xdr:colOff>88900</xdr:colOff>
      <xdr:row>98</xdr:row>
      <xdr:rowOff>13322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1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15912</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4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69235</xdr:rowOff>
    </xdr:from>
    <xdr:to>
      <xdr:col>55</xdr:col>
      <xdr:colOff>88900</xdr:colOff>
      <xdr:row>91</xdr:row>
      <xdr:rowOff>69235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7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101657</xdr:rowOff>
    </xdr:from>
    <xdr:to>
      <xdr:col>55</xdr:col>
      <xdr:colOff>0</xdr:colOff>
      <xdr:row>98</xdr:row>
      <xdr:rowOff>13322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732307"/>
          <a:ext cx="8382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66343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182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43466</xdr:rowOff>
    </xdr:from>
    <xdr:to>
      <xdr:col>55</xdr:col>
      <xdr:colOff>50800</xdr:colOff>
      <xdr:row>95</xdr:row>
      <xdr:rowOff>145066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331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166636</xdr:rowOff>
    </xdr:from>
    <xdr:to>
      <xdr:col>50</xdr:col>
      <xdr:colOff>114300</xdr:colOff>
      <xdr:row>97</xdr:row>
      <xdr:rowOff>101657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282936"/>
          <a:ext cx="889000" cy="44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116199</xdr:rowOff>
    </xdr:from>
    <xdr:to>
      <xdr:col>50</xdr:col>
      <xdr:colOff>165100</xdr:colOff>
      <xdr:row>95</xdr:row>
      <xdr:rowOff>46349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23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62876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00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22791</xdr:rowOff>
    </xdr:from>
    <xdr:to>
      <xdr:col>45</xdr:col>
      <xdr:colOff>177800</xdr:colOff>
      <xdr:row>94</xdr:row>
      <xdr:rowOff>166636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5796191"/>
          <a:ext cx="889000" cy="48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122789</xdr:rowOff>
    </xdr:from>
    <xdr:to>
      <xdr:col>46</xdr:col>
      <xdr:colOff>38100</xdr:colOff>
      <xdr:row>95</xdr:row>
      <xdr:rowOff>52939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3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44066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3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22791</xdr:rowOff>
    </xdr:from>
    <xdr:to>
      <xdr:col>41</xdr:col>
      <xdr:colOff>50800</xdr:colOff>
      <xdr:row>95</xdr:row>
      <xdr:rowOff>34792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5796191"/>
          <a:ext cx="889000" cy="52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14263</xdr:rowOff>
    </xdr:from>
    <xdr:to>
      <xdr:col>41</xdr:col>
      <xdr:colOff>101600</xdr:colOff>
      <xdr:row>94</xdr:row>
      <xdr:rowOff>115863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13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106990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2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111950</xdr:rowOff>
    </xdr:from>
    <xdr:to>
      <xdr:col>36</xdr:col>
      <xdr:colOff>165100</xdr:colOff>
      <xdr:row>95</xdr:row>
      <xdr:rowOff>42100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2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58627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0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133972</xdr:rowOff>
    </xdr:from>
    <xdr:to>
      <xdr:col>55</xdr:col>
      <xdr:colOff>50800</xdr:colOff>
      <xdr:row>98</xdr:row>
      <xdr:rowOff>64122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48899</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50857</xdr:rowOff>
    </xdr:from>
    <xdr:to>
      <xdr:col>50</xdr:col>
      <xdr:colOff>165100</xdr:colOff>
      <xdr:row>97</xdr:row>
      <xdr:rowOff>152457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143584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7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115836</xdr:rowOff>
    </xdr:from>
    <xdr:to>
      <xdr:col>46</xdr:col>
      <xdr:colOff>38100</xdr:colOff>
      <xdr:row>95</xdr:row>
      <xdr:rowOff>45986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23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62513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00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143441</xdr:rowOff>
    </xdr:from>
    <xdr:to>
      <xdr:col>41</xdr:col>
      <xdr:colOff>101600</xdr:colOff>
      <xdr:row>92</xdr:row>
      <xdr:rowOff>73591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574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90118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52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155442</xdr:rowOff>
    </xdr:from>
    <xdr:to>
      <xdr:col>36</xdr:col>
      <xdr:colOff>165100</xdr:colOff>
      <xdr:row>95</xdr:row>
      <xdr:rowOff>85592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2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76719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75966</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19466"/>
          <a:ext cx="1269" cy="143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22643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9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75966</xdr:rowOff>
    </xdr:from>
    <xdr:to>
      <xdr:col>86</xdr:col>
      <xdr:colOff>25400</xdr:colOff>
      <xdr:row>30</xdr:row>
      <xdr:rowOff>75966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19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46397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047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23520</xdr:rowOff>
    </xdr:from>
    <xdr:to>
      <xdr:col>85</xdr:col>
      <xdr:colOff>177800</xdr:colOff>
      <xdr:row>36</xdr:row>
      <xdr:rowOff>125120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1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109708</xdr:rowOff>
    </xdr:from>
    <xdr:to>
      <xdr:col>81</xdr:col>
      <xdr:colOff>50800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24808"/>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25898</xdr:rowOff>
    </xdr:from>
    <xdr:to>
      <xdr:col>81</xdr:col>
      <xdr:colOff>101600</xdr:colOff>
      <xdr:row>32</xdr:row>
      <xdr:rowOff>127498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55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144025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52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106416</xdr:rowOff>
    </xdr:from>
    <xdr:to>
      <xdr:col>76</xdr:col>
      <xdr:colOff>114300</xdr:colOff>
      <xdr:row>38</xdr:row>
      <xdr:rowOff>109708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2151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36413</xdr:rowOff>
    </xdr:from>
    <xdr:to>
      <xdr:col>76</xdr:col>
      <xdr:colOff>165100</xdr:colOff>
      <xdr:row>36</xdr:row>
      <xdr:rowOff>138013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0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154540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598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106416</xdr:rowOff>
    </xdr:from>
    <xdr:to>
      <xdr:col>71</xdr:col>
      <xdr:colOff>177800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21516"/>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82957</xdr:rowOff>
    </xdr:from>
    <xdr:to>
      <xdr:col>72</xdr:col>
      <xdr:colOff>38100</xdr:colOff>
      <xdr:row>37</xdr:row>
      <xdr:rowOff>13107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29634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03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56164</xdr:rowOff>
    </xdr:from>
    <xdr:to>
      <xdr:col>67</xdr:col>
      <xdr:colOff>101600</xdr:colOff>
      <xdr:row>37</xdr:row>
      <xdr:rowOff>157764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39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2841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17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58908</xdr:rowOff>
    </xdr:from>
    <xdr:to>
      <xdr:col>76</xdr:col>
      <xdr:colOff>165100</xdr:colOff>
      <xdr:row>38</xdr:row>
      <xdr:rowOff>160508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151635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666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55616</xdr:rowOff>
    </xdr:from>
    <xdr:to>
      <xdr:col>72</xdr:col>
      <xdr:colOff>38100</xdr:colOff>
      <xdr:row>38</xdr:row>
      <xdr:rowOff>157216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148343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663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157664</xdr:rowOff>
    </xdr:from>
    <xdr:to>
      <xdr:col>85</xdr:col>
      <xdr:colOff>126364</xdr:colOff>
      <xdr:row>78</xdr:row>
      <xdr:rowOff>150177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330614"/>
          <a:ext cx="1269" cy="1192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154004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2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150177</xdr:rowOff>
    </xdr:from>
    <xdr:to>
      <xdr:col>86</xdr:col>
      <xdr:colOff>25400</xdr:colOff>
      <xdr:row>78</xdr:row>
      <xdr:rowOff>150177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2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104341</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1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157664</xdr:rowOff>
    </xdr:from>
    <xdr:to>
      <xdr:col>86</xdr:col>
      <xdr:colOff>25400</xdr:colOff>
      <xdr:row>71</xdr:row>
      <xdr:rowOff>157664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33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150177</xdr:rowOff>
    </xdr:from>
    <xdr:to>
      <xdr:col>85</xdr:col>
      <xdr:colOff>127000</xdr:colOff>
      <xdr:row>79</xdr:row>
      <xdr:rowOff>11494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523277"/>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121797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3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98920</xdr:rowOff>
    </xdr:from>
    <xdr:to>
      <xdr:col>85</xdr:col>
      <xdr:colOff>177800</xdr:colOff>
      <xdr:row>75</xdr:row>
      <xdr:rowOff>29070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7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11494</xdr:rowOff>
    </xdr:from>
    <xdr:to>
      <xdr:col>81</xdr:col>
      <xdr:colOff>50800</xdr:colOff>
      <xdr:row>79</xdr:row>
      <xdr:rowOff>33096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556044"/>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11271</xdr:rowOff>
    </xdr:from>
    <xdr:to>
      <xdr:col>81</xdr:col>
      <xdr:colOff>101600</xdr:colOff>
      <xdr:row>75</xdr:row>
      <xdr:rowOff>112871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129398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25667</xdr:rowOff>
    </xdr:from>
    <xdr:to>
      <xdr:col>76</xdr:col>
      <xdr:colOff>114300</xdr:colOff>
      <xdr:row>79</xdr:row>
      <xdr:rowOff>33096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57021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29978</xdr:rowOff>
    </xdr:from>
    <xdr:to>
      <xdr:col>76</xdr:col>
      <xdr:colOff>165100</xdr:colOff>
      <xdr:row>76</xdr:row>
      <xdr:rowOff>131578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148105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25667</xdr:rowOff>
    </xdr:from>
    <xdr:to>
      <xdr:col>71</xdr:col>
      <xdr:colOff>177800</xdr:colOff>
      <xdr:row>79</xdr:row>
      <xdr:rowOff>39936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570217"/>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16490</xdr:rowOff>
    </xdr:from>
    <xdr:to>
      <xdr:col>72</xdr:col>
      <xdr:colOff>38100</xdr:colOff>
      <xdr:row>76</xdr:row>
      <xdr:rowOff>118090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134618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8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171138</xdr:rowOff>
    </xdr:from>
    <xdr:to>
      <xdr:col>67</xdr:col>
      <xdr:colOff>101600</xdr:colOff>
      <xdr:row>76</xdr:row>
      <xdr:rowOff>101288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117816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99377</xdr:rowOff>
    </xdr:from>
    <xdr:to>
      <xdr:col>85</xdr:col>
      <xdr:colOff>177800</xdr:colOff>
      <xdr:row>79</xdr:row>
      <xdr:rowOff>29527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4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14304</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38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132144</xdr:rowOff>
    </xdr:from>
    <xdr:to>
      <xdr:col>81</xdr:col>
      <xdr:colOff>101600</xdr:colOff>
      <xdr:row>79</xdr:row>
      <xdr:rowOff>62294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5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53421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5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153746</xdr:rowOff>
    </xdr:from>
    <xdr:to>
      <xdr:col>76</xdr:col>
      <xdr:colOff>165100</xdr:colOff>
      <xdr:row>79</xdr:row>
      <xdr:rowOff>83896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5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75023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61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146317</xdr:rowOff>
    </xdr:from>
    <xdr:to>
      <xdr:col>72</xdr:col>
      <xdr:colOff>38100</xdr:colOff>
      <xdr:row>79</xdr:row>
      <xdr:rowOff>76467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51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67594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61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160586</xdr:rowOff>
    </xdr:from>
    <xdr:to>
      <xdr:col>67</xdr:col>
      <xdr:colOff>101600</xdr:colOff>
      <xdr:row>79</xdr:row>
      <xdr:rowOff>90736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5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81863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6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161722</xdr:rowOff>
    </xdr:from>
    <xdr:to>
      <xdr:col>85</xdr:col>
      <xdr:colOff>126364</xdr:colOff>
      <xdr:row>98</xdr:row>
      <xdr:rowOff>73386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20772"/>
          <a:ext cx="1269" cy="145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77213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73386</xdr:rowOff>
    </xdr:from>
    <xdr:to>
      <xdr:col>86</xdr:col>
      <xdr:colOff>25400</xdr:colOff>
      <xdr:row>98</xdr:row>
      <xdr:rowOff>73386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7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108399</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9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161722</xdr:rowOff>
    </xdr:from>
    <xdr:to>
      <xdr:col>86</xdr:col>
      <xdr:colOff>25400</xdr:colOff>
      <xdr:row>89</xdr:row>
      <xdr:rowOff>161722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60985</xdr:rowOff>
    </xdr:from>
    <xdr:to>
      <xdr:col>85</xdr:col>
      <xdr:colOff>127000</xdr:colOff>
      <xdr:row>97</xdr:row>
      <xdr:rowOff>106992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348735"/>
          <a:ext cx="838200" cy="38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12146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1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160719</xdr:rowOff>
    </xdr:from>
    <xdr:to>
      <xdr:col>85</xdr:col>
      <xdr:colOff>177800</xdr:colOff>
      <xdr:row>95</xdr:row>
      <xdr:rowOff>90869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27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106992</xdr:rowOff>
    </xdr:from>
    <xdr:to>
      <xdr:col>81</xdr:col>
      <xdr:colOff>50800</xdr:colOff>
      <xdr:row>97</xdr:row>
      <xdr:rowOff>120993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37642"/>
          <a:ext cx="889000" cy="1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84328</xdr:rowOff>
    </xdr:from>
    <xdr:to>
      <xdr:col>81</xdr:col>
      <xdr:colOff>101600</xdr:colOff>
      <xdr:row>96</xdr:row>
      <xdr:rowOff>14478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31005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120993</xdr:rowOff>
    </xdr:from>
    <xdr:to>
      <xdr:col>76</xdr:col>
      <xdr:colOff>114300</xdr:colOff>
      <xdr:row>97</xdr:row>
      <xdr:rowOff>170066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51643"/>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32207</xdr:rowOff>
    </xdr:from>
    <xdr:to>
      <xdr:col>76</xdr:col>
      <xdr:colOff>165100</xdr:colOff>
      <xdr:row>97</xdr:row>
      <xdr:rowOff>133807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150334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170066</xdr:rowOff>
    </xdr:from>
    <xdr:to>
      <xdr:col>71</xdr:col>
      <xdr:colOff>177800</xdr:colOff>
      <xdr:row>98</xdr:row>
      <xdr:rowOff>43098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00716"/>
          <a:ext cx="889000" cy="4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118542</xdr:rowOff>
    </xdr:from>
    <xdr:to>
      <xdr:col>72</xdr:col>
      <xdr:colOff>38100</xdr:colOff>
      <xdr:row>98</xdr:row>
      <xdr:rowOff>48692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65219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75946</xdr:rowOff>
    </xdr:from>
    <xdr:to>
      <xdr:col>67</xdr:col>
      <xdr:colOff>101600</xdr:colOff>
      <xdr:row>98</xdr:row>
      <xdr:rowOff>6096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22623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10185</xdr:rowOff>
    </xdr:from>
    <xdr:to>
      <xdr:col>85</xdr:col>
      <xdr:colOff>177800</xdr:colOff>
      <xdr:row>95</xdr:row>
      <xdr:rowOff>111785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2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160062</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27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56192</xdr:rowOff>
    </xdr:from>
    <xdr:to>
      <xdr:col>81</xdr:col>
      <xdr:colOff>101600</xdr:colOff>
      <xdr:row>97</xdr:row>
      <xdr:rowOff>157792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148919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7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70193</xdr:rowOff>
    </xdr:from>
    <xdr:to>
      <xdr:col>76</xdr:col>
      <xdr:colOff>165100</xdr:colOff>
      <xdr:row>98</xdr:row>
      <xdr:rowOff>343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162920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79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119266</xdr:rowOff>
    </xdr:from>
    <xdr:to>
      <xdr:col>72</xdr:col>
      <xdr:colOff>38100</xdr:colOff>
      <xdr:row>98</xdr:row>
      <xdr:rowOff>49416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40543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84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163748</xdr:rowOff>
    </xdr:from>
    <xdr:to>
      <xdr:col>67</xdr:col>
      <xdr:colOff>101600</xdr:colOff>
      <xdr:row>98</xdr:row>
      <xdr:rowOff>93898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85025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88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56007</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199507"/>
          <a:ext cx="1269" cy="153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2684</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497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56007</xdr:rowOff>
    </xdr:from>
    <xdr:to>
      <xdr:col>116</xdr:col>
      <xdr:colOff>152400</xdr:colOff>
      <xdr:row>30</xdr:row>
      <xdr:rowOff>56007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19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25273</xdr:rowOff>
    </xdr:from>
    <xdr:to>
      <xdr:col>116</xdr:col>
      <xdr:colOff>63500</xdr:colOff>
      <xdr:row>38</xdr:row>
      <xdr:rowOff>38354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540373"/>
          <a:ext cx="8382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116603</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17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93726</xdr:rowOff>
    </xdr:from>
    <xdr:to>
      <xdr:col>116</xdr:col>
      <xdr:colOff>114300</xdr:colOff>
      <xdr:row>37</xdr:row>
      <xdr:rowOff>23876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7874</xdr:rowOff>
    </xdr:from>
    <xdr:to>
      <xdr:col>111</xdr:col>
      <xdr:colOff>177800</xdr:colOff>
      <xdr:row>38</xdr:row>
      <xdr:rowOff>25273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522974"/>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65405</xdr:rowOff>
    </xdr:from>
    <xdr:to>
      <xdr:col>112</xdr:col>
      <xdr:colOff>38100</xdr:colOff>
      <xdr:row>36</xdr:row>
      <xdr:rowOff>167005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12082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85217</xdr:rowOff>
    </xdr:from>
    <xdr:to>
      <xdr:col>107</xdr:col>
      <xdr:colOff>50800</xdr:colOff>
      <xdr:row>38</xdr:row>
      <xdr:rowOff>7874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428867"/>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37211</xdr:rowOff>
    </xdr:from>
    <xdr:to>
      <xdr:col>107</xdr:col>
      <xdr:colOff>101600</xdr:colOff>
      <xdr:row>37</xdr:row>
      <xdr:rowOff>138811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155338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85217</xdr:rowOff>
    </xdr:from>
    <xdr:to>
      <xdr:col>102</xdr:col>
      <xdr:colOff>114300</xdr:colOff>
      <xdr:row>37</xdr:row>
      <xdr:rowOff>135636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428867"/>
          <a:ext cx="8890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139954</xdr:rowOff>
    </xdr:from>
    <xdr:to>
      <xdr:col>102</xdr:col>
      <xdr:colOff>165100</xdr:colOff>
      <xdr:row>38</xdr:row>
      <xdr:rowOff>70104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61231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143764</xdr:rowOff>
    </xdr:from>
    <xdr:to>
      <xdr:col>98</xdr:col>
      <xdr:colOff>38100</xdr:colOff>
      <xdr:row>38</xdr:row>
      <xdr:rowOff>73914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65041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159004</xdr:rowOff>
    </xdr:from>
    <xdr:to>
      <xdr:col>116</xdr:col>
      <xdr:colOff>114300</xdr:colOff>
      <xdr:row>38</xdr:row>
      <xdr:rowOff>89154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137431</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4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145923</xdr:rowOff>
    </xdr:from>
    <xdr:to>
      <xdr:col>112</xdr:col>
      <xdr:colOff>38100</xdr:colOff>
      <xdr:row>38</xdr:row>
      <xdr:rowOff>76073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67200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58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128524</xdr:rowOff>
    </xdr:from>
    <xdr:to>
      <xdr:col>107</xdr:col>
      <xdr:colOff>101600</xdr:colOff>
      <xdr:row>38</xdr:row>
      <xdr:rowOff>58674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49801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34417</xdr:rowOff>
    </xdr:from>
    <xdr:to>
      <xdr:col>102</xdr:col>
      <xdr:colOff>165100</xdr:colOff>
      <xdr:row>37</xdr:row>
      <xdr:rowOff>136017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152544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15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84836</xdr:rowOff>
    </xdr:from>
    <xdr:to>
      <xdr:col>98</xdr:col>
      <xdr:colOff>38100</xdr:colOff>
      <xdr:row>38</xdr:row>
      <xdr:rowOff>14986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31513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149130</xdr:rowOff>
    </xdr:from>
    <xdr:to>
      <xdr:col>116</xdr:col>
      <xdr:colOff>62864</xdr:colOff>
      <xdr:row>58</xdr:row>
      <xdr:rowOff>15170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1630"/>
          <a:ext cx="1269" cy="12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18997</xdr:rowOff>
    </xdr:from>
    <xdr:ext cx="378565"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15170</xdr:rowOff>
    </xdr:from>
    <xdr:to>
      <xdr:col>116</xdr:col>
      <xdr:colOff>152400</xdr:colOff>
      <xdr:row>58</xdr:row>
      <xdr:rowOff>15170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5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95807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9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149130</xdr:rowOff>
    </xdr:from>
    <xdr:to>
      <xdr:col>116</xdr:col>
      <xdr:colOff>152400</xdr:colOff>
      <xdr:row>50</xdr:row>
      <xdr:rowOff>149130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155016</xdr:rowOff>
    </xdr:from>
    <xdr:to>
      <xdr:col>116</xdr:col>
      <xdr:colOff>63500</xdr:colOff>
      <xdr:row>57</xdr:row>
      <xdr:rowOff>157874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927666"/>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110577</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36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87700</xdr:rowOff>
    </xdr:from>
    <xdr:to>
      <xdr:col>116</xdr:col>
      <xdr:colOff>114300</xdr:colOff>
      <xdr:row>56</xdr:row>
      <xdr:rowOff>17850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51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147358</xdr:rowOff>
    </xdr:from>
    <xdr:to>
      <xdr:col>111</xdr:col>
      <xdr:colOff>177800</xdr:colOff>
      <xdr:row>57</xdr:row>
      <xdr:rowOff>155016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920008"/>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80328</xdr:rowOff>
    </xdr:from>
    <xdr:to>
      <xdr:col>112</xdr:col>
      <xdr:colOff>38100</xdr:colOff>
      <xdr:row>56</xdr:row>
      <xdr:rowOff>10478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27005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28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147358</xdr:rowOff>
    </xdr:from>
    <xdr:to>
      <xdr:col>107</xdr:col>
      <xdr:colOff>50800</xdr:colOff>
      <xdr:row>57</xdr:row>
      <xdr:rowOff>161760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920008"/>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141478</xdr:rowOff>
    </xdr:from>
    <xdr:to>
      <xdr:col>107</xdr:col>
      <xdr:colOff>101600</xdr:colOff>
      <xdr:row>56</xdr:row>
      <xdr:rowOff>71628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88155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3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154445</xdr:rowOff>
    </xdr:from>
    <xdr:to>
      <xdr:col>102</xdr:col>
      <xdr:colOff>114300</xdr:colOff>
      <xdr:row>57</xdr:row>
      <xdr:rowOff>161760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92709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167253</xdr:rowOff>
    </xdr:from>
    <xdr:to>
      <xdr:col>102</xdr:col>
      <xdr:colOff>165100</xdr:colOff>
      <xdr:row>56</xdr:row>
      <xdr:rowOff>97403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113930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3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154394</xdr:rowOff>
    </xdr:from>
    <xdr:to>
      <xdr:col>98</xdr:col>
      <xdr:colOff>38100</xdr:colOff>
      <xdr:row>56</xdr:row>
      <xdr:rowOff>84544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101071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3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107074</xdr:rowOff>
    </xdr:from>
    <xdr:to>
      <xdr:col>116</xdr:col>
      <xdr:colOff>114300</xdr:colOff>
      <xdr:row>58</xdr:row>
      <xdr:rowOff>37224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8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22001</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794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104216</xdr:rowOff>
    </xdr:from>
    <xdr:to>
      <xdr:col>112</xdr:col>
      <xdr:colOff>38100</xdr:colOff>
      <xdr:row>58</xdr:row>
      <xdr:rowOff>34366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8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25493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9969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96558</xdr:rowOff>
    </xdr:from>
    <xdr:to>
      <xdr:col>107</xdr:col>
      <xdr:colOff>101600</xdr:colOff>
      <xdr:row>58</xdr:row>
      <xdr:rowOff>26708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8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17835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996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110960</xdr:rowOff>
    </xdr:from>
    <xdr:to>
      <xdr:col>102</xdr:col>
      <xdr:colOff>165100</xdr:colOff>
      <xdr:row>58</xdr:row>
      <xdr:rowOff>41110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8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32237</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9976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103645</xdr:rowOff>
    </xdr:from>
    <xdr:to>
      <xdr:col>98</xdr:col>
      <xdr:colOff>38100</xdr:colOff>
      <xdr:row>58</xdr:row>
      <xdr:rowOff>33795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8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24922</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9969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91408</xdr:rowOff>
    </xdr:from>
    <xdr:to>
      <xdr:col>116</xdr:col>
      <xdr:colOff>62864</xdr:colOff>
      <xdr:row>77</xdr:row>
      <xdr:rowOff>169132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92908"/>
          <a:ext cx="1269"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1509</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3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169132</xdr:rowOff>
    </xdr:from>
    <xdr:to>
      <xdr:col>116</xdr:col>
      <xdr:colOff>152400</xdr:colOff>
      <xdr:row>77</xdr:row>
      <xdr:rowOff>169132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7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38085</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6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91408</xdr:rowOff>
    </xdr:from>
    <xdr:to>
      <xdr:col>116</xdr:col>
      <xdr:colOff>152400</xdr:colOff>
      <xdr:row>70</xdr:row>
      <xdr:rowOff>91408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9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148501</xdr:rowOff>
    </xdr:from>
    <xdr:to>
      <xdr:col>116</xdr:col>
      <xdr:colOff>63500</xdr:colOff>
      <xdr:row>77</xdr:row>
      <xdr:rowOff>168847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3178701"/>
          <a:ext cx="838200" cy="19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57199</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57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34322</xdr:rowOff>
    </xdr:from>
    <xdr:to>
      <xdr:col>116</xdr:col>
      <xdr:colOff>114300</xdr:colOff>
      <xdr:row>74</xdr:row>
      <xdr:rowOff>135922</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72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148501</xdr:rowOff>
    </xdr:from>
    <xdr:to>
      <xdr:col>111</xdr:col>
      <xdr:colOff>177800</xdr:colOff>
      <xdr:row>78</xdr:row>
      <xdr:rowOff>53918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178701"/>
          <a:ext cx="889000" cy="24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68040</xdr:rowOff>
    </xdr:from>
    <xdr:to>
      <xdr:col>112</xdr:col>
      <xdr:colOff>38100</xdr:colOff>
      <xdr:row>74</xdr:row>
      <xdr:rowOff>169640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75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14717</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5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53918</xdr:rowOff>
    </xdr:from>
    <xdr:to>
      <xdr:col>107</xdr:col>
      <xdr:colOff>50800</xdr:colOff>
      <xdr:row>78</xdr:row>
      <xdr:rowOff>92723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427018"/>
          <a:ext cx="889000" cy="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117875</xdr:rowOff>
    </xdr:from>
    <xdr:to>
      <xdr:col>107</xdr:col>
      <xdr:colOff>101600</xdr:colOff>
      <xdr:row>76</xdr:row>
      <xdr:rowOff>48025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92723</xdr:rowOff>
    </xdr:from>
    <xdr:to>
      <xdr:col>102</xdr:col>
      <xdr:colOff>114300</xdr:colOff>
      <xdr:row>78</xdr:row>
      <xdr:rowOff>148844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465823"/>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122047</xdr:rowOff>
    </xdr:from>
    <xdr:to>
      <xdr:col>102</xdr:col>
      <xdr:colOff>165100</xdr:colOff>
      <xdr:row>74</xdr:row>
      <xdr:rowOff>52197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63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68724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41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3861</xdr:rowOff>
    </xdr:from>
    <xdr:to>
      <xdr:col>98</xdr:col>
      <xdr:colOff>38100</xdr:colOff>
      <xdr:row>74</xdr:row>
      <xdr:rowOff>105461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6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121988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4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118047</xdr:rowOff>
    </xdr:from>
    <xdr:to>
      <xdr:col>116</xdr:col>
      <xdr:colOff>114300</xdr:colOff>
      <xdr:row>78</xdr:row>
      <xdr:rowOff>48197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3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32974</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23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97701</xdr:rowOff>
    </xdr:from>
    <xdr:to>
      <xdr:col>112</xdr:col>
      <xdr:colOff>38100</xdr:colOff>
      <xdr:row>77</xdr:row>
      <xdr:rowOff>27851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1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18978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22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3118</xdr:rowOff>
    </xdr:from>
    <xdr:to>
      <xdr:col>107</xdr:col>
      <xdr:colOff>101600</xdr:colOff>
      <xdr:row>78</xdr:row>
      <xdr:rowOff>104718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95845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46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41923</xdr:rowOff>
    </xdr:from>
    <xdr:to>
      <xdr:col>102</xdr:col>
      <xdr:colOff>165100</xdr:colOff>
      <xdr:row>78</xdr:row>
      <xdr:rowOff>143523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4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134650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5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98044</xdr:rowOff>
    </xdr:from>
    <xdr:to>
      <xdr:col>98</xdr:col>
      <xdr:colOff>38100</xdr:colOff>
      <xdr:row>79</xdr:row>
      <xdr:rowOff>28194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19321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5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423,575</a:t>
          </a:r>
          <a:r>
            <a:rPr kumimoji="1" lang="ja-JP" altLang="en-US" sz="1300">
              <a:latin typeface="ＭＳ Ｐゴシック" panose="020B0600070205080204" pitchFamily="50" charset="-128"/>
              <a:ea typeface="ＭＳ Ｐゴシック" panose="020B0600070205080204" pitchFamily="50" charset="-128"/>
            </a:rPr>
            <a:t>円となっている。ほぼすべての費目で類似団体平均の水準を下回っており、堅実な財政運営を維持していることから、今後についても事業の精査・見直しを継続し、同水準の維持に努める。</a:t>
          </a:r>
        </a:p>
        <a:p>
          <a:r>
            <a:rPr kumimoji="1" lang="ja-JP" altLang="en-US" sz="1300">
              <a:latin typeface="ＭＳ Ｐゴシック" panose="020B0600070205080204" pitchFamily="50" charset="-128"/>
              <a:ea typeface="ＭＳ Ｐゴシック" panose="020B0600070205080204" pitchFamily="50" charset="-128"/>
            </a:rPr>
            <a:t>　普通建設事業費全体については新庁舎建設事業が本格化した令和元年度は類似団体平均を上回ったものの、その後は類似団体平均以下の数値にとどまっている。しかしながら、住民一人当たりの新規整備に係る普通建設事業費は増加傾向にあり、類似団体平均を大きく上回っていることから、床面積等の増加による維持管理費の増が懸念される。一方で、更新整備に係る普通建設事業費については令和元年度以降減少傾向、類似団体内最下位の数値となっており、施設の老朽化が進んでいる。今後も普通建設事業について財源の配分や実施する大規模事業について必要に応じて見直しを図り、規模の適正化に努める。</a:t>
          </a:r>
        </a:p>
        <a:p>
          <a:r>
            <a:rPr kumimoji="1" lang="ja-JP" altLang="en-US" sz="1300">
              <a:latin typeface="ＭＳ Ｐゴシック" panose="020B0600070205080204" pitchFamily="50" charset="-128"/>
              <a:ea typeface="ＭＳ Ｐゴシック" panose="020B0600070205080204" pitchFamily="50" charset="-128"/>
            </a:rPr>
            <a:t>　物件費については増加傾向であるが、類似団体平均の増加率以上に本市の増加が著しい。これは、本市の施設数が多いことから燃料価格高騰が特に大きく影響を及ぼしたことが要因と見られる。類似団体平均に匹敵する水準となってきたことから、今後も数値について注視し、節電や委託の見直しを通じて、規模の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141,681
138,333
138.37
64,462,977
60,012,625
3,687,640
31,493,050
46,511,063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15240</xdr:rowOff>
    </xdr:from>
    <xdr:to>
      <xdr:col>24</xdr:col>
      <xdr:colOff>62865</xdr:colOff>
      <xdr:row>37</xdr:row>
      <xdr:rowOff>100330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58740"/>
          <a:ext cx="1270" cy="1285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104157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4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100330</xdr:rowOff>
    </xdr:from>
    <xdr:to>
      <xdr:col>24</xdr:col>
      <xdr:colOff>152400</xdr:colOff>
      <xdr:row>37</xdr:row>
      <xdr:rowOff>100330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4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133367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3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15240</xdr:rowOff>
    </xdr:from>
    <xdr:to>
      <xdr:col>24</xdr:col>
      <xdr:colOff>152400</xdr:colOff>
      <xdr:row>30</xdr:row>
      <xdr:rowOff>15240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5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100330</xdr:rowOff>
    </xdr:from>
    <xdr:to>
      <xdr:col>24</xdr:col>
      <xdr:colOff>63500</xdr:colOff>
      <xdr:row>37</xdr:row>
      <xdr:rowOff>113030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4398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139717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45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116840</xdr:rowOff>
    </xdr:from>
    <xdr:to>
      <xdr:col>24</xdr:col>
      <xdr:colOff>114300</xdr:colOff>
      <xdr:row>33</xdr:row>
      <xdr:rowOff>46990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60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62230</xdr:rowOff>
    </xdr:from>
    <xdr:to>
      <xdr:col>19</xdr:col>
      <xdr:colOff>177800</xdr:colOff>
      <xdr:row>37</xdr:row>
      <xdr:rowOff>113030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0588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158750</xdr:rowOff>
    </xdr:from>
    <xdr:to>
      <xdr:col>20</xdr:col>
      <xdr:colOff>38100</xdr:colOff>
      <xdr:row>33</xdr:row>
      <xdr:rowOff>88900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64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105427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4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62230</xdr:rowOff>
    </xdr:from>
    <xdr:to>
      <xdr:col>15</xdr:col>
      <xdr:colOff>50800</xdr:colOff>
      <xdr:row>37</xdr:row>
      <xdr:rowOff>72390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0588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24130</xdr:rowOff>
    </xdr:from>
    <xdr:to>
      <xdr:col>15</xdr:col>
      <xdr:colOff>101600</xdr:colOff>
      <xdr:row>32</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5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142257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2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17780</xdr:rowOff>
    </xdr:from>
    <xdr:to>
      <xdr:col>10</xdr:col>
      <xdr:colOff>114300</xdr:colOff>
      <xdr:row>37</xdr:row>
      <xdr:rowOff>72390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6143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67310</xdr:rowOff>
    </xdr:from>
    <xdr:to>
      <xdr:col>10</xdr:col>
      <xdr:colOff>165100</xdr:colOff>
      <xdr:row>31</xdr:row>
      <xdr:rowOff>168910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38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13987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15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91440</xdr:rowOff>
    </xdr:from>
    <xdr:to>
      <xdr:col>6</xdr:col>
      <xdr:colOff>38100</xdr:colOff>
      <xdr:row>32</xdr:row>
      <xdr:rowOff>21590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40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38117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18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49530</xdr:rowOff>
    </xdr:from>
    <xdr:to>
      <xdr:col>24</xdr:col>
      <xdr:colOff>114300</xdr:colOff>
      <xdr:row>37</xdr:row>
      <xdr:rowOff>151130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135907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62230</xdr:rowOff>
    </xdr:from>
    <xdr:to>
      <xdr:col>20</xdr:col>
      <xdr:colOff>38100</xdr:colOff>
      <xdr:row>37</xdr:row>
      <xdr:rowOff>163830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154957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11430</xdr:rowOff>
    </xdr:from>
    <xdr:to>
      <xdr:col>15</xdr:col>
      <xdr:colOff>101600</xdr:colOff>
      <xdr:row>37</xdr:row>
      <xdr:rowOff>113030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104157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4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21590</xdr:rowOff>
    </xdr:from>
    <xdr:to>
      <xdr:col>10</xdr:col>
      <xdr:colOff>165100</xdr:colOff>
      <xdr:row>37</xdr:row>
      <xdr:rowOff>123190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114317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138430</xdr:rowOff>
    </xdr:from>
    <xdr:to>
      <xdr:col>6</xdr:col>
      <xdr:colOff>38100</xdr:colOff>
      <xdr:row>37</xdr:row>
      <xdr:rowOff>68580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59707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22537</xdr:rowOff>
    </xdr:from>
    <xdr:to>
      <xdr:col>24</xdr:col>
      <xdr:colOff>62865</xdr:colOff>
      <xdr:row>57</xdr:row>
      <xdr:rowOff>141202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595037"/>
          <a:ext cx="1270" cy="1318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145029</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9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141202</xdr:rowOff>
    </xdr:from>
    <xdr:to>
      <xdr:col>24</xdr:col>
      <xdr:colOff>152400</xdr:colOff>
      <xdr:row>57</xdr:row>
      <xdr:rowOff>141202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91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140664</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37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22537</xdr:rowOff>
    </xdr:from>
    <xdr:to>
      <xdr:col>24</xdr:col>
      <xdr:colOff>152400</xdr:colOff>
      <xdr:row>50</xdr:row>
      <xdr:rowOff>22537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59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110733</xdr:rowOff>
    </xdr:from>
    <xdr:to>
      <xdr:col>24</xdr:col>
      <xdr:colOff>63500</xdr:colOff>
      <xdr:row>58</xdr:row>
      <xdr:rowOff>94655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883383"/>
          <a:ext cx="838200" cy="1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42391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300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19514</xdr:rowOff>
    </xdr:from>
    <xdr:to>
      <xdr:col>24</xdr:col>
      <xdr:colOff>114300</xdr:colOff>
      <xdr:row>55</xdr:row>
      <xdr:rowOff>121114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44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43841</xdr:rowOff>
    </xdr:from>
    <xdr:to>
      <xdr:col>19</xdr:col>
      <xdr:colOff>177800</xdr:colOff>
      <xdr:row>58</xdr:row>
      <xdr:rowOff>94655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787791"/>
          <a:ext cx="889000" cy="125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99481</xdr:rowOff>
    </xdr:from>
    <xdr:to>
      <xdr:col>20</xdr:col>
      <xdr:colOff>38100</xdr:colOff>
      <xdr:row>56</xdr:row>
      <xdr:rowOff>29631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52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46158</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30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43841</xdr:rowOff>
    </xdr:from>
    <xdr:to>
      <xdr:col>15</xdr:col>
      <xdr:colOff>50800</xdr:colOff>
      <xdr:row>56</xdr:row>
      <xdr:rowOff>125440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787791"/>
          <a:ext cx="889000" cy="9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122189</xdr:rowOff>
    </xdr:from>
    <xdr:to>
      <xdr:col>15</xdr:col>
      <xdr:colOff>101600</xdr:colOff>
      <xdr:row>51</xdr:row>
      <xdr:rowOff>52339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68866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46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125440</xdr:rowOff>
    </xdr:from>
    <xdr:to>
      <xdr:col>10</xdr:col>
      <xdr:colOff>114300</xdr:colOff>
      <xdr:row>58</xdr:row>
      <xdr:rowOff>81995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726640"/>
          <a:ext cx="889000" cy="29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66334</xdr:rowOff>
    </xdr:from>
    <xdr:to>
      <xdr:col>10</xdr:col>
      <xdr:colOff>165100</xdr:colOff>
      <xdr:row>57</xdr:row>
      <xdr:rowOff>167934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83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159061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9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92666</xdr:rowOff>
    </xdr:from>
    <xdr:to>
      <xdr:col>6</xdr:col>
      <xdr:colOff>38100</xdr:colOff>
      <xdr:row>58</xdr:row>
      <xdr:rowOff>22816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86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39343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6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59933</xdr:rowOff>
    </xdr:from>
    <xdr:to>
      <xdr:col>24</xdr:col>
      <xdr:colOff>114300</xdr:colOff>
      <xdr:row>57</xdr:row>
      <xdr:rowOff>161533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3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146310</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4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43855</xdr:rowOff>
    </xdr:from>
    <xdr:to>
      <xdr:col>20</xdr:col>
      <xdr:colOff>38100</xdr:colOff>
      <xdr:row>58</xdr:row>
      <xdr:rowOff>145455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136582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08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164491</xdr:rowOff>
    </xdr:from>
    <xdr:to>
      <xdr:col>15</xdr:col>
      <xdr:colOff>101600</xdr:colOff>
      <xdr:row>51</xdr:row>
      <xdr:rowOff>94641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7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85768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82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74640</xdr:rowOff>
    </xdr:from>
    <xdr:to>
      <xdr:col>10</xdr:col>
      <xdr:colOff>165100</xdr:colOff>
      <xdr:row>57</xdr:row>
      <xdr:rowOff>4790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67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21317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45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31195</xdr:rowOff>
    </xdr:from>
    <xdr:to>
      <xdr:col>6</xdr:col>
      <xdr:colOff>38100</xdr:colOff>
      <xdr:row>58</xdr:row>
      <xdr:rowOff>132795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7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123922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06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158984</xdr:rowOff>
    </xdr:from>
    <xdr:to>
      <xdr:col>24</xdr:col>
      <xdr:colOff>62865</xdr:colOff>
      <xdr:row>77</xdr:row>
      <xdr:rowOff>122213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60484"/>
          <a:ext cx="1270" cy="1163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126040</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32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122213</xdr:rowOff>
    </xdr:from>
    <xdr:to>
      <xdr:col>24</xdr:col>
      <xdr:colOff>152400</xdr:colOff>
      <xdr:row>77</xdr:row>
      <xdr:rowOff>122213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32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105661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158984</xdr:rowOff>
    </xdr:from>
    <xdr:to>
      <xdr:col>24</xdr:col>
      <xdr:colOff>152400</xdr:colOff>
      <xdr:row>70</xdr:row>
      <xdr:rowOff>158984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6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13235</xdr:rowOff>
    </xdr:from>
    <xdr:to>
      <xdr:col>24</xdr:col>
      <xdr:colOff>63500</xdr:colOff>
      <xdr:row>77</xdr:row>
      <xdr:rowOff>42137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3043435"/>
          <a:ext cx="838200" cy="20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102551</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618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79674</xdr:rowOff>
    </xdr:from>
    <xdr:to>
      <xdr:col>24</xdr:col>
      <xdr:colOff>114300</xdr:colOff>
      <xdr:row>75</xdr:row>
      <xdr:rowOff>9824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76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13235</xdr:rowOff>
    </xdr:from>
    <xdr:to>
      <xdr:col>19</xdr:col>
      <xdr:colOff>177800</xdr:colOff>
      <xdr:row>78</xdr:row>
      <xdr:rowOff>107403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043435"/>
          <a:ext cx="889000" cy="43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83087</xdr:rowOff>
    </xdr:from>
    <xdr:to>
      <xdr:col>20</xdr:col>
      <xdr:colOff>38100</xdr:colOff>
      <xdr:row>74</xdr:row>
      <xdr:rowOff>13237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59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29764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3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107403</xdr:rowOff>
    </xdr:from>
    <xdr:to>
      <xdr:col>15</xdr:col>
      <xdr:colOff>50800</xdr:colOff>
      <xdr:row>79</xdr:row>
      <xdr:rowOff>7145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480503"/>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94338</xdr:rowOff>
    </xdr:from>
    <xdr:to>
      <xdr:col>15</xdr:col>
      <xdr:colOff>101600</xdr:colOff>
      <xdr:row>75</xdr:row>
      <xdr:rowOff>24488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78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41015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5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7145</xdr:rowOff>
    </xdr:from>
    <xdr:to>
      <xdr:col>10</xdr:col>
      <xdr:colOff>114300</xdr:colOff>
      <xdr:row>79</xdr:row>
      <xdr:rowOff>56310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551695"/>
          <a:ext cx="889000" cy="4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92737</xdr:rowOff>
    </xdr:from>
    <xdr:to>
      <xdr:col>10</xdr:col>
      <xdr:colOff>165100</xdr:colOff>
      <xdr:row>76</xdr:row>
      <xdr:rowOff>22887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9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39414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72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28484</xdr:rowOff>
    </xdr:from>
    <xdr:to>
      <xdr:col>6</xdr:col>
      <xdr:colOff>38100</xdr:colOff>
      <xdr:row>76</xdr:row>
      <xdr:rowOff>130084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05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146611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83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162787</xdr:rowOff>
    </xdr:from>
    <xdr:to>
      <xdr:col>24</xdr:col>
      <xdr:colOff>114300</xdr:colOff>
      <xdr:row>77</xdr:row>
      <xdr:rowOff>92937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77714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0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133885</xdr:rowOff>
    </xdr:from>
    <xdr:to>
      <xdr:col>20</xdr:col>
      <xdr:colOff>38100</xdr:colOff>
      <xdr:row>76</xdr:row>
      <xdr:rowOff>64035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9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55162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08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56603</xdr:rowOff>
    </xdr:from>
    <xdr:to>
      <xdr:col>15</xdr:col>
      <xdr:colOff>101600</xdr:colOff>
      <xdr:row>78</xdr:row>
      <xdr:rowOff>158203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4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149330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5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127795</xdr:rowOff>
    </xdr:from>
    <xdr:to>
      <xdr:col>10</xdr:col>
      <xdr:colOff>165100</xdr:colOff>
      <xdr:row>79</xdr:row>
      <xdr:rowOff>57945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5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49072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5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5510</xdr:rowOff>
    </xdr:from>
    <xdr:to>
      <xdr:col>6</xdr:col>
      <xdr:colOff>38100</xdr:colOff>
      <xdr:row>79</xdr:row>
      <xdr:rowOff>107110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5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98237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64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111658</xdr:rowOff>
    </xdr:from>
    <xdr:to>
      <xdr:col>24</xdr:col>
      <xdr:colOff>62865</xdr:colOff>
      <xdr:row>96</xdr:row>
      <xdr:rowOff>13818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42158"/>
          <a:ext cx="1270" cy="93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17645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4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13818</xdr:rowOff>
    </xdr:from>
    <xdr:to>
      <xdr:col>24</xdr:col>
      <xdr:colOff>152400</xdr:colOff>
      <xdr:row>96</xdr:row>
      <xdr:rowOff>13818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473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58335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1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111658</xdr:rowOff>
    </xdr:from>
    <xdr:to>
      <xdr:col>24</xdr:col>
      <xdr:colOff>152400</xdr:colOff>
      <xdr:row>90</xdr:row>
      <xdr:rowOff>111658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42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13818</xdr:rowOff>
    </xdr:from>
    <xdr:to>
      <xdr:col>24</xdr:col>
      <xdr:colOff>63500</xdr:colOff>
      <xdr:row>96</xdr:row>
      <xdr:rowOff>160426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473018"/>
          <a:ext cx="838200" cy="1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148314</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575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125437</xdr:rowOff>
    </xdr:from>
    <xdr:to>
      <xdr:col>24</xdr:col>
      <xdr:colOff>114300</xdr:colOff>
      <xdr:row>93</xdr:row>
      <xdr:rowOff>55587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58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160426</xdr:rowOff>
    </xdr:from>
    <xdr:to>
      <xdr:col>19</xdr:col>
      <xdr:colOff>177800</xdr:colOff>
      <xdr:row>98</xdr:row>
      <xdr:rowOff>57214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19626"/>
          <a:ext cx="889000" cy="23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124637</xdr:rowOff>
    </xdr:from>
    <xdr:to>
      <xdr:col>20</xdr:col>
      <xdr:colOff>38100</xdr:colOff>
      <xdr:row>93</xdr:row>
      <xdr:rowOff>54787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5898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71314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567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57214</xdr:rowOff>
    </xdr:from>
    <xdr:to>
      <xdr:col>15</xdr:col>
      <xdr:colOff>50800</xdr:colOff>
      <xdr:row>99</xdr:row>
      <xdr:rowOff>29020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859314"/>
          <a:ext cx="889000" cy="1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19101</xdr:rowOff>
    </xdr:from>
    <xdr:to>
      <xdr:col>15</xdr:col>
      <xdr:colOff>101600</xdr:colOff>
      <xdr:row>94</xdr:row>
      <xdr:rowOff>120701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13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137228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591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157721</xdr:rowOff>
    </xdr:from>
    <xdr:to>
      <xdr:col>10</xdr:col>
      <xdr:colOff>114300</xdr:colOff>
      <xdr:row>99</xdr:row>
      <xdr:rowOff>29020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959821"/>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121552</xdr:rowOff>
    </xdr:from>
    <xdr:to>
      <xdr:col>10</xdr:col>
      <xdr:colOff>165100</xdr:colOff>
      <xdr:row>95</xdr:row>
      <xdr:rowOff>51702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2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68229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01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42875</xdr:rowOff>
    </xdr:from>
    <xdr:to>
      <xdr:col>6</xdr:col>
      <xdr:colOff>38100</xdr:colOff>
      <xdr:row>95</xdr:row>
      <xdr:rowOff>144475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161002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10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134468</xdr:rowOff>
    </xdr:from>
    <xdr:to>
      <xdr:col>24</xdr:col>
      <xdr:colOff>114300</xdr:colOff>
      <xdr:row>96</xdr:row>
      <xdr:rowOff>64618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49395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109626</xdr:rowOff>
    </xdr:from>
    <xdr:to>
      <xdr:col>20</xdr:col>
      <xdr:colOff>38100</xdr:colOff>
      <xdr:row>97</xdr:row>
      <xdr:rowOff>39776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30903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66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6414</xdr:rowOff>
    </xdr:from>
    <xdr:to>
      <xdr:col>15</xdr:col>
      <xdr:colOff>101600</xdr:colOff>
      <xdr:row>98</xdr:row>
      <xdr:rowOff>108014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99141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0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149670</xdr:rowOff>
    </xdr:from>
    <xdr:to>
      <xdr:col>10</xdr:col>
      <xdr:colOff>165100</xdr:colOff>
      <xdr:row>99</xdr:row>
      <xdr:rowOff>79820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9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70947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4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106921</xdr:rowOff>
    </xdr:from>
    <xdr:to>
      <xdr:col>6</xdr:col>
      <xdr:colOff>38100</xdr:colOff>
      <xdr:row>99</xdr:row>
      <xdr:rowOff>37071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9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28198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00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121412</xdr:rowOff>
    </xdr:from>
    <xdr:to>
      <xdr:col>54</xdr:col>
      <xdr:colOff>189865</xdr:colOff>
      <xdr:row>39</xdr:row>
      <xdr:rowOff>44196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36362"/>
          <a:ext cx="1270" cy="12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48023</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5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44196</xdr:rowOff>
    </xdr:from>
    <xdr:to>
      <xdr:col>55</xdr:col>
      <xdr:colOff>88900</xdr:colOff>
      <xdr:row>39</xdr:row>
      <xdr:rowOff>44196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0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68089</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1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121412</xdr:rowOff>
    </xdr:from>
    <xdr:to>
      <xdr:col>55</xdr:col>
      <xdr:colOff>88900</xdr:colOff>
      <xdr:row>31</xdr:row>
      <xdr:rowOff>121412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3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159766</xdr:rowOff>
    </xdr:from>
    <xdr:to>
      <xdr:col>55</xdr:col>
      <xdr:colOff>0</xdr:colOff>
      <xdr:row>38</xdr:row>
      <xdr:rowOff>159893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674866"/>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163212</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35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140335</xdr:rowOff>
    </xdr:from>
    <xdr:to>
      <xdr:col>55</xdr:col>
      <xdr:colOff>50800</xdr:colOff>
      <xdr:row>38</xdr:row>
      <xdr:rowOff>70485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159893</xdr:rowOff>
    </xdr:from>
    <xdr:to>
      <xdr:col>50</xdr:col>
      <xdr:colOff>114300</xdr:colOff>
      <xdr:row>38</xdr:row>
      <xdr:rowOff>160274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67499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141859</xdr:rowOff>
    </xdr:from>
    <xdr:to>
      <xdr:col>50</xdr:col>
      <xdr:colOff>165100</xdr:colOff>
      <xdr:row>38</xdr:row>
      <xdr:rowOff>72010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88536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26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160274</xdr:rowOff>
    </xdr:from>
    <xdr:to>
      <xdr:col>45</xdr:col>
      <xdr:colOff>177800</xdr:colOff>
      <xdr:row>38</xdr:row>
      <xdr:rowOff>161036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67537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162052</xdr:rowOff>
    </xdr:from>
    <xdr:to>
      <xdr:col>46</xdr:col>
      <xdr:colOff>38100</xdr:colOff>
      <xdr:row>38</xdr:row>
      <xdr:rowOff>92202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108729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161036</xdr:rowOff>
    </xdr:from>
    <xdr:to>
      <xdr:col>41</xdr:col>
      <xdr:colOff>50800</xdr:colOff>
      <xdr:row>38</xdr:row>
      <xdr:rowOff>161417</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67613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151892</xdr:rowOff>
    </xdr:from>
    <xdr:to>
      <xdr:col>41</xdr:col>
      <xdr:colOff>101600</xdr:colOff>
      <xdr:row>38</xdr:row>
      <xdr:rowOff>82042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98569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152273</xdr:rowOff>
    </xdr:from>
    <xdr:to>
      <xdr:col>36</xdr:col>
      <xdr:colOff>165100</xdr:colOff>
      <xdr:row>38</xdr:row>
      <xdr:rowOff>82423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98950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108966</xdr:rowOff>
    </xdr:from>
    <xdr:to>
      <xdr:col>55</xdr:col>
      <xdr:colOff>50800</xdr:colOff>
      <xdr:row>39</xdr:row>
      <xdr:rowOff>39116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2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23893</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3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109093</xdr:rowOff>
    </xdr:from>
    <xdr:to>
      <xdr:col>50</xdr:col>
      <xdr:colOff>165100</xdr:colOff>
      <xdr:row>39</xdr:row>
      <xdr:rowOff>39243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30370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7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109474</xdr:rowOff>
    </xdr:from>
    <xdr:to>
      <xdr:col>46</xdr:col>
      <xdr:colOff>38100</xdr:colOff>
      <xdr:row>39</xdr:row>
      <xdr:rowOff>39624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30751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110236</xdr:rowOff>
    </xdr:from>
    <xdr:to>
      <xdr:col>41</xdr:col>
      <xdr:colOff>101600</xdr:colOff>
      <xdr:row>39</xdr:row>
      <xdr:rowOff>40386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31513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110617</xdr:rowOff>
    </xdr:from>
    <xdr:to>
      <xdr:col>36</xdr:col>
      <xdr:colOff>165100</xdr:colOff>
      <xdr:row>39</xdr:row>
      <xdr:rowOff>40767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31894</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106820</xdr:rowOff>
    </xdr:from>
    <xdr:to>
      <xdr:col>54</xdr:col>
      <xdr:colOff>189865</xdr:colOff>
      <xdr:row>58</xdr:row>
      <xdr:rowOff>94552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850770"/>
          <a:ext cx="1270" cy="118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98379</xdr:rowOff>
    </xdr:from>
    <xdr:ext cx="534377"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0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94552</xdr:rowOff>
    </xdr:from>
    <xdr:to>
      <xdr:col>55</xdr:col>
      <xdr:colOff>88900</xdr:colOff>
      <xdr:row>58</xdr:row>
      <xdr:rowOff>94552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0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53497</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6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106820</xdr:rowOff>
    </xdr:from>
    <xdr:to>
      <xdr:col>55</xdr:col>
      <xdr:colOff>88900</xdr:colOff>
      <xdr:row>51</xdr:row>
      <xdr:rowOff>106820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850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94552</xdr:rowOff>
    </xdr:from>
    <xdr:to>
      <xdr:col>55</xdr:col>
      <xdr:colOff>0</xdr:colOff>
      <xdr:row>59</xdr:row>
      <xdr:rowOff>98361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38652"/>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27767</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286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4890</xdr:rowOff>
    </xdr:from>
    <xdr:to>
      <xdr:col>55</xdr:col>
      <xdr:colOff>50800</xdr:colOff>
      <xdr:row>55</xdr:row>
      <xdr:rowOff>106490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4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70358</xdr:rowOff>
    </xdr:from>
    <xdr:to>
      <xdr:col>50</xdr:col>
      <xdr:colOff>114300</xdr:colOff>
      <xdr:row>59</xdr:row>
      <xdr:rowOff>98361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85908"/>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98768</xdr:rowOff>
    </xdr:from>
    <xdr:to>
      <xdr:col>50</xdr:col>
      <xdr:colOff>165100</xdr:colOff>
      <xdr:row>56</xdr:row>
      <xdr:rowOff>28918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52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45445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30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41364</xdr:rowOff>
    </xdr:from>
    <xdr:to>
      <xdr:col>45</xdr:col>
      <xdr:colOff>177800</xdr:colOff>
      <xdr:row>59</xdr:row>
      <xdr:rowOff>70358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56914"/>
          <a:ext cx="8890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34798</xdr:rowOff>
    </xdr:from>
    <xdr:to>
      <xdr:col>46</xdr:col>
      <xdr:colOff>38100</xdr:colOff>
      <xdr:row>57</xdr:row>
      <xdr:rowOff>136398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80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152925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58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38544</xdr:rowOff>
    </xdr:from>
    <xdr:to>
      <xdr:col>41</xdr:col>
      <xdr:colOff>50800</xdr:colOff>
      <xdr:row>59</xdr:row>
      <xdr:rowOff>41364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54094"/>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168415</xdr:rowOff>
    </xdr:from>
    <xdr:to>
      <xdr:col>41</xdr:col>
      <xdr:colOff>101600</xdr:colOff>
      <xdr:row>57</xdr:row>
      <xdr:rowOff>98565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76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115092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54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158014</xdr:rowOff>
    </xdr:from>
    <xdr:to>
      <xdr:col>36</xdr:col>
      <xdr:colOff>165100</xdr:colOff>
      <xdr:row>57</xdr:row>
      <xdr:rowOff>88164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104691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5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43752</xdr:rowOff>
    </xdr:from>
    <xdr:to>
      <xdr:col>55</xdr:col>
      <xdr:colOff>50800</xdr:colOff>
      <xdr:row>58</xdr:row>
      <xdr:rowOff>145352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130129</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0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47561</xdr:rowOff>
    </xdr:from>
    <xdr:to>
      <xdr:col>50</xdr:col>
      <xdr:colOff>165100</xdr:colOff>
      <xdr:row>59</xdr:row>
      <xdr:rowOff>149161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140288</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5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19558</xdr:rowOff>
    </xdr:from>
    <xdr:to>
      <xdr:col>46</xdr:col>
      <xdr:colOff>38100</xdr:colOff>
      <xdr:row>59</xdr:row>
      <xdr:rowOff>121158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112285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162014</xdr:rowOff>
    </xdr:from>
    <xdr:to>
      <xdr:col>41</xdr:col>
      <xdr:colOff>101600</xdr:colOff>
      <xdr:row>59</xdr:row>
      <xdr:rowOff>92164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0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83291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101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159194</xdr:rowOff>
    </xdr:from>
    <xdr:to>
      <xdr:col>36</xdr:col>
      <xdr:colOff>165100</xdr:colOff>
      <xdr:row>59</xdr:row>
      <xdr:rowOff>89344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0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80471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101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124580</xdr:rowOff>
    </xdr:from>
    <xdr:to>
      <xdr:col>54</xdr:col>
      <xdr:colOff>189865</xdr:colOff>
      <xdr:row>77</xdr:row>
      <xdr:rowOff>76346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2126080"/>
          <a:ext cx="1270" cy="1151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80173</xdr:rowOff>
    </xdr:from>
    <xdr:ext cx="534377"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2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76346</xdr:rowOff>
    </xdr:from>
    <xdr:to>
      <xdr:col>55</xdr:col>
      <xdr:colOff>88900</xdr:colOff>
      <xdr:row>77</xdr:row>
      <xdr:rowOff>76346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27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71257</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90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124580</xdr:rowOff>
    </xdr:from>
    <xdr:to>
      <xdr:col>55</xdr:col>
      <xdr:colOff>88900</xdr:colOff>
      <xdr:row>70</xdr:row>
      <xdr:rowOff>124580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212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64556</xdr:rowOff>
    </xdr:from>
    <xdr:to>
      <xdr:col>55</xdr:col>
      <xdr:colOff>0</xdr:colOff>
      <xdr:row>77</xdr:row>
      <xdr:rowOff>80656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9639300" y="12751856"/>
          <a:ext cx="838200" cy="53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141850</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2829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163423</xdr:rowOff>
    </xdr:from>
    <xdr:to>
      <xdr:col>55</xdr:col>
      <xdr:colOff>50800</xdr:colOff>
      <xdr:row>75</xdr:row>
      <xdr:rowOff>93573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285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150706</xdr:rowOff>
    </xdr:from>
    <xdr:to>
      <xdr:col>50</xdr:col>
      <xdr:colOff>114300</xdr:colOff>
      <xdr:row>77</xdr:row>
      <xdr:rowOff>80656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8750300" y="13009456"/>
          <a:ext cx="889000" cy="27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58659</xdr:rowOff>
    </xdr:from>
    <xdr:to>
      <xdr:col>50</xdr:col>
      <xdr:colOff>165100</xdr:colOff>
      <xdr:row>75</xdr:row>
      <xdr:rowOff>160260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291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5336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6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150706</xdr:rowOff>
    </xdr:from>
    <xdr:to>
      <xdr:col>45</xdr:col>
      <xdr:colOff>177800</xdr:colOff>
      <xdr:row>78</xdr:row>
      <xdr:rowOff>28829</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7861300" y="13009456"/>
          <a:ext cx="889000" cy="39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113164</xdr:rowOff>
    </xdr:from>
    <xdr:to>
      <xdr:col>46</xdr:col>
      <xdr:colOff>38100</xdr:colOff>
      <xdr:row>75</xdr:row>
      <xdr:rowOff>43314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280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59841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57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28829</xdr:rowOff>
    </xdr:from>
    <xdr:to>
      <xdr:col>41</xdr:col>
      <xdr:colOff>50800</xdr:colOff>
      <xdr:row>78</xdr:row>
      <xdr:rowOff>140484</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6972300" y="13401929"/>
          <a:ext cx="889000" cy="1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71591</xdr:rowOff>
    </xdr:from>
    <xdr:to>
      <xdr:col>41</xdr:col>
      <xdr:colOff>101600</xdr:colOff>
      <xdr:row>77</xdr:row>
      <xdr:rowOff>1741</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18269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87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144418</xdr:rowOff>
    </xdr:from>
    <xdr:to>
      <xdr:col>36</xdr:col>
      <xdr:colOff>165100</xdr:colOff>
      <xdr:row>77</xdr:row>
      <xdr:rowOff>74568</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91094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94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13756</xdr:rowOff>
    </xdr:from>
    <xdr:to>
      <xdr:col>55</xdr:col>
      <xdr:colOff>50800</xdr:colOff>
      <xdr:row>74</xdr:row>
      <xdr:rowOff>115356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270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36633</xdr:rowOff>
    </xdr:from>
    <xdr:ext cx="534377"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255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29856</xdr:rowOff>
    </xdr:from>
    <xdr:to>
      <xdr:col>50</xdr:col>
      <xdr:colOff>165100</xdr:colOff>
      <xdr:row>77</xdr:row>
      <xdr:rowOff>131456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23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122583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372111" y="1332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99906</xdr:rowOff>
    </xdr:from>
    <xdr:to>
      <xdr:col>46</xdr:col>
      <xdr:colOff>38100</xdr:colOff>
      <xdr:row>76</xdr:row>
      <xdr:rowOff>30056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295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21183</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483111" y="1305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149479</xdr:rowOff>
    </xdr:from>
    <xdr:to>
      <xdr:col>41</xdr:col>
      <xdr:colOff>101600</xdr:colOff>
      <xdr:row>78</xdr:row>
      <xdr:rowOff>79629</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3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70756</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626428" y="1344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89684</xdr:rowOff>
    </xdr:from>
    <xdr:to>
      <xdr:col>36</xdr:col>
      <xdr:colOff>165100</xdr:colOff>
      <xdr:row>79</xdr:row>
      <xdr:rowOff>19834</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10961</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37428" y="1355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土木費グラフ枠">
          <a:extLst>
            <a:ext uri="{FF2B5EF4-FFF2-40B4-BE49-F238E27FC236}">
              <a16:creationId xmlns:a16="http://schemas.microsoft.com/office/drawing/2014/main" id="{00000000-0008-0000-07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31648</xdr:rowOff>
    </xdr:from>
    <xdr:to>
      <xdr:col>54</xdr:col>
      <xdr:colOff>189865</xdr:colOff>
      <xdr:row>98</xdr:row>
      <xdr:rowOff>53308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10475595" y="15462148"/>
          <a:ext cx="1270" cy="139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57135</xdr:rowOff>
    </xdr:from>
    <xdr:ext cx="534377" cy="259045"/>
    <xdr:sp macro="" textlink="">
      <xdr:nvSpPr>
        <xdr:cNvPr id="467" name="土木費最小値テキスト">
          <a:extLst>
            <a:ext uri="{FF2B5EF4-FFF2-40B4-BE49-F238E27FC236}">
              <a16:creationId xmlns:a16="http://schemas.microsoft.com/office/drawing/2014/main" id="{00000000-0008-0000-0700-0000D3010000}"/>
            </a:ext>
          </a:extLst>
        </xdr:cNvPr>
        <xdr:cNvSpPr txBox="1"/>
      </xdr:nvSpPr>
      <xdr:spPr>
        <a:xfrm>
          <a:off x="10528300" y="168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53308</xdr:rowOff>
    </xdr:from>
    <xdr:to>
      <xdr:col>55</xdr:col>
      <xdr:colOff>88900</xdr:colOff>
      <xdr:row>98</xdr:row>
      <xdr:rowOff>53308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685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149775</xdr:rowOff>
    </xdr:from>
    <xdr:ext cx="599010" cy="259045"/>
    <xdr:sp macro="" textlink="">
      <xdr:nvSpPr>
        <xdr:cNvPr id="469" name="土木費最大値テキスト">
          <a:extLst>
            <a:ext uri="{FF2B5EF4-FFF2-40B4-BE49-F238E27FC236}">
              <a16:creationId xmlns:a16="http://schemas.microsoft.com/office/drawing/2014/main" id="{00000000-0008-0000-0700-0000D5010000}"/>
            </a:ext>
          </a:extLst>
        </xdr:cNvPr>
        <xdr:cNvSpPr txBox="1"/>
      </xdr:nvSpPr>
      <xdr:spPr>
        <a:xfrm>
          <a:off x="10528300" y="1523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31648</xdr:rowOff>
    </xdr:from>
    <xdr:to>
      <xdr:col>55</xdr:col>
      <xdr:colOff>88900</xdr:colOff>
      <xdr:row>90</xdr:row>
      <xdr:rowOff>31648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546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73425</xdr:rowOff>
    </xdr:from>
    <xdr:to>
      <xdr:col>55</xdr:col>
      <xdr:colOff>0</xdr:colOff>
      <xdr:row>96</xdr:row>
      <xdr:rowOff>167208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9639300" y="16532625"/>
          <a:ext cx="838200" cy="9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133056</xdr:rowOff>
    </xdr:from>
    <xdr:ext cx="534377" cy="259045"/>
    <xdr:sp macro="" textlink="">
      <xdr:nvSpPr>
        <xdr:cNvPr id="472" name="土木費平均値テキスト">
          <a:extLst>
            <a:ext uri="{FF2B5EF4-FFF2-40B4-BE49-F238E27FC236}">
              <a16:creationId xmlns:a16="http://schemas.microsoft.com/office/drawing/2014/main" id="{00000000-0008-0000-0700-0000D8010000}"/>
            </a:ext>
          </a:extLst>
        </xdr:cNvPr>
        <xdr:cNvSpPr txBox="1"/>
      </xdr:nvSpPr>
      <xdr:spPr>
        <a:xfrm>
          <a:off x="10528300" y="16249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110179</xdr:rowOff>
    </xdr:from>
    <xdr:to>
      <xdr:col>55</xdr:col>
      <xdr:colOff>50800</xdr:colOff>
      <xdr:row>96</xdr:row>
      <xdr:rowOff>40329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10426700" y="16397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97676</xdr:rowOff>
    </xdr:from>
    <xdr:to>
      <xdr:col>50</xdr:col>
      <xdr:colOff>114300</xdr:colOff>
      <xdr:row>96</xdr:row>
      <xdr:rowOff>167208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8750300" y="16556876"/>
          <a:ext cx="8890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119075</xdr:rowOff>
    </xdr:from>
    <xdr:to>
      <xdr:col>50</xdr:col>
      <xdr:colOff>165100</xdr:colOff>
      <xdr:row>96</xdr:row>
      <xdr:rowOff>49225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95885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65752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18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97676</xdr:rowOff>
    </xdr:from>
    <xdr:to>
      <xdr:col>45</xdr:col>
      <xdr:colOff>177800</xdr:colOff>
      <xdr:row>97</xdr:row>
      <xdr:rowOff>12331</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7861300" y="16556876"/>
          <a:ext cx="889000" cy="8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161404</xdr:rowOff>
    </xdr:from>
    <xdr:to>
      <xdr:col>46</xdr:col>
      <xdr:colOff>38100</xdr:colOff>
      <xdr:row>96</xdr:row>
      <xdr:rowOff>91554</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8699500" y="1644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108081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2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12331</xdr:rowOff>
    </xdr:from>
    <xdr:to>
      <xdr:col>41</xdr:col>
      <xdr:colOff>50800</xdr:colOff>
      <xdr:row>97</xdr:row>
      <xdr:rowOff>102533</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flipV="1">
          <a:off x="6972300" y="16642981"/>
          <a:ext cx="889000" cy="9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27063</xdr:rowOff>
    </xdr:from>
    <xdr:to>
      <xdr:col>41</xdr:col>
      <xdr:colOff>101600</xdr:colOff>
      <xdr:row>96</xdr:row>
      <xdr:rowOff>128663</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7810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145190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2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158699</xdr:rowOff>
    </xdr:from>
    <xdr:to>
      <xdr:col>36</xdr:col>
      <xdr:colOff>165100</xdr:colOff>
      <xdr:row>96</xdr:row>
      <xdr:rowOff>88849</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6921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105376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2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22625</xdr:rowOff>
    </xdr:from>
    <xdr:to>
      <xdr:col>55</xdr:col>
      <xdr:colOff>50800</xdr:colOff>
      <xdr:row>96</xdr:row>
      <xdr:rowOff>124225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10426700" y="164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1052</xdr:rowOff>
    </xdr:from>
    <xdr:ext cx="534377" cy="259045"/>
    <xdr:sp macro="" textlink="">
      <xdr:nvSpPr>
        <xdr:cNvPr id="491" name="土木費該当値テキスト">
          <a:extLst>
            <a:ext uri="{FF2B5EF4-FFF2-40B4-BE49-F238E27FC236}">
              <a16:creationId xmlns:a16="http://schemas.microsoft.com/office/drawing/2014/main" id="{00000000-0008-0000-0700-0000EB010000}"/>
            </a:ext>
          </a:extLst>
        </xdr:cNvPr>
        <xdr:cNvSpPr txBox="1"/>
      </xdr:nvSpPr>
      <xdr:spPr>
        <a:xfrm>
          <a:off x="10528300" y="1646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116408</xdr:rowOff>
    </xdr:from>
    <xdr:to>
      <xdr:col>50</xdr:col>
      <xdr:colOff>165100</xdr:colOff>
      <xdr:row>97</xdr:row>
      <xdr:rowOff>46558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9588500" y="165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37685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9372111" y="1666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46876</xdr:rowOff>
    </xdr:from>
    <xdr:to>
      <xdr:col>46</xdr:col>
      <xdr:colOff>38100</xdr:colOff>
      <xdr:row>96</xdr:row>
      <xdr:rowOff>148476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8699500" y="165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139603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8483111" y="1659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132981</xdr:rowOff>
    </xdr:from>
    <xdr:to>
      <xdr:col>41</xdr:col>
      <xdr:colOff>101600</xdr:colOff>
      <xdr:row>97</xdr:row>
      <xdr:rowOff>63131</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7810500" y="16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54258</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7594111" y="1668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51733</xdr:rowOff>
    </xdr:from>
    <xdr:to>
      <xdr:col>36</xdr:col>
      <xdr:colOff>165100</xdr:colOff>
      <xdr:row>97</xdr:row>
      <xdr:rowOff>153333</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6921500" y="166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144460</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6705111" y="167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a:extLst>
            <a:ext uri="{FF2B5EF4-FFF2-40B4-BE49-F238E27FC236}">
              <a16:creationId xmlns:a16="http://schemas.microsoft.com/office/drawing/2014/main" id="{00000000-0008-0000-07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46736</xdr:rowOff>
    </xdr:from>
    <xdr:to>
      <xdr:col>85</xdr:col>
      <xdr:colOff>126364</xdr:colOff>
      <xdr:row>38</xdr:row>
      <xdr:rowOff>117348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6317595" y="5361686"/>
          <a:ext cx="1269" cy="1270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121175</xdr:rowOff>
    </xdr:from>
    <xdr:ext cx="534377" cy="259045"/>
    <xdr:sp macro="" textlink="">
      <xdr:nvSpPr>
        <xdr:cNvPr id="525" name="消防費最小値テキスト">
          <a:extLst>
            <a:ext uri="{FF2B5EF4-FFF2-40B4-BE49-F238E27FC236}">
              <a16:creationId xmlns:a16="http://schemas.microsoft.com/office/drawing/2014/main" id="{00000000-0008-0000-0700-00000D020000}"/>
            </a:ext>
          </a:extLst>
        </xdr:cNvPr>
        <xdr:cNvSpPr txBox="1"/>
      </xdr:nvSpPr>
      <xdr:spPr>
        <a:xfrm>
          <a:off x="16370300" y="66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117348</xdr:rowOff>
    </xdr:from>
    <xdr:to>
      <xdr:col>86</xdr:col>
      <xdr:colOff>25400</xdr:colOff>
      <xdr:row>38</xdr:row>
      <xdr:rowOff>117348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663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164863</xdr:rowOff>
    </xdr:from>
    <xdr:ext cx="534377" cy="259045"/>
    <xdr:sp macro="" textlink="">
      <xdr:nvSpPr>
        <xdr:cNvPr id="527" name="消防費最大値テキスト">
          <a:extLst>
            <a:ext uri="{FF2B5EF4-FFF2-40B4-BE49-F238E27FC236}">
              <a16:creationId xmlns:a16="http://schemas.microsoft.com/office/drawing/2014/main" id="{00000000-0008-0000-0700-00000F020000}"/>
            </a:ext>
          </a:extLst>
        </xdr:cNvPr>
        <xdr:cNvSpPr txBox="1"/>
      </xdr:nvSpPr>
      <xdr:spPr>
        <a:xfrm>
          <a:off x="16370300" y="513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46736</xdr:rowOff>
    </xdr:from>
    <xdr:to>
      <xdr:col>86</xdr:col>
      <xdr:colOff>25400</xdr:colOff>
      <xdr:row>31</xdr:row>
      <xdr:rowOff>46736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536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39624</xdr:rowOff>
    </xdr:from>
    <xdr:to>
      <xdr:col>85</xdr:col>
      <xdr:colOff>127000</xdr:colOff>
      <xdr:row>36</xdr:row>
      <xdr:rowOff>166116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5481300" y="6211824"/>
          <a:ext cx="8382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66692</xdr:rowOff>
    </xdr:from>
    <xdr:ext cx="534377" cy="259045"/>
    <xdr:sp macro="" textlink="">
      <xdr:nvSpPr>
        <xdr:cNvPr id="530" name="消防費平均値テキスト">
          <a:extLst>
            <a:ext uri="{FF2B5EF4-FFF2-40B4-BE49-F238E27FC236}">
              <a16:creationId xmlns:a16="http://schemas.microsoft.com/office/drawing/2014/main" id="{00000000-0008-0000-0700-000012020000}"/>
            </a:ext>
          </a:extLst>
        </xdr:cNvPr>
        <xdr:cNvSpPr txBox="1"/>
      </xdr:nvSpPr>
      <xdr:spPr>
        <a:xfrm>
          <a:off x="16370300" y="572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43815</xdr:rowOff>
    </xdr:from>
    <xdr:to>
      <xdr:col>85</xdr:col>
      <xdr:colOff>177800</xdr:colOff>
      <xdr:row>34</xdr:row>
      <xdr:rowOff>145415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6268700" y="587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96012</xdr:rowOff>
    </xdr:from>
    <xdr:to>
      <xdr:col>81</xdr:col>
      <xdr:colOff>50800</xdr:colOff>
      <xdr:row>36</xdr:row>
      <xdr:rowOff>166116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4592300" y="5753862"/>
          <a:ext cx="889000" cy="5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16637</xdr:rowOff>
    </xdr:from>
    <xdr:to>
      <xdr:col>81</xdr:col>
      <xdr:colOff>101600</xdr:colOff>
      <xdr:row>34</xdr:row>
      <xdr:rowOff>118237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5430500"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134764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6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161417</xdr:rowOff>
    </xdr:from>
    <xdr:to>
      <xdr:col>76</xdr:col>
      <xdr:colOff>114300</xdr:colOff>
      <xdr:row>33</xdr:row>
      <xdr:rowOff>96012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3703300" y="5647817"/>
          <a:ext cx="889000"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4541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26687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1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161417</xdr:rowOff>
    </xdr:from>
    <xdr:to>
      <xdr:col>71</xdr:col>
      <xdr:colOff>177800</xdr:colOff>
      <xdr:row>36</xdr:row>
      <xdr:rowOff>49784</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2814300" y="5647817"/>
          <a:ext cx="889000" cy="57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146050</xdr:rowOff>
    </xdr:from>
    <xdr:to>
      <xdr:col>72</xdr:col>
      <xdr:colOff>38100</xdr:colOff>
      <xdr:row>36</xdr:row>
      <xdr:rowOff>76200</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3652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67327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3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139573</xdr:rowOff>
    </xdr:from>
    <xdr:to>
      <xdr:col>67</xdr:col>
      <xdr:colOff>101600</xdr:colOff>
      <xdr:row>36</xdr:row>
      <xdr:rowOff>69723</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276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86250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91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160274</xdr:rowOff>
    </xdr:from>
    <xdr:to>
      <xdr:col>85</xdr:col>
      <xdr:colOff>177800</xdr:colOff>
      <xdr:row>36</xdr:row>
      <xdr:rowOff>90424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62687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138701</xdr:rowOff>
    </xdr:from>
    <xdr:ext cx="534377" cy="259045"/>
    <xdr:sp macro="" textlink="">
      <xdr:nvSpPr>
        <xdr:cNvPr id="549" name="消防費該当値テキスト">
          <a:extLst>
            <a:ext uri="{FF2B5EF4-FFF2-40B4-BE49-F238E27FC236}">
              <a16:creationId xmlns:a16="http://schemas.microsoft.com/office/drawing/2014/main" id="{00000000-0008-0000-0700-000025020000}"/>
            </a:ext>
          </a:extLst>
        </xdr:cNvPr>
        <xdr:cNvSpPr txBox="1"/>
      </xdr:nvSpPr>
      <xdr:spPr>
        <a:xfrm>
          <a:off x="16370300" y="61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115316</xdr:rowOff>
    </xdr:from>
    <xdr:to>
      <xdr:col>81</xdr:col>
      <xdr:colOff>101600</xdr:colOff>
      <xdr:row>37</xdr:row>
      <xdr:rowOff>45466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54305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36593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5214111" y="63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45212</xdr:rowOff>
    </xdr:from>
    <xdr:to>
      <xdr:col>76</xdr:col>
      <xdr:colOff>165100</xdr:colOff>
      <xdr:row>33</xdr:row>
      <xdr:rowOff>146812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4541500" y="570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163339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4325111" y="547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110617</xdr:rowOff>
    </xdr:from>
    <xdr:to>
      <xdr:col>72</xdr:col>
      <xdr:colOff>38100</xdr:colOff>
      <xdr:row>33</xdr:row>
      <xdr:rowOff>40767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3652500" y="559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57294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3436111" y="537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170434</xdr:rowOff>
    </xdr:from>
    <xdr:to>
      <xdr:col>67</xdr:col>
      <xdr:colOff>101600</xdr:colOff>
      <xdr:row>36</xdr:row>
      <xdr:rowOff>100584</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2763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91711</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547111" y="62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68549</xdr:rowOff>
    </xdr:from>
    <xdr:to>
      <xdr:col>85</xdr:col>
      <xdr:colOff>126364</xdr:colOff>
      <xdr:row>57</xdr:row>
      <xdr:rowOff>74664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641049"/>
          <a:ext cx="1269" cy="1206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78491</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8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74664</xdr:rowOff>
    </xdr:from>
    <xdr:to>
      <xdr:col>86</xdr:col>
      <xdr:colOff>25400</xdr:colOff>
      <xdr:row>57</xdr:row>
      <xdr:rowOff>74664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84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15226</xdr:rowOff>
    </xdr:from>
    <xdr:ext cx="534377"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41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99,735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68549</xdr:rowOff>
    </xdr:from>
    <xdr:to>
      <xdr:col>86</xdr:col>
      <xdr:colOff>25400</xdr:colOff>
      <xdr:row>50</xdr:row>
      <xdr:rowOff>68549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641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74664</xdr:rowOff>
    </xdr:from>
    <xdr:to>
      <xdr:col>85</xdr:col>
      <xdr:colOff>127000</xdr:colOff>
      <xdr:row>57</xdr:row>
      <xdr:rowOff>107791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847314"/>
          <a:ext cx="838200" cy="3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161459</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24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138582</xdr:rowOff>
    </xdr:from>
    <xdr:to>
      <xdr:col>85</xdr:col>
      <xdr:colOff>177800</xdr:colOff>
      <xdr:row>55</xdr:row>
      <xdr:rowOff>68732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3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170942</xdr:rowOff>
    </xdr:from>
    <xdr:to>
      <xdr:col>81</xdr:col>
      <xdr:colOff>50800</xdr:colOff>
      <xdr:row>57</xdr:row>
      <xdr:rowOff>107791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772142"/>
          <a:ext cx="889000" cy="10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154432</xdr:rowOff>
    </xdr:from>
    <xdr:to>
      <xdr:col>81</xdr:col>
      <xdr:colOff>101600</xdr:colOff>
      <xdr:row>55</xdr:row>
      <xdr:rowOff>84582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4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101109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1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170942</xdr:rowOff>
    </xdr:from>
    <xdr:to>
      <xdr:col>76</xdr:col>
      <xdr:colOff>114300</xdr:colOff>
      <xdr:row>57</xdr:row>
      <xdr:rowOff>37040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772142"/>
          <a:ext cx="889000" cy="3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121018</xdr:rowOff>
    </xdr:from>
    <xdr:to>
      <xdr:col>76</xdr:col>
      <xdr:colOff>165100</xdr:colOff>
      <xdr:row>55</xdr:row>
      <xdr:rowOff>51168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67695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1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37040</xdr:rowOff>
    </xdr:from>
    <xdr:to>
      <xdr:col>71</xdr:col>
      <xdr:colOff>177800</xdr:colOff>
      <xdr:row>57</xdr:row>
      <xdr:rowOff>127946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809690"/>
          <a:ext cx="889000" cy="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12471</xdr:rowOff>
    </xdr:from>
    <xdr:to>
      <xdr:col>72</xdr:col>
      <xdr:colOff>38100</xdr:colOff>
      <xdr:row>55</xdr:row>
      <xdr:rowOff>114071</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130598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2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101054</xdr:rowOff>
    </xdr:from>
    <xdr:to>
      <xdr:col>67</xdr:col>
      <xdr:colOff>101600</xdr:colOff>
      <xdr:row>56</xdr:row>
      <xdr:rowOff>31204</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47731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23864</xdr:rowOff>
    </xdr:from>
    <xdr:to>
      <xdr:col>85</xdr:col>
      <xdr:colOff>177800</xdr:colOff>
      <xdr:row>57</xdr:row>
      <xdr:rowOff>125464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79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110241</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7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56991</xdr:rowOff>
    </xdr:from>
    <xdr:to>
      <xdr:col>81</xdr:col>
      <xdr:colOff>101600</xdr:colOff>
      <xdr:row>57</xdr:row>
      <xdr:rowOff>158591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8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149718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9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120142</xdr:rowOff>
    </xdr:from>
    <xdr:to>
      <xdr:col>76</xdr:col>
      <xdr:colOff>165100</xdr:colOff>
      <xdr:row>57</xdr:row>
      <xdr:rowOff>50292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7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41419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8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157690</xdr:rowOff>
    </xdr:from>
    <xdr:to>
      <xdr:col>72</xdr:col>
      <xdr:colOff>38100</xdr:colOff>
      <xdr:row>57</xdr:row>
      <xdr:rowOff>87840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7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78967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8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77146</xdr:rowOff>
    </xdr:from>
    <xdr:to>
      <xdr:col>67</xdr:col>
      <xdr:colOff>101600</xdr:colOff>
      <xdr:row>58</xdr:row>
      <xdr:rowOff>7296</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8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169873</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9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75967</xdr:rowOff>
    </xdr:from>
    <xdr:to>
      <xdr:col>85</xdr:col>
      <xdr:colOff>126364</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077467"/>
          <a:ext cx="1269" cy="1435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22644</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75967</xdr:rowOff>
    </xdr:from>
    <xdr:to>
      <xdr:col>86</xdr:col>
      <xdr:colOff>25400</xdr:colOff>
      <xdr:row>70</xdr:row>
      <xdr:rowOff>75967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07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44935</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290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22058</xdr:rowOff>
    </xdr:from>
    <xdr:to>
      <xdr:col>85</xdr:col>
      <xdr:colOff>177800</xdr:colOff>
      <xdr:row>76</xdr:row>
      <xdr:rowOff>123658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0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109708</xdr:rowOff>
    </xdr:from>
    <xdr:to>
      <xdr:col>81</xdr:col>
      <xdr:colOff>50800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482808"/>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72</xdr:row>
      <xdr:rowOff>25898</xdr:rowOff>
    </xdr:from>
    <xdr:to>
      <xdr:col>81</xdr:col>
      <xdr:colOff>101600</xdr:colOff>
      <xdr:row>72</xdr:row>
      <xdr:rowOff>127498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23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144025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21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106415</xdr:rowOff>
    </xdr:from>
    <xdr:to>
      <xdr:col>76</xdr:col>
      <xdr:colOff>114300</xdr:colOff>
      <xdr:row>78</xdr:row>
      <xdr:rowOff>109708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479515"/>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36413</xdr:rowOff>
    </xdr:from>
    <xdr:to>
      <xdr:col>76</xdr:col>
      <xdr:colOff>165100</xdr:colOff>
      <xdr:row>76</xdr:row>
      <xdr:rowOff>138013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06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154540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284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106415</xdr:rowOff>
    </xdr:from>
    <xdr:to>
      <xdr:col>71</xdr:col>
      <xdr:colOff>177800</xdr:colOff>
      <xdr:row>78</xdr:row>
      <xdr:rowOff>139700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479515"/>
          <a:ext cx="889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82956</xdr:rowOff>
    </xdr:from>
    <xdr:to>
      <xdr:col>72</xdr:col>
      <xdr:colOff>38100</xdr:colOff>
      <xdr:row>77</xdr:row>
      <xdr:rowOff>13106</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1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29633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28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56164</xdr:rowOff>
    </xdr:from>
    <xdr:to>
      <xdr:col>67</xdr:col>
      <xdr:colOff>101600</xdr:colOff>
      <xdr:row>77</xdr:row>
      <xdr:rowOff>157764</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25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2841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03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58908</xdr:rowOff>
    </xdr:from>
    <xdr:to>
      <xdr:col>76</xdr:col>
      <xdr:colOff>165100</xdr:colOff>
      <xdr:row>78</xdr:row>
      <xdr:rowOff>160508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4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151635</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03017" y="1352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55615</xdr:rowOff>
    </xdr:from>
    <xdr:to>
      <xdr:col>72</xdr:col>
      <xdr:colOff>38100</xdr:colOff>
      <xdr:row>78</xdr:row>
      <xdr:rowOff>157215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4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148342</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14017" y="13521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157665</xdr:rowOff>
    </xdr:from>
    <xdr:to>
      <xdr:col>85</xdr:col>
      <xdr:colOff>126364</xdr:colOff>
      <xdr:row>98</xdr:row>
      <xdr:rowOff>150177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759615"/>
          <a:ext cx="1269" cy="1192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154004</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5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150177</xdr:rowOff>
    </xdr:from>
    <xdr:to>
      <xdr:col>86</xdr:col>
      <xdr:colOff>25400</xdr:colOff>
      <xdr:row>98</xdr:row>
      <xdr:rowOff>150177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5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104342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5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86,057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157665</xdr:rowOff>
    </xdr:from>
    <xdr:to>
      <xdr:col>86</xdr:col>
      <xdr:colOff>25400</xdr:colOff>
      <xdr:row>91</xdr:row>
      <xdr:rowOff>157665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75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150177</xdr:rowOff>
    </xdr:from>
    <xdr:to>
      <xdr:col>85</xdr:col>
      <xdr:colOff>127000</xdr:colOff>
      <xdr:row>99</xdr:row>
      <xdr:rowOff>11494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952277"/>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121797</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0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98920</xdr:rowOff>
    </xdr:from>
    <xdr:to>
      <xdr:col>85</xdr:col>
      <xdr:colOff>177800</xdr:colOff>
      <xdr:row>95</xdr:row>
      <xdr:rowOff>29070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2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11494</xdr:rowOff>
    </xdr:from>
    <xdr:to>
      <xdr:col>81</xdr:col>
      <xdr:colOff>50800</xdr:colOff>
      <xdr:row>99</xdr:row>
      <xdr:rowOff>33096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985044"/>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11271</xdr:rowOff>
    </xdr:from>
    <xdr:to>
      <xdr:col>81</xdr:col>
      <xdr:colOff>101600</xdr:colOff>
      <xdr:row>95</xdr:row>
      <xdr:rowOff>112871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2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129398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0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25667</xdr:rowOff>
    </xdr:from>
    <xdr:to>
      <xdr:col>76</xdr:col>
      <xdr:colOff>114300</xdr:colOff>
      <xdr:row>99</xdr:row>
      <xdr:rowOff>33096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99921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29959</xdr:rowOff>
    </xdr:from>
    <xdr:to>
      <xdr:col>76</xdr:col>
      <xdr:colOff>165100</xdr:colOff>
      <xdr:row>96</xdr:row>
      <xdr:rowOff>131559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148086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6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25667</xdr:rowOff>
    </xdr:from>
    <xdr:to>
      <xdr:col>71</xdr:col>
      <xdr:colOff>177800</xdr:colOff>
      <xdr:row>99</xdr:row>
      <xdr:rowOff>39936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999217"/>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16472</xdr:rowOff>
    </xdr:from>
    <xdr:to>
      <xdr:col>72</xdr:col>
      <xdr:colOff>38100</xdr:colOff>
      <xdr:row>96</xdr:row>
      <xdr:rowOff>118072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134599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171138</xdr:rowOff>
    </xdr:from>
    <xdr:to>
      <xdr:col>67</xdr:col>
      <xdr:colOff>101600</xdr:colOff>
      <xdr:row>96</xdr:row>
      <xdr:rowOff>101288</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117815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99377</xdr:rowOff>
    </xdr:from>
    <xdr:to>
      <xdr:col>85</xdr:col>
      <xdr:colOff>177800</xdr:colOff>
      <xdr:row>99</xdr:row>
      <xdr:rowOff>29527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90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14304</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81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132144</xdr:rowOff>
    </xdr:from>
    <xdr:to>
      <xdr:col>81</xdr:col>
      <xdr:colOff>101600</xdr:colOff>
      <xdr:row>99</xdr:row>
      <xdr:rowOff>62294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9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53421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702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153746</xdr:rowOff>
    </xdr:from>
    <xdr:to>
      <xdr:col>76</xdr:col>
      <xdr:colOff>165100</xdr:colOff>
      <xdr:row>99</xdr:row>
      <xdr:rowOff>83896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9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75023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704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146317</xdr:rowOff>
    </xdr:from>
    <xdr:to>
      <xdr:col>72</xdr:col>
      <xdr:colOff>38100</xdr:colOff>
      <xdr:row>99</xdr:row>
      <xdr:rowOff>76467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9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67594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704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160586</xdr:rowOff>
    </xdr:from>
    <xdr:to>
      <xdr:col>67</xdr:col>
      <xdr:colOff>101600</xdr:colOff>
      <xdr:row>99</xdr:row>
      <xdr:rowOff>90736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9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81863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705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169092</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312592"/>
          <a:ext cx="1269"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115769</xdr:rowOff>
    </xdr:from>
    <xdr:ext cx="378565"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508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169092</xdr:rowOff>
    </xdr:from>
    <xdr:to>
      <xdr:col>116</xdr:col>
      <xdr:colOff>152400</xdr:colOff>
      <xdr:row>30</xdr:row>
      <xdr:rowOff>169092</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31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93816</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4374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70938</xdr:rowOff>
    </xdr:from>
    <xdr:to>
      <xdr:col>116</xdr:col>
      <xdr:colOff>114300</xdr:colOff>
      <xdr:row>39</xdr:row>
      <xdr:rowOff>1088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70938</xdr:rowOff>
    </xdr:from>
    <xdr:to>
      <xdr:col>112</xdr:col>
      <xdr:colOff>38100</xdr:colOff>
      <xdr:row>39</xdr:row>
      <xdr:rowOff>1088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17616</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361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48078</xdr:rowOff>
    </xdr:from>
    <xdr:to>
      <xdr:col>107</xdr:col>
      <xdr:colOff>101600</xdr:colOff>
      <xdr:row>36</xdr:row>
      <xdr:rowOff>149678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22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166205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5017" y="599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100330</xdr:rowOff>
    </xdr:from>
    <xdr:to>
      <xdr:col>102</xdr:col>
      <xdr:colOff>165100</xdr:colOff>
      <xdr:row>36</xdr:row>
      <xdr:rowOff>30480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47007</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6017" y="587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67673</xdr:rowOff>
    </xdr:from>
    <xdr:to>
      <xdr:col>98</xdr:col>
      <xdr:colOff>38100</xdr:colOff>
      <xdr:row>38</xdr:row>
      <xdr:rowOff>169273</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14350</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358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目的別歳出について、民生費の構成割合が最も高く、住民一人当たり</a:t>
          </a:r>
          <a:r>
            <a:rPr kumimoji="1" lang="en-US" altLang="ja-JP" sz="1300">
              <a:latin typeface="ＭＳ Ｐゴシック" panose="020B0600070205080204" pitchFamily="50" charset="-128"/>
              <a:ea typeface="ＭＳ Ｐゴシック" panose="020B0600070205080204" pitchFamily="50" charset="-128"/>
            </a:rPr>
            <a:t>164,475</a:t>
          </a:r>
          <a:r>
            <a:rPr kumimoji="1" lang="ja-JP" altLang="en-US" sz="1300">
              <a:latin typeface="ＭＳ Ｐゴシック" panose="020B0600070205080204" pitchFamily="50" charset="-128"/>
              <a:ea typeface="ＭＳ Ｐゴシック" panose="020B0600070205080204" pitchFamily="50" charset="-128"/>
            </a:rPr>
            <a:t>円である。子育て世帯への臨時特別給付金支給事業が減少したことにより、前年度比では減少している（▲</a:t>
          </a:r>
          <a:r>
            <a:rPr kumimoji="1" lang="en-US" altLang="ja-JP" sz="1300">
              <a:latin typeface="ＭＳ Ｐゴシック" panose="020B0600070205080204" pitchFamily="50" charset="-128"/>
              <a:ea typeface="ＭＳ Ｐゴシック" panose="020B0600070205080204" pitchFamily="50" charset="-128"/>
            </a:rPr>
            <a:t>12,270</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　全体的に類似団体平均を下回っているが、商工費については令和４年度に類似団体平均を上回り、</a:t>
          </a:r>
          <a:r>
            <a:rPr kumimoji="1" lang="en-US" altLang="ja-JP" sz="1300">
              <a:latin typeface="ＭＳ Ｐゴシック" panose="020B0600070205080204" pitchFamily="50" charset="-128"/>
              <a:ea typeface="ＭＳ Ｐゴシック" panose="020B0600070205080204" pitchFamily="50" charset="-128"/>
            </a:rPr>
            <a:t>27,301</a:t>
          </a:r>
          <a:r>
            <a:rPr kumimoji="1" lang="ja-JP" altLang="en-US" sz="1300">
              <a:latin typeface="ＭＳ Ｐゴシック" panose="020B0600070205080204" pitchFamily="50" charset="-128"/>
              <a:ea typeface="ＭＳ Ｐゴシック" panose="020B0600070205080204" pitchFamily="50" charset="-128"/>
            </a:rPr>
            <a:t>円となった。これは、地域通貨ネギーを活用した物価高騰対策を実施したことによるものだが、基本的には裏付けとなる財源（地方創生臨時交付金、発行収入）があるものであり、財政負担が大きく増加するものではない。</a:t>
          </a:r>
        </a:p>
        <a:p>
          <a:r>
            <a:rPr kumimoji="1" lang="ja-JP" altLang="en-US" sz="1300">
              <a:latin typeface="ＭＳ Ｐゴシック" panose="020B0600070205080204" pitchFamily="50" charset="-128"/>
              <a:ea typeface="ＭＳ Ｐゴシック" panose="020B0600070205080204" pitchFamily="50" charset="-128"/>
            </a:rPr>
            <a:t>　消防費については、類似団体平均が減少している（▲</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円）一方で、本市は増加している（</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円）。本市は市域が広いことに加え、隣接している寄居町の消防事務についても受託しており、消防関係施設や車両が多いことから、燃料価格高騰による電気料やガソリン代が増嵩しているため、このような動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実質収支、実質単年度収支が減少している。これは、令和３年度が予算を大きく上回る税収があったことなどの要因により特別大きくなっていたもので、これが平年並みに落ち着いてきたという状況にあるものである。</a:t>
          </a:r>
        </a:p>
        <a:p>
          <a:r>
            <a:rPr kumimoji="1" lang="ja-JP" altLang="en-US" sz="1400">
              <a:latin typeface="ＭＳ ゴシック" pitchFamily="49" charset="-128"/>
              <a:ea typeface="ＭＳ ゴシック" pitchFamily="49" charset="-128"/>
            </a:rPr>
            <a:t>　財政調整基金残高については、効率的・効果的な事業執行に伴い発生した実質収支について決算時点で積み立てを行っているため、一定規模の財政調整基金を維持している。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すべての会計において実質赤字は生じておらず、財政健全化法上の水準はクリアしている。</a:t>
          </a:r>
        </a:p>
        <a:p>
          <a:r>
            <a:rPr kumimoji="1" lang="ja-JP" altLang="en-US" sz="1400">
              <a:latin typeface="ＭＳ ゴシック" pitchFamily="49" charset="-128"/>
              <a:ea typeface="ＭＳ ゴシック" pitchFamily="49" charset="-128"/>
            </a:rPr>
            <a:t>　しかしながら、一般会計からの多額の繰入金により収支を維持している会計があり、税率や使用料の適正化について、収支計画等に基づいて適切に実施する必要がある。</a:t>
          </a:r>
        </a:p>
        <a:p>
          <a:r>
            <a:rPr kumimoji="1" lang="ja-JP" altLang="en-US" sz="1400">
              <a:latin typeface="ＭＳ ゴシック" pitchFamily="49" charset="-128"/>
              <a:ea typeface="ＭＳ ゴシック" pitchFamily="49" charset="-128"/>
            </a:rPr>
            <a:t>　一般会計については、今後、少子高齢化社会や人口減少の進展に伴い税収減が見込まれるとともに、定年延長による人件費の増、大規模事業に係る地方債の償還開始による公債費の増、社会保障関係支出の拡充による扶助費の増など、義務費の増加が継続するものと見込まれるため、より一層健全な財政運営となるよう、適正規模の基金の維持や、財源の確保策の推進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84</v>
      </c>
      <c r="C2" s="182"/>
      <c r="D2" s="183"/>
    </row>
    <row r="3" spans="1:119" ht="18.75" customHeight="1" thickBot="1" x14ac:dyDescent="0.25">
      <c r="A3" s="181"/>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64462977</v>
      </c>
      <c r="BO4" s="371"/>
      <c r="BP4" s="371"/>
      <c r="BQ4" s="371"/>
      <c r="BR4" s="371"/>
      <c r="BS4" s="371"/>
      <c r="BT4" s="371"/>
      <c r="BU4" s="372"/>
      <c r="BV4" s="370">
        <v>62640544</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11.7</v>
      </c>
      <c r="CU4" s="377"/>
      <c r="CV4" s="377"/>
      <c r="CW4" s="377"/>
      <c r="CX4" s="377"/>
      <c r="CY4" s="377"/>
      <c r="CZ4" s="377"/>
      <c r="DA4" s="378"/>
      <c r="DB4" s="376">
        <v>18.7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96</v>
      </c>
      <c r="AN5" s="431"/>
      <c r="AO5" s="431"/>
      <c r="AP5" s="431"/>
      <c r="AQ5" s="431"/>
      <c r="AR5" s="431"/>
      <c r="AS5" s="431"/>
      <c r="AT5" s="432"/>
      <c r="AU5" s="433" t="s">
        <v>97</v>
      </c>
      <c r="AV5" s="434"/>
      <c r="AW5" s="434"/>
      <c r="AX5" s="434"/>
      <c r="AY5" s="435" t="s">
        <v>98</v>
      </c>
      <c r="AZ5" s="436"/>
      <c r="BA5" s="436"/>
      <c r="BB5" s="436"/>
      <c r="BC5" s="436"/>
      <c r="BD5" s="436"/>
      <c r="BE5" s="436"/>
      <c r="BF5" s="436"/>
      <c r="BG5" s="436"/>
      <c r="BH5" s="436"/>
      <c r="BI5" s="436"/>
      <c r="BJ5" s="436"/>
      <c r="BK5" s="436"/>
      <c r="BL5" s="436"/>
      <c r="BM5" s="437"/>
      <c r="BN5" s="438">
        <v>60012625</v>
      </c>
      <c r="BO5" s="439"/>
      <c r="BP5" s="439"/>
      <c r="BQ5" s="439"/>
      <c r="BR5" s="439"/>
      <c r="BS5" s="439"/>
      <c r="BT5" s="439"/>
      <c r="BU5" s="440"/>
      <c r="BV5" s="438">
        <v>55172334</v>
      </c>
      <c r="BW5" s="439"/>
      <c r="BX5" s="439"/>
      <c r="BY5" s="439"/>
      <c r="BZ5" s="439"/>
      <c r="CA5" s="439"/>
      <c r="CB5" s="439"/>
      <c r="CC5" s="440"/>
      <c r="CD5" s="441" t="s">
        <v>99</v>
      </c>
      <c r="CE5" s="442"/>
      <c r="CF5" s="442"/>
      <c r="CG5" s="442"/>
      <c r="CH5" s="442"/>
      <c r="CI5" s="442"/>
      <c r="CJ5" s="442"/>
      <c r="CK5" s="442"/>
      <c r="CL5" s="442"/>
      <c r="CM5" s="442"/>
      <c r="CN5" s="442"/>
      <c r="CO5" s="442"/>
      <c r="CP5" s="442"/>
      <c r="CQ5" s="442"/>
      <c r="CR5" s="442"/>
      <c r="CS5" s="443"/>
      <c r="CT5" s="404">
        <v>87.9</v>
      </c>
      <c r="CU5" s="405"/>
      <c r="CV5" s="405"/>
      <c r="CW5" s="405"/>
      <c r="CX5" s="405"/>
      <c r="CY5" s="405"/>
      <c r="CZ5" s="405"/>
      <c r="DA5" s="406"/>
      <c r="DB5" s="404">
        <v>82.5</v>
      </c>
      <c r="DC5" s="405"/>
      <c r="DD5" s="405"/>
      <c r="DE5" s="405"/>
      <c r="DF5" s="405"/>
      <c r="DG5" s="405"/>
      <c r="DH5" s="405"/>
      <c r="DI5" s="406"/>
    </row>
    <row r="6" spans="1:119" ht="18.75" customHeight="1" x14ac:dyDescent="0.2">
      <c r="A6" s="181"/>
      <c r="B6" s="407" t="s">
        <v>100</v>
      </c>
      <c r="C6" s="408"/>
      <c r="D6" s="408"/>
      <c r="E6" s="409"/>
      <c r="F6" s="409"/>
      <c r="G6" s="409"/>
      <c r="H6" s="409"/>
      <c r="I6" s="409"/>
      <c r="J6" s="409"/>
      <c r="K6" s="409"/>
      <c r="L6" s="409" t="s">
        <v>101</v>
      </c>
      <c r="M6" s="409"/>
      <c r="N6" s="409"/>
      <c r="O6" s="409"/>
      <c r="P6" s="409"/>
      <c r="Q6" s="409"/>
      <c r="R6" s="413"/>
      <c r="S6" s="413"/>
      <c r="T6" s="413"/>
      <c r="U6" s="413"/>
      <c r="V6" s="414"/>
      <c r="W6" s="417" t="s">
        <v>102</v>
      </c>
      <c r="X6" s="418"/>
      <c r="Y6" s="418"/>
      <c r="Z6" s="418"/>
      <c r="AA6" s="418"/>
      <c r="AB6" s="408"/>
      <c r="AC6" s="421" t="s">
        <v>103</v>
      </c>
      <c r="AD6" s="422"/>
      <c r="AE6" s="422"/>
      <c r="AF6" s="422"/>
      <c r="AG6" s="422"/>
      <c r="AH6" s="422"/>
      <c r="AI6" s="422"/>
      <c r="AJ6" s="422"/>
      <c r="AK6" s="422"/>
      <c r="AL6" s="423"/>
      <c r="AM6" s="430" t="s">
        <v>104</v>
      </c>
      <c r="AN6" s="431"/>
      <c r="AO6" s="431"/>
      <c r="AP6" s="431"/>
      <c r="AQ6" s="431"/>
      <c r="AR6" s="431"/>
      <c r="AS6" s="431"/>
      <c r="AT6" s="432"/>
      <c r="AU6" s="433" t="s">
        <v>105</v>
      </c>
      <c r="AV6" s="434"/>
      <c r="AW6" s="434"/>
      <c r="AX6" s="434"/>
      <c r="AY6" s="435" t="s">
        <v>106</v>
      </c>
      <c r="AZ6" s="436"/>
      <c r="BA6" s="436"/>
      <c r="BB6" s="436"/>
      <c r="BC6" s="436"/>
      <c r="BD6" s="436"/>
      <c r="BE6" s="436"/>
      <c r="BF6" s="436"/>
      <c r="BG6" s="436"/>
      <c r="BH6" s="436"/>
      <c r="BI6" s="436"/>
      <c r="BJ6" s="436"/>
      <c r="BK6" s="436"/>
      <c r="BL6" s="436"/>
      <c r="BM6" s="437"/>
      <c r="BN6" s="438">
        <v>4450352</v>
      </c>
      <c r="BO6" s="439"/>
      <c r="BP6" s="439"/>
      <c r="BQ6" s="439"/>
      <c r="BR6" s="439"/>
      <c r="BS6" s="439"/>
      <c r="BT6" s="439"/>
      <c r="BU6" s="440"/>
      <c r="BV6" s="438">
        <v>7468210</v>
      </c>
      <c r="BW6" s="439"/>
      <c r="BX6" s="439"/>
      <c r="BY6" s="439"/>
      <c r="BZ6" s="439"/>
      <c r="CA6" s="439"/>
      <c r="CB6" s="439"/>
      <c r="CC6" s="440"/>
      <c r="CD6" s="441" t="s">
        <v>107</v>
      </c>
      <c r="CE6" s="442"/>
      <c r="CF6" s="442"/>
      <c r="CG6" s="442"/>
      <c r="CH6" s="442"/>
      <c r="CI6" s="442"/>
      <c r="CJ6" s="442"/>
      <c r="CK6" s="442"/>
      <c r="CL6" s="442"/>
      <c r="CM6" s="442"/>
      <c r="CN6" s="442"/>
      <c r="CO6" s="442"/>
      <c r="CP6" s="442"/>
      <c r="CQ6" s="442"/>
      <c r="CR6" s="442"/>
      <c r="CS6" s="443"/>
      <c r="CT6" s="444">
        <v>87.9</v>
      </c>
      <c r="CU6" s="445"/>
      <c r="CV6" s="445"/>
      <c r="CW6" s="445"/>
      <c r="CX6" s="445"/>
      <c r="CY6" s="445"/>
      <c r="CZ6" s="445"/>
      <c r="DA6" s="446"/>
      <c r="DB6" s="444">
        <v>87.3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108</v>
      </c>
      <c r="AN7" s="431"/>
      <c r="AO7" s="431"/>
      <c r="AP7" s="431"/>
      <c r="AQ7" s="431"/>
      <c r="AR7" s="431"/>
      <c r="AS7" s="431"/>
      <c r="AT7" s="432"/>
      <c r="AU7" s="433" t="s">
        <v>109</v>
      </c>
      <c r="AV7" s="434"/>
      <c r="AW7" s="434"/>
      <c r="AX7" s="434"/>
      <c r="AY7" s="435" t="s">
        <v>110</v>
      </c>
      <c r="AZ7" s="436"/>
      <c r="BA7" s="436"/>
      <c r="BB7" s="436"/>
      <c r="BC7" s="436"/>
      <c r="BD7" s="436"/>
      <c r="BE7" s="436"/>
      <c r="BF7" s="436"/>
      <c r="BG7" s="436"/>
      <c r="BH7" s="436"/>
      <c r="BI7" s="436"/>
      <c r="BJ7" s="436"/>
      <c r="BK7" s="436"/>
      <c r="BL7" s="436"/>
      <c r="BM7" s="437"/>
      <c r="BN7" s="438">
        <v>762712</v>
      </c>
      <c r="BO7" s="439"/>
      <c r="BP7" s="439"/>
      <c r="BQ7" s="439"/>
      <c r="BR7" s="439"/>
      <c r="BS7" s="439"/>
      <c r="BT7" s="439"/>
      <c r="BU7" s="440"/>
      <c r="BV7" s="438">
        <v>1500190</v>
      </c>
      <c r="BW7" s="439"/>
      <c r="BX7" s="439"/>
      <c r="BY7" s="439"/>
      <c r="BZ7" s="439"/>
      <c r="CA7" s="439"/>
      <c r="CB7" s="439"/>
      <c r="CC7" s="440"/>
      <c r="CD7" s="441" t="s">
        <v>111</v>
      </c>
      <c r="CE7" s="442"/>
      <c r="CF7" s="442"/>
      <c r="CG7" s="442"/>
      <c r="CH7" s="442"/>
      <c r="CI7" s="442"/>
      <c r="CJ7" s="442"/>
      <c r="CK7" s="442"/>
      <c r="CL7" s="442"/>
      <c r="CM7" s="442"/>
      <c r="CN7" s="442"/>
      <c r="CO7" s="442"/>
      <c r="CP7" s="442"/>
      <c r="CQ7" s="442"/>
      <c r="CR7" s="442"/>
      <c r="CS7" s="443"/>
      <c r="CT7" s="438">
        <v>31493050</v>
      </c>
      <c r="CU7" s="439"/>
      <c r="CV7" s="439"/>
      <c r="CW7" s="439"/>
      <c r="CX7" s="439"/>
      <c r="CY7" s="439"/>
      <c r="CZ7" s="439"/>
      <c r="DA7" s="440"/>
      <c r="DB7" s="438">
        <v>31884471</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112</v>
      </c>
      <c r="AN8" s="431"/>
      <c r="AO8" s="431"/>
      <c r="AP8" s="431"/>
      <c r="AQ8" s="431"/>
      <c r="AR8" s="431"/>
      <c r="AS8" s="431"/>
      <c r="AT8" s="432"/>
      <c r="AU8" s="433" t="s">
        <v>105</v>
      </c>
      <c r="AV8" s="434"/>
      <c r="AW8" s="434"/>
      <c r="AX8" s="434"/>
      <c r="AY8" s="435" t="s">
        <v>113</v>
      </c>
      <c r="AZ8" s="436"/>
      <c r="BA8" s="436"/>
      <c r="BB8" s="436"/>
      <c r="BC8" s="436"/>
      <c r="BD8" s="436"/>
      <c r="BE8" s="436"/>
      <c r="BF8" s="436"/>
      <c r="BG8" s="436"/>
      <c r="BH8" s="436"/>
      <c r="BI8" s="436"/>
      <c r="BJ8" s="436"/>
      <c r="BK8" s="436"/>
      <c r="BL8" s="436"/>
      <c r="BM8" s="437"/>
      <c r="BN8" s="438">
        <v>3687640</v>
      </c>
      <c r="BO8" s="439"/>
      <c r="BP8" s="439"/>
      <c r="BQ8" s="439"/>
      <c r="BR8" s="439"/>
      <c r="BS8" s="439"/>
      <c r="BT8" s="439"/>
      <c r="BU8" s="440"/>
      <c r="BV8" s="438">
        <v>5968020</v>
      </c>
      <c r="BW8" s="439"/>
      <c r="BX8" s="439"/>
      <c r="BY8" s="439"/>
      <c r="BZ8" s="439"/>
      <c r="CA8" s="439"/>
      <c r="CB8" s="439"/>
      <c r="CC8" s="440"/>
      <c r="CD8" s="441" t="s">
        <v>114</v>
      </c>
      <c r="CE8" s="442"/>
      <c r="CF8" s="442"/>
      <c r="CG8" s="442"/>
      <c r="CH8" s="442"/>
      <c r="CI8" s="442"/>
      <c r="CJ8" s="442"/>
      <c r="CK8" s="442"/>
      <c r="CL8" s="442"/>
      <c r="CM8" s="442"/>
      <c r="CN8" s="442"/>
      <c r="CO8" s="442"/>
      <c r="CP8" s="442"/>
      <c r="CQ8" s="442"/>
      <c r="CR8" s="442"/>
      <c r="CS8" s="443"/>
      <c r="CT8" s="447">
        <v>0.73</v>
      </c>
      <c r="CU8" s="448"/>
      <c r="CV8" s="448"/>
      <c r="CW8" s="448"/>
      <c r="CX8" s="448"/>
      <c r="CY8" s="448"/>
      <c r="CZ8" s="448"/>
      <c r="DA8" s="449"/>
      <c r="DB8" s="447">
        <v>0.75</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141268</v>
      </c>
      <c r="S9" s="455"/>
      <c r="T9" s="455"/>
      <c r="U9" s="455"/>
      <c r="V9" s="456"/>
      <c r="W9" s="364" t="s">
        <v>117</v>
      </c>
      <c r="X9" s="365"/>
      <c r="Y9" s="365"/>
      <c r="Z9" s="365"/>
      <c r="AA9" s="365"/>
      <c r="AB9" s="365"/>
      <c r="AC9" s="365"/>
      <c r="AD9" s="365"/>
      <c r="AE9" s="365"/>
      <c r="AF9" s="365"/>
      <c r="AG9" s="365"/>
      <c r="AH9" s="365"/>
      <c r="AI9" s="365"/>
      <c r="AJ9" s="365"/>
      <c r="AK9" s="365"/>
      <c r="AL9" s="366"/>
      <c r="AM9" s="430" t="s">
        <v>118</v>
      </c>
      <c r="AN9" s="431"/>
      <c r="AO9" s="431"/>
      <c r="AP9" s="431"/>
      <c r="AQ9" s="431"/>
      <c r="AR9" s="431"/>
      <c r="AS9" s="431"/>
      <c r="AT9" s="432"/>
      <c r="AU9" s="433" t="s">
        <v>119</v>
      </c>
      <c r="AV9" s="434"/>
      <c r="AW9" s="434"/>
      <c r="AX9" s="434"/>
      <c r="AY9" s="435" t="s">
        <v>120</v>
      </c>
      <c r="AZ9" s="436"/>
      <c r="BA9" s="436"/>
      <c r="BB9" s="436"/>
      <c r="BC9" s="436"/>
      <c r="BD9" s="436"/>
      <c r="BE9" s="436"/>
      <c r="BF9" s="436"/>
      <c r="BG9" s="436"/>
      <c r="BH9" s="436"/>
      <c r="BI9" s="436"/>
      <c r="BJ9" s="436"/>
      <c r="BK9" s="436"/>
      <c r="BL9" s="436"/>
      <c r="BM9" s="437"/>
      <c r="BN9" s="438">
        <v>-2280380</v>
      </c>
      <c r="BO9" s="439"/>
      <c r="BP9" s="439"/>
      <c r="BQ9" s="439"/>
      <c r="BR9" s="439"/>
      <c r="BS9" s="439"/>
      <c r="BT9" s="439"/>
      <c r="BU9" s="440"/>
      <c r="BV9" s="438">
        <v>2959654</v>
      </c>
      <c r="BW9" s="439"/>
      <c r="BX9" s="439"/>
      <c r="BY9" s="439"/>
      <c r="BZ9" s="439"/>
      <c r="CA9" s="439"/>
      <c r="CB9" s="439"/>
      <c r="CC9" s="440"/>
      <c r="CD9" s="441" t="s">
        <v>121</v>
      </c>
      <c r="CE9" s="442"/>
      <c r="CF9" s="442"/>
      <c r="CG9" s="442"/>
      <c r="CH9" s="442"/>
      <c r="CI9" s="442"/>
      <c r="CJ9" s="442"/>
      <c r="CK9" s="442"/>
      <c r="CL9" s="442"/>
      <c r="CM9" s="442"/>
      <c r="CN9" s="442"/>
      <c r="CO9" s="442"/>
      <c r="CP9" s="442"/>
      <c r="CQ9" s="442"/>
      <c r="CR9" s="442"/>
      <c r="CS9" s="443"/>
      <c r="CT9" s="404">
        <v>7.6</v>
      </c>
      <c r="CU9" s="405"/>
      <c r="CV9" s="405"/>
      <c r="CW9" s="405"/>
      <c r="CX9" s="405"/>
      <c r="CY9" s="405"/>
      <c r="CZ9" s="405"/>
      <c r="DA9" s="406"/>
      <c r="DB9" s="404">
        <v>7.4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1"/>
      <c r="N10" s="431"/>
      <c r="O10" s="431"/>
      <c r="P10" s="431"/>
      <c r="Q10" s="432"/>
      <c r="R10" s="458">
        <v>143811</v>
      </c>
      <c r="S10" s="459"/>
      <c r="T10" s="459"/>
      <c r="U10" s="459"/>
      <c r="V10" s="460"/>
      <c r="W10" s="395"/>
      <c r="X10" s="396"/>
      <c r="Y10" s="396"/>
      <c r="Z10" s="396"/>
      <c r="AA10" s="396"/>
      <c r="AB10" s="396"/>
      <c r="AC10" s="396"/>
      <c r="AD10" s="396"/>
      <c r="AE10" s="396"/>
      <c r="AF10" s="396"/>
      <c r="AG10" s="396"/>
      <c r="AH10" s="396"/>
      <c r="AI10" s="396"/>
      <c r="AJ10" s="396"/>
      <c r="AK10" s="396"/>
      <c r="AL10" s="399"/>
      <c r="AM10" s="430" t="s">
        <v>123</v>
      </c>
      <c r="AN10" s="431"/>
      <c r="AO10" s="431"/>
      <c r="AP10" s="431"/>
      <c r="AQ10" s="431"/>
      <c r="AR10" s="431"/>
      <c r="AS10" s="431"/>
      <c r="AT10" s="432"/>
      <c r="AU10" s="433" t="s">
        <v>119</v>
      </c>
      <c r="AV10" s="434"/>
      <c r="AW10" s="434"/>
      <c r="AX10" s="434"/>
      <c r="AY10" s="435" t="s">
        <v>124</v>
      </c>
      <c r="AZ10" s="436"/>
      <c r="BA10" s="436"/>
      <c r="BB10" s="436"/>
      <c r="BC10" s="436"/>
      <c r="BD10" s="436"/>
      <c r="BE10" s="436"/>
      <c r="BF10" s="436"/>
      <c r="BG10" s="436"/>
      <c r="BH10" s="436"/>
      <c r="BI10" s="436"/>
      <c r="BJ10" s="436"/>
      <c r="BK10" s="436"/>
      <c r="BL10" s="436"/>
      <c r="BM10" s="437"/>
      <c r="BN10" s="438">
        <v>2545653</v>
      </c>
      <c r="BO10" s="439"/>
      <c r="BP10" s="439"/>
      <c r="BQ10" s="439"/>
      <c r="BR10" s="439"/>
      <c r="BS10" s="439"/>
      <c r="BT10" s="439"/>
      <c r="BU10" s="440"/>
      <c r="BV10" s="438">
        <v>1616642</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129</v>
      </c>
      <c r="AV11" s="434"/>
      <c r="AW11" s="434"/>
      <c r="AX11" s="434"/>
      <c r="AY11" s="435" t="s">
        <v>130</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131</v>
      </c>
      <c r="CE11" s="442"/>
      <c r="CF11" s="442"/>
      <c r="CG11" s="442"/>
      <c r="CH11" s="442"/>
      <c r="CI11" s="442"/>
      <c r="CJ11" s="442"/>
      <c r="CK11" s="442"/>
      <c r="CL11" s="442"/>
      <c r="CM11" s="442"/>
      <c r="CN11" s="442"/>
      <c r="CO11" s="442"/>
      <c r="CP11" s="442"/>
      <c r="CQ11" s="442"/>
      <c r="CR11" s="442"/>
      <c r="CS11" s="443"/>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141681</v>
      </c>
      <c r="S12" s="480"/>
      <c r="T12" s="480"/>
      <c r="U12" s="480"/>
      <c r="V12" s="481"/>
      <c r="W12" s="482" t="s">
        <v>1</v>
      </c>
      <c r="X12" s="434"/>
      <c r="Y12" s="434"/>
      <c r="Z12" s="434"/>
      <c r="AA12" s="434"/>
      <c r="AB12" s="483"/>
      <c r="AC12" s="484" t="s">
        <v>136</v>
      </c>
      <c r="AD12" s="485"/>
      <c r="AE12" s="485"/>
      <c r="AF12" s="485"/>
      <c r="AG12" s="486"/>
      <c r="AH12" s="484" t="s">
        <v>137</v>
      </c>
      <c r="AI12" s="485"/>
      <c r="AJ12" s="485"/>
      <c r="AK12" s="485"/>
      <c r="AL12" s="487"/>
      <c r="AM12" s="430" t="s">
        <v>138</v>
      </c>
      <c r="AN12" s="431"/>
      <c r="AO12" s="431"/>
      <c r="AP12" s="431"/>
      <c r="AQ12" s="431"/>
      <c r="AR12" s="431"/>
      <c r="AS12" s="431"/>
      <c r="AT12" s="432"/>
      <c r="AU12" s="433" t="s">
        <v>105</v>
      </c>
      <c r="AV12" s="434"/>
      <c r="AW12" s="434"/>
      <c r="AX12" s="434"/>
      <c r="AY12" s="435" t="s">
        <v>139</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622201</v>
      </c>
      <c r="BW12" s="439"/>
      <c r="BX12" s="439"/>
      <c r="BY12" s="439"/>
      <c r="BZ12" s="439"/>
      <c r="CA12" s="439"/>
      <c r="CB12" s="439"/>
      <c r="CC12" s="440"/>
      <c r="CD12" s="441" t="s">
        <v>140</v>
      </c>
      <c r="CE12" s="442"/>
      <c r="CF12" s="442"/>
      <c r="CG12" s="442"/>
      <c r="CH12" s="442"/>
      <c r="CI12" s="442"/>
      <c r="CJ12" s="442"/>
      <c r="CK12" s="442"/>
      <c r="CL12" s="442"/>
      <c r="CM12" s="442"/>
      <c r="CN12" s="442"/>
      <c r="CO12" s="442"/>
      <c r="CP12" s="442"/>
      <c r="CQ12" s="442"/>
      <c r="CR12" s="442"/>
      <c r="CS12" s="443"/>
      <c r="CT12" s="447" t="s">
        <v>133</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138333</v>
      </c>
      <c r="S13" s="492"/>
      <c r="T13" s="492"/>
      <c r="U13" s="492"/>
      <c r="V13" s="493"/>
      <c r="W13" s="417" t="s">
        <v>143</v>
      </c>
      <c r="X13" s="418"/>
      <c r="Y13" s="418"/>
      <c r="Z13" s="418"/>
      <c r="AA13" s="418"/>
      <c r="AB13" s="408"/>
      <c r="AC13" s="458">
        <v>5070</v>
      </c>
      <c r="AD13" s="459"/>
      <c r="AE13" s="459"/>
      <c r="AF13" s="459"/>
      <c r="AG13" s="501"/>
      <c r="AH13" s="458">
        <v>5446</v>
      </c>
      <c r="AI13" s="459"/>
      <c r="AJ13" s="459"/>
      <c r="AK13" s="459"/>
      <c r="AL13" s="460"/>
      <c r="AM13" s="430" t="s">
        <v>144</v>
      </c>
      <c r="AN13" s="431"/>
      <c r="AO13" s="431"/>
      <c r="AP13" s="431"/>
      <c r="AQ13" s="431"/>
      <c r="AR13" s="431"/>
      <c r="AS13" s="431"/>
      <c r="AT13" s="432"/>
      <c r="AU13" s="433" t="s">
        <v>109</v>
      </c>
      <c r="AV13" s="434"/>
      <c r="AW13" s="434"/>
      <c r="AX13" s="434"/>
      <c r="AY13" s="435" t="s">
        <v>145</v>
      </c>
      <c r="AZ13" s="436"/>
      <c r="BA13" s="436"/>
      <c r="BB13" s="436"/>
      <c r="BC13" s="436"/>
      <c r="BD13" s="436"/>
      <c r="BE13" s="436"/>
      <c r="BF13" s="436"/>
      <c r="BG13" s="436"/>
      <c r="BH13" s="436"/>
      <c r="BI13" s="436"/>
      <c r="BJ13" s="436"/>
      <c r="BK13" s="436"/>
      <c r="BL13" s="436"/>
      <c r="BM13" s="437"/>
      <c r="BN13" s="438">
        <v>265273</v>
      </c>
      <c r="BO13" s="439"/>
      <c r="BP13" s="439"/>
      <c r="BQ13" s="439"/>
      <c r="BR13" s="439"/>
      <c r="BS13" s="439"/>
      <c r="BT13" s="439"/>
      <c r="BU13" s="440"/>
      <c r="BV13" s="438">
        <v>3954095</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-2</v>
      </c>
      <c r="CU13" s="405"/>
      <c r="CV13" s="405"/>
      <c r="CW13" s="405"/>
      <c r="CX13" s="405"/>
      <c r="CY13" s="405"/>
      <c r="CZ13" s="405"/>
      <c r="DA13" s="406"/>
      <c r="DB13" s="404">
        <v>-1.7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142383</v>
      </c>
      <c r="S14" s="492"/>
      <c r="T14" s="492"/>
      <c r="U14" s="492"/>
      <c r="V14" s="493"/>
      <c r="W14" s="397"/>
      <c r="X14" s="398"/>
      <c r="Y14" s="398"/>
      <c r="Z14" s="398"/>
      <c r="AA14" s="398"/>
      <c r="AB14" s="387"/>
      <c r="AC14" s="494">
        <v>7.6</v>
      </c>
      <c r="AD14" s="495"/>
      <c r="AE14" s="495"/>
      <c r="AF14" s="495"/>
      <c r="AG14" s="496"/>
      <c r="AH14" s="494">
        <v>8.1999999999999993</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133</v>
      </c>
      <c r="CU14" s="506"/>
      <c r="CV14" s="506"/>
      <c r="CW14" s="506"/>
      <c r="CX14" s="506"/>
      <c r="CY14" s="506"/>
      <c r="CZ14" s="506"/>
      <c r="DA14" s="507"/>
      <c r="DB14" s="505" t="s">
        <v>133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139203</v>
      </c>
      <c r="S15" s="492"/>
      <c r="T15" s="492"/>
      <c r="U15" s="492"/>
      <c r="V15" s="493"/>
      <c r="W15" s="417" t="s">
        <v>150</v>
      </c>
      <c r="X15" s="418"/>
      <c r="Y15" s="418"/>
      <c r="Z15" s="418"/>
      <c r="AA15" s="418"/>
      <c r="AB15" s="408"/>
      <c r="AC15" s="458">
        <v>19588</v>
      </c>
      <c r="AD15" s="459"/>
      <c r="AE15" s="459"/>
      <c r="AF15" s="459"/>
      <c r="AG15" s="501"/>
      <c r="AH15" s="458">
        <v>20364</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18380948</v>
      </c>
      <c r="BO15" s="371"/>
      <c r="BP15" s="371"/>
      <c r="BQ15" s="371"/>
      <c r="BR15" s="371"/>
      <c r="BS15" s="371"/>
      <c r="BT15" s="371"/>
      <c r="BU15" s="372"/>
      <c r="BV15" s="370">
        <v>17641538</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29.2</v>
      </c>
      <c r="AD16" s="495"/>
      <c r="AE16" s="495"/>
      <c r="AF16" s="495"/>
      <c r="AG16" s="496"/>
      <c r="AH16" s="494">
        <v>30.6</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25857098</v>
      </c>
      <c r="BO16" s="439"/>
      <c r="BP16" s="439"/>
      <c r="BQ16" s="439"/>
      <c r="BR16" s="439"/>
      <c r="BS16" s="439"/>
      <c r="BT16" s="439"/>
      <c r="BU16" s="440"/>
      <c r="BV16" s="438">
        <v>24777578</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156</v>
      </c>
      <c r="N17" s="517"/>
      <c r="O17" s="517"/>
      <c r="P17" s="517"/>
      <c r="Q17" s="518"/>
      <c r="R17" s="513" t="s">
        <v>157</v>
      </c>
      <c r="S17" s="514"/>
      <c r="T17" s="514"/>
      <c r="U17" s="514"/>
      <c r="V17" s="515"/>
      <c r="W17" s="417" t="s">
        <v>158</v>
      </c>
      <c r="X17" s="418"/>
      <c r="Y17" s="418"/>
      <c r="Z17" s="418"/>
      <c r="AA17" s="418"/>
      <c r="AB17" s="408"/>
      <c r="AC17" s="458">
        <v>42343</v>
      </c>
      <c r="AD17" s="459"/>
      <c r="AE17" s="459"/>
      <c r="AF17" s="459"/>
      <c r="AG17" s="501"/>
      <c r="AH17" s="458">
        <v>40708</v>
      </c>
      <c r="AI17" s="459"/>
      <c r="AJ17" s="459"/>
      <c r="AK17" s="459"/>
      <c r="AL17" s="460"/>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38">
        <v>23243302</v>
      </c>
      <c r="BO17" s="439"/>
      <c r="BP17" s="439"/>
      <c r="BQ17" s="439"/>
      <c r="BR17" s="439"/>
      <c r="BS17" s="439"/>
      <c r="BT17" s="439"/>
      <c r="BU17" s="440"/>
      <c r="BV17" s="438">
        <v>22241789</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160</v>
      </c>
      <c r="C18" s="450"/>
      <c r="D18" s="450"/>
      <c r="E18" s="522"/>
      <c r="F18" s="522"/>
      <c r="G18" s="522"/>
      <c r="H18" s="522"/>
      <c r="I18" s="522"/>
      <c r="J18" s="522"/>
      <c r="K18" s="522"/>
      <c r="L18" s="523">
        <v>138.37</v>
      </c>
      <c r="M18" s="523"/>
      <c r="N18" s="523"/>
      <c r="O18" s="523"/>
      <c r="P18" s="523"/>
      <c r="Q18" s="523"/>
      <c r="R18" s="524"/>
      <c r="S18" s="524"/>
      <c r="T18" s="524"/>
      <c r="U18" s="524"/>
      <c r="V18" s="525"/>
      <c r="W18" s="419"/>
      <c r="X18" s="420"/>
      <c r="Y18" s="420"/>
      <c r="Z18" s="420"/>
      <c r="AA18" s="420"/>
      <c r="AB18" s="411"/>
      <c r="AC18" s="526">
        <v>63.2</v>
      </c>
      <c r="AD18" s="527"/>
      <c r="AE18" s="527"/>
      <c r="AF18" s="527"/>
      <c r="AG18" s="528"/>
      <c r="AH18" s="526">
        <v>61.2</v>
      </c>
      <c r="AI18" s="527"/>
      <c r="AJ18" s="527"/>
      <c r="AK18" s="527"/>
      <c r="AL18" s="529"/>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38">
        <v>27939891</v>
      </c>
      <c r="BO18" s="439"/>
      <c r="BP18" s="439"/>
      <c r="BQ18" s="439"/>
      <c r="BR18" s="439"/>
      <c r="BS18" s="439"/>
      <c r="BT18" s="439"/>
      <c r="BU18" s="440"/>
      <c r="BV18" s="438">
        <v>26789721</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162</v>
      </c>
      <c r="C19" s="450"/>
      <c r="D19" s="450"/>
      <c r="E19" s="522"/>
      <c r="F19" s="522"/>
      <c r="G19" s="522"/>
      <c r="H19" s="522"/>
      <c r="I19" s="522"/>
      <c r="J19" s="522"/>
      <c r="K19" s="522"/>
      <c r="L19" s="530">
        <v>1021</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38">
        <v>42387409</v>
      </c>
      <c r="BO19" s="439"/>
      <c r="BP19" s="439"/>
      <c r="BQ19" s="439"/>
      <c r="BR19" s="439"/>
      <c r="BS19" s="439"/>
      <c r="BT19" s="439"/>
      <c r="BU19" s="440"/>
      <c r="BV19" s="438">
        <v>40854406</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164</v>
      </c>
      <c r="C20" s="450"/>
      <c r="D20" s="450"/>
      <c r="E20" s="522"/>
      <c r="F20" s="522"/>
      <c r="G20" s="522"/>
      <c r="H20" s="522"/>
      <c r="I20" s="522"/>
      <c r="J20" s="522"/>
      <c r="K20" s="522"/>
      <c r="L20" s="530">
        <v>55854</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166</v>
      </c>
      <c r="C22" s="551"/>
      <c r="D22" s="552"/>
      <c r="E22" s="413" t="s">
        <v>1</v>
      </c>
      <c r="F22" s="418"/>
      <c r="G22" s="418"/>
      <c r="H22" s="418"/>
      <c r="I22" s="418"/>
      <c r="J22" s="418"/>
      <c r="K22" s="408"/>
      <c r="L22" s="413" t="s">
        <v>167</v>
      </c>
      <c r="M22" s="418"/>
      <c r="N22" s="418"/>
      <c r="O22" s="418"/>
      <c r="P22" s="408"/>
      <c r="Q22" s="559" t="s">
        <v>168</v>
      </c>
      <c r="R22" s="560"/>
      <c r="S22" s="560"/>
      <c r="T22" s="560"/>
      <c r="U22" s="560"/>
      <c r="V22" s="561"/>
      <c r="W22" s="565" t="s">
        <v>169</v>
      </c>
      <c r="X22" s="551"/>
      <c r="Y22" s="552"/>
      <c r="Z22" s="413" t="s">
        <v>1</v>
      </c>
      <c r="AA22" s="418"/>
      <c r="AB22" s="418"/>
      <c r="AC22" s="418"/>
      <c r="AD22" s="418"/>
      <c r="AE22" s="418"/>
      <c r="AF22" s="418"/>
      <c r="AG22" s="408"/>
      <c r="AH22" s="570" t="s">
        <v>170</v>
      </c>
      <c r="AI22" s="418"/>
      <c r="AJ22" s="418"/>
      <c r="AK22" s="418"/>
      <c r="AL22" s="408"/>
      <c r="AM22" s="570" t="s">
        <v>171</v>
      </c>
      <c r="AN22" s="571"/>
      <c r="AO22" s="571"/>
      <c r="AP22" s="571"/>
      <c r="AQ22" s="571"/>
      <c r="AR22" s="572"/>
      <c r="AS22" s="559" t="s">
        <v>168</v>
      </c>
      <c r="AT22" s="560"/>
      <c r="AU22" s="560"/>
      <c r="AV22" s="560"/>
      <c r="AW22" s="560"/>
      <c r="AX22" s="576"/>
      <c r="AY22" s="367" t="s">
        <v>172</v>
      </c>
      <c r="AZ22" s="368"/>
      <c r="BA22" s="368"/>
      <c r="BB22" s="368"/>
      <c r="BC22" s="368"/>
      <c r="BD22" s="368"/>
      <c r="BE22" s="368"/>
      <c r="BF22" s="368"/>
      <c r="BG22" s="368"/>
      <c r="BH22" s="368"/>
      <c r="BI22" s="368"/>
      <c r="BJ22" s="368"/>
      <c r="BK22" s="368"/>
      <c r="BL22" s="368"/>
      <c r="BM22" s="369"/>
      <c r="BN22" s="370">
        <v>46511063</v>
      </c>
      <c r="BO22" s="371"/>
      <c r="BP22" s="371"/>
      <c r="BQ22" s="371"/>
      <c r="BR22" s="371"/>
      <c r="BS22" s="371"/>
      <c r="BT22" s="371"/>
      <c r="BU22" s="372"/>
      <c r="BV22" s="370">
        <v>47582818</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173</v>
      </c>
      <c r="AZ23" s="436"/>
      <c r="BA23" s="436"/>
      <c r="BB23" s="436"/>
      <c r="BC23" s="436"/>
      <c r="BD23" s="436"/>
      <c r="BE23" s="436"/>
      <c r="BF23" s="436"/>
      <c r="BG23" s="436"/>
      <c r="BH23" s="436"/>
      <c r="BI23" s="436"/>
      <c r="BJ23" s="436"/>
      <c r="BK23" s="436"/>
      <c r="BL23" s="436"/>
      <c r="BM23" s="437"/>
      <c r="BN23" s="438">
        <v>39563377</v>
      </c>
      <c r="BO23" s="439"/>
      <c r="BP23" s="439"/>
      <c r="BQ23" s="439"/>
      <c r="BR23" s="439"/>
      <c r="BS23" s="439"/>
      <c r="BT23" s="439"/>
      <c r="BU23" s="440"/>
      <c r="BV23" s="438">
        <v>41537658</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174</v>
      </c>
      <c r="F24" s="431"/>
      <c r="G24" s="431"/>
      <c r="H24" s="431"/>
      <c r="I24" s="431"/>
      <c r="J24" s="431"/>
      <c r="K24" s="432"/>
      <c r="L24" s="458">
        <v>1</v>
      </c>
      <c r="M24" s="459"/>
      <c r="N24" s="459"/>
      <c r="O24" s="459"/>
      <c r="P24" s="501"/>
      <c r="Q24" s="458">
        <v>9100</v>
      </c>
      <c r="R24" s="459"/>
      <c r="S24" s="459"/>
      <c r="T24" s="459"/>
      <c r="U24" s="459"/>
      <c r="V24" s="501"/>
      <c r="W24" s="566"/>
      <c r="X24" s="554"/>
      <c r="Y24" s="555"/>
      <c r="Z24" s="457" t="s">
        <v>175</v>
      </c>
      <c r="AA24" s="431"/>
      <c r="AB24" s="431"/>
      <c r="AC24" s="431"/>
      <c r="AD24" s="431"/>
      <c r="AE24" s="431"/>
      <c r="AF24" s="431"/>
      <c r="AG24" s="432"/>
      <c r="AH24" s="458">
        <v>919</v>
      </c>
      <c r="AI24" s="459"/>
      <c r="AJ24" s="459"/>
      <c r="AK24" s="459"/>
      <c r="AL24" s="501"/>
      <c r="AM24" s="458">
        <v>2950909</v>
      </c>
      <c r="AN24" s="459"/>
      <c r="AO24" s="459"/>
      <c r="AP24" s="459"/>
      <c r="AQ24" s="459"/>
      <c r="AR24" s="501"/>
      <c r="AS24" s="458">
        <v>3211</v>
      </c>
      <c r="AT24" s="459"/>
      <c r="AU24" s="459"/>
      <c r="AV24" s="459"/>
      <c r="AW24" s="459"/>
      <c r="AX24" s="460"/>
      <c r="AY24" s="544" t="s">
        <v>176</v>
      </c>
      <c r="AZ24" s="545"/>
      <c r="BA24" s="545"/>
      <c r="BB24" s="545"/>
      <c r="BC24" s="545"/>
      <c r="BD24" s="545"/>
      <c r="BE24" s="545"/>
      <c r="BF24" s="545"/>
      <c r="BG24" s="545"/>
      <c r="BH24" s="545"/>
      <c r="BI24" s="545"/>
      <c r="BJ24" s="545"/>
      <c r="BK24" s="545"/>
      <c r="BL24" s="545"/>
      <c r="BM24" s="546"/>
      <c r="BN24" s="438">
        <v>30830463</v>
      </c>
      <c r="BO24" s="439"/>
      <c r="BP24" s="439"/>
      <c r="BQ24" s="439"/>
      <c r="BR24" s="439"/>
      <c r="BS24" s="439"/>
      <c r="BT24" s="439"/>
      <c r="BU24" s="440"/>
      <c r="BV24" s="438">
        <v>30701479</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177</v>
      </c>
      <c r="F25" s="431"/>
      <c r="G25" s="431"/>
      <c r="H25" s="431"/>
      <c r="I25" s="431"/>
      <c r="J25" s="431"/>
      <c r="K25" s="432"/>
      <c r="L25" s="458">
        <v>1</v>
      </c>
      <c r="M25" s="459"/>
      <c r="N25" s="459"/>
      <c r="O25" s="459"/>
      <c r="P25" s="501"/>
      <c r="Q25" s="458">
        <v>7550</v>
      </c>
      <c r="R25" s="459"/>
      <c r="S25" s="459"/>
      <c r="T25" s="459"/>
      <c r="U25" s="459"/>
      <c r="V25" s="501"/>
      <c r="W25" s="566"/>
      <c r="X25" s="554"/>
      <c r="Y25" s="555"/>
      <c r="Z25" s="457" t="s">
        <v>178</v>
      </c>
      <c r="AA25" s="431"/>
      <c r="AB25" s="431"/>
      <c r="AC25" s="431"/>
      <c r="AD25" s="431"/>
      <c r="AE25" s="431"/>
      <c r="AF25" s="431"/>
      <c r="AG25" s="432"/>
      <c r="AH25" s="458">
        <v>222</v>
      </c>
      <c r="AI25" s="459"/>
      <c r="AJ25" s="459"/>
      <c r="AK25" s="459"/>
      <c r="AL25" s="501"/>
      <c r="AM25" s="458">
        <v>679764</v>
      </c>
      <c r="AN25" s="459"/>
      <c r="AO25" s="459"/>
      <c r="AP25" s="459"/>
      <c r="AQ25" s="459"/>
      <c r="AR25" s="501"/>
      <c r="AS25" s="458">
        <v>3062</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26585803</v>
      </c>
      <c r="BO25" s="371"/>
      <c r="BP25" s="371"/>
      <c r="BQ25" s="371"/>
      <c r="BR25" s="371"/>
      <c r="BS25" s="371"/>
      <c r="BT25" s="371"/>
      <c r="BU25" s="372"/>
      <c r="BV25" s="370">
        <v>28906377</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180</v>
      </c>
      <c r="F26" s="431"/>
      <c r="G26" s="431"/>
      <c r="H26" s="431"/>
      <c r="I26" s="431"/>
      <c r="J26" s="431"/>
      <c r="K26" s="432"/>
      <c r="L26" s="458">
        <v>1</v>
      </c>
      <c r="M26" s="459"/>
      <c r="N26" s="459"/>
      <c r="O26" s="459"/>
      <c r="P26" s="501"/>
      <c r="Q26" s="458">
        <v>6830</v>
      </c>
      <c r="R26" s="459"/>
      <c r="S26" s="459"/>
      <c r="T26" s="459"/>
      <c r="U26" s="459"/>
      <c r="V26" s="501"/>
      <c r="W26" s="566"/>
      <c r="X26" s="554"/>
      <c r="Y26" s="555"/>
      <c r="Z26" s="457" t="s">
        <v>181</v>
      </c>
      <c r="AA26" s="578"/>
      <c r="AB26" s="578"/>
      <c r="AC26" s="578"/>
      <c r="AD26" s="578"/>
      <c r="AE26" s="578"/>
      <c r="AF26" s="578"/>
      <c r="AG26" s="579"/>
      <c r="AH26" s="458">
        <v>18</v>
      </c>
      <c r="AI26" s="459"/>
      <c r="AJ26" s="459"/>
      <c r="AK26" s="459"/>
      <c r="AL26" s="501"/>
      <c r="AM26" s="458">
        <v>59814</v>
      </c>
      <c r="AN26" s="459"/>
      <c r="AO26" s="459"/>
      <c r="AP26" s="459"/>
      <c r="AQ26" s="459"/>
      <c r="AR26" s="501"/>
      <c r="AS26" s="458">
        <v>3323</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v>62300</v>
      </c>
      <c r="BO26" s="439"/>
      <c r="BP26" s="439"/>
      <c r="BQ26" s="439"/>
      <c r="BR26" s="439"/>
      <c r="BS26" s="439"/>
      <c r="BT26" s="439"/>
      <c r="BU26" s="440"/>
      <c r="BV26" s="438">
        <v>62300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183</v>
      </c>
      <c r="F27" s="431"/>
      <c r="G27" s="431"/>
      <c r="H27" s="431"/>
      <c r="I27" s="431"/>
      <c r="J27" s="431"/>
      <c r="K27" s="432"/>
      <c r="L27" s="458">
        <v>1</v>
      </c>
      <c r="M27" s="459"/>
      <c r="N27" s="459"/>
      <c r="O27" s="459"/>
      <c r="P27" s="501"/>
      <c r="Q27" s="458">
        <v>4920</v>
      </c>
      <c r="R27" s="459"/>
      <c r="S27" s="459"/>
      <c r="T27" s="459"/>
      <c r="U27" s="459"/>
      <c r="V27" s="501"/>
      <c r="W27" s="566"/>
      <c r="X27" s="554"/>
      <c r="Y27" s="555"/>
      <c r="Z27" s="457" t="s">
        <v>184</v>
      </c>
      <c r="AA27" s="431"/>
      <c r="AB27" s="431"/>
      <c r="AC27" s="431"/>
      <c r="AD27" s="431"/>
      <c r="AE27" s="431"/>
      <c r="AF27" s="431"/>
      <c r="AG27" s="432"/>
      <c r="AH27" s="458">
        <v>63</v>
      </c>
      <c r="AI27" s="459"/>
      <c r="AJ27" s="459"/>
      <c r="AK27" s="459"/>
      <c r="AL27" s="501"/>
      <c r="AM27" s="458">
        <v>183575</v>
      </c>
      <c r="AN27" s="459"/>
      <c r="AO27" s="459"/>
      <c r="AP27" s="459"/>
      <c r="AQ27" s="459"/>
      <c r="AR27" s="501"/>
      <c r="AS27" s="458">
        <v>2914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v>1487000</v>
      </c>
      <c r="BO27" s="548"/>
      <c r="BP27" s="548"/>
      <c r="BQ27" s="548"/>
      <c r="BR27" s="548"/>
      <c r="BS27" s="548"/>
      <c r="BT27" s="548"/>
      <c r="BU27" s="549"/>
      <c r="BV27" s="547">
        <v>1487000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186</v>
      </c>
      <c r="F28" s="431"/>
      <c r="G28" s="431"/>
      <c r="H28" s="431"/>
      <c r="I28" s="431"/>
      <c r="J28" s="431"/>
      <c r="K28" s="432"/>
      <c r="L28" s="458">
        <v>1</v>
      </c>
      <c r="M28" s="459"/>
      <c r="N28" s="459"/>
      <c r="O28" s="459"/>
      <c r="P28" s="501"/>
      <c r="Q28" s="458">
        <v>4280</v>
      </c>
      <c r="R28" s="459"/>
      <c r="S28" s="459"/>
      <c r="T28" s="459"/>
      <c r="U28" s="459"/>
      <c r="V28" s="501"/>
      <c r="W28" s="566"/>
      <c r="X28" s="554"/>
      <c r="Y28" s="555"/>
      <c r="Z28" s="457" t="s">
        <v>187</v>
      </c>
      <c r="AA28" s="431"/>
      <c r="AB28" s="431"/>
      <c r="AC28" s="431"/>
      <c r="AD28" s="431"/>
      <c r="AE28" s="431"/>
      <c r="AF28" s="431"/>
      <c r="AG28" s="432"/>
      <c r="AH28" s="458" t="s">
        <v>188</v>
      </c>
      <c r="AI28" s="459"/>
      <c r="AJ28" s="459"/>
      <c r="AK28" s="459"/>
      <c r="AL28" s="501"/>
      <c r="AM28" s="458" t="s">
        <v>189</v>
      </c>
      <c r="AN28" s="459"/>
      <c r="AO28" s="459"/>
      <c r="AP28" s="459"/>
      <c r="AQ28" s="459"/>
      <c r="AR28" s="501"/>
      <c r="AS28" s="458" t="s">
        <v>133</v>
      </c>
      <c r="AT28" s="459"/>
      <c r="AU28" s="459"/>
      <c r="AV28" s="459"/>
      <c r="AW28" s="459"/>
      <c r="AX28" s="460"/>
      <c r="AY28" s="580" t="s">
        <v>190</v>
      </c>
      <c r="AZ28" s="581"/>
      <c r="BA28" s="581"/>
      <c r="BB28" s="582"/>
      <c r="BC28" s="367" t="s">
        <v>49</v>
      </c>
      <c r="BD28" s="368"/>
      <c r="BE28" s="368"/>
      <c r="BF28" s="368"/>
      <c r="BG28" s="368"/>
      <c r="BH28" s="368"/>
      <c r="BI28" s="368"/>
      <c r="BJ28" s="368"/>
      <c r="BK28" s="368"/>
      <c r="BL28" s="368"/>
      <c r="BM28" s="369"/>
      <c r="BN28" s="370">
        <v>15863589</v>
      </c>
      <c r="BO28" s="371"/>
      <c r="BP28" s="371"/>
      <c r="BQ28" s="371"/>
      <c r="BR28" s="371"/>
      <c r="BS28" s="371"/>
      <c r="BT28" s="371"/>
      <c r="BU28" s="372"/>
      <c r="BV28" s="370">
        <v>13317936</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191</v>
      </c>
      <c r="F29" s="431"/>
      <c r="G29" s="431"/>
      <c r="H29" s="431"/>
      <c r="I29" s="431"/>
      <c r="J29" s="431"/>
      <c r="K29" s="432"/>
      <c r="L29" s="458">
        <v>22</v>
      </c>
      <c r="M29" s="459"/>
      <c r="N29" s="459"/>
      <c r="O29" s="459"/>
      <c r="P29" s="501"/>
      <c r="Q29" s="458">
        <v>4030</v>
      </c>
      <c r="R29" s="459"/>
      <c r="S29" s="459"/>
      <c r="T29" s="459"/>
      <c r="U29" s="459"/>
      <c r="V29" s="501"/>
      <c r="W29" s="567"/>
      <c r="X29" s="568"/>
      <c r="Y29" s="569"/>
      <c r="Z29" s="457" t="s">
        <v>192</v>
      </c>
      <c r="AA29" s="431"/>
      <c r="AB29" s="431"/>
      <c r="AC29" s="431"/>
      <c r="AD29" s="431"/>
      <c r="AE29" s="431"/>
      <c r="AF29" s="431"/>
      <c r="AG29" s="432"/>
      <c r="AH29" s="458">
        <v>982</v>
      </c>
      <c r="AI29" s="459"/>
      <c r="AJ29" s="459"/>
      <c r="AK29" s="459"/>
      <c r="AL29" s="501"/>
      <c r="AM29" s="458">
        <v>3134484</v>
      </c>
      <c r="AN29" s="459"/>
      <c r="AO29" s="459"/>
      <c r="AP29" s="459"/>
      <c r="AQ29" s="459"/>
      <c r="AR29" s="501"/>
      <c r="AS29" s="458">
        <v>3192</v>
      </c>
      <c r="AT29" s="459"/>
      <c r="AU29" s="459"/>
      <c r="AV29" s="459"/>
      <c r="AW29" s="459"/>
      <c r="AX29" s="460"/>
      <c r="AY29" s="583"/>
      <c r="AZ29" s="584"/>
      <c r="BA29" s="584"/>
      <c r="BB29" s="585"/>
      <c r="BC29" s="435" t="s">
        <v>193</v>
      </c>
      <c r="BD29" s="436"/>
      <c r="BE29" s="436"/>
      <c r="BF29" s="436"/>
      <c r="BG29" s="436"/>
      <c r="BH29" s="436"/>
      <c r="BI29" s="436"/>
      <c r="BJ29" s="436"/>
      <c r="BK29" s="436"/>
      <c r="BL29" s="436"/>
      <c r="BM29" s="437"/>
      <c r="BN29" s="438">
        <v>1689358</v>
      </c>
      <c r="BO29" s="439"/>
      <c r="BP29" s="439"/>
      <c r="BQ29" s="439"/>
      <c r="BR29" s="439"/>
      <c r="BS29" s="439"/>
      <c r="BT29" s="439"/>
      <c r="BU29" s="440"/>
      <c r="BV29" s="438">
        <v>1684156</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194</v>
      </c>
      <c r="X30" s="594"/>
      <c r="Y30" s="594"/>
      <c r="Z30" s="594"/>
      <c r="AA30" s="594"/>
      <c r="AB30" s="594"/>
      <c r="AC30" s="594"/>
      <c r="AD30" s="594"/>
      <c r="AE30" s="594"/>
      <c r="AF30" s="594"/>
      <c r="AG30" s="595"/>
      <c r="AH30" s="526">
        <v>99.1</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10095838</v>
      </c>
      <c r="BO30" s="548"/>
      <c r="BP30" s="548"/>
      <c r="BQ30" s="548"/>
      <c r="BR30" s="548"/>
      <c r="BS30" s="548"/>
      <c r="BT30" s="548"/>
      <c r="BU30" s="549"/>
      <c r="BV30" s="547">
        <v>8644741</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195</v>
      </c>
      <c r="D32" s="589"/>
      <c r="E32" s="589"/>
      <c r="F32" s="589"/>
      <c r="G32" s="589"/>
      <c r="H32" s="589"/>
      <c r="I32" s="589"/>
      <c r="J32" s="589"/>
      <c r="K32" s="589"/>
      <c r="L32" s="589"/>
      <c r="M32" s="589"/>
      <c r="N32" s="589"/>
      <c r="O32" s="589"/>
      <c r="P32" s="589"/>
      <c r="Q32" s="589"/>
      <c r="R32" s="589"/>
      <c r="S32" s="589"/>
      <c r="U32" s="442" t="s">
        <v>196</v>
      </c>
      <c r="V32" s="442"/>
      <c r="W32" s="442"/>
      <c r="X32" s="442"/>
      <c r="Y32" s="442"/>
      <c r="Z32" s="442"/>
      <c r="AA32" s="442"/>
      <c r="AB32" s="442"/>
      <c r="AC32" s="442"/>
      <c r="AD32" s="442"/>
      <c r="AE32" s="442"/>
      <c r="AF32" s="442"/>
      <c r="AG32" s="442"/>
      <c r="AH32" s="442"/>
      <c r="AI32" s="442"/>
      <c r="AJ32" s="442"/>
      <c r="AK32" s="442"/>
      <c r="AM32" s="442" t="s">
        <v>197</v>
      </c>
      <c r="AN32" s="442"/>
      <c r="AO32" s="442"/>
      <c r="AP32" s="442"/>
      <c r="AQ32" s="442"/>
      <c r="AR32" s="442"/>
      <c r="AS32" s="442"/>
      <c r="AT32" s="442"/>
      <c r="AU32" s="442"/>
      <c r="AV32" s="442"/>
      <c r="AW32" s="442"/>
      <c r="AX32" s="442"/>
      <c r="AY32" s="442"/>
      <c r="AZ32" s="442"/>
      <c r="BA32" s="442"/>
      <c r="BB32" s="442"/>
      <c r="BC32" s="442"/>
      <c r="BE32" s="442" t="s">
        <v>198</v>
      </c>
      <c r="BF32" s="442"/>
      <c r="BG32" s="442"/>
      <c r="BH32" s="442"/>
      <c r="BI32" s="442"/>
      <c r="BJ32" s="442"/>
      <c r="BK32" s="442"/>
      <c r="BL32" s="442"/>
      <c r="BM32" s="442"/>
      <c r="BN32" s="442"/>
      <c r="BO32" s="442"/>
      <c r="BP32" s="442"/>
      <c r="BQ32" s="442"/>
      <c r="BR32" s="442"/>
      <c r="BS32" s="442"/>
      <c r="BT32" s="442"/>
      <c r="BU32" s="442"/>
      <c r="BW32" s="442" t="s">
        <v>199</v>
      </c>
      <c r="BX32" s="442"/>
      <c r="BY32" s="442"/>
      <c r="BZ32" s="442"/>
      <c r="CA32" s="442"/>
      <c r="CB32" s="442"/>
      <c r="CC32" s="442"/>
      <c r="CD32" s="442"/>
      <c r="CE32" s="442"/>
      <c r="CF32" s="442"/>
      <c r="CG32" s="442"/>
      <c r="CH32" s="442"/>
      <c r="CI32" s="442"/>
      <c r="CJ32" s="442"/>
      <c r="CK32" s="442"/>
      <c r="CL32" s="442"/>
      <c r="CM32" s="442"/>
      <c r="CO32" s="442" t="s">
        <v>200</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201</v>
      </c>
      <c r="D33" s="425"/>
      <c r="E33" s="396" t="s">
        <v>202</v>
      </c>
      <c r="F33" s="396"/>
      <c r="G33" s="396"/>
      <c r="H33" s="396"/>
      <c r="I33" s="396"/>
      <c r="J33" s="396"/>
      <c r="K33" s="396"/>
      <c r="L33" s="396"/>
      <c r="M33" s="396"/>
      <c r="N33" s="396"/>
      <c r="O33" s="396"/>
      <c r="P33" s="396"/>
      <c r="Q33" s="396"/>
      <c r="R33" s="396"/>
      <c r="S33" s="396"/>
      <c r="T33" s="206"/>
      <c r="U33" s="425" t="s">
        <v>201</v>
      </c>
      <c r="V33" s="425"/>
      <c r="W33" s="396" t="s">
        <v>203</v>
      </c>
      <c r="X33" s="396"/>
      <c r="Y33" s="396"/>
      <c r="Z33" s="396"/>
      <c r="AA33" s="396"/>
      <c r="AB33" s="396"/>
      <c r="AC33" s="396"/>
      <c r="AD33" s="396"/>
      <c r="AE33" s="396"/>
      <c r="AF33" s="396"/>
      <c r="AG33" s="396"/>
      <c r="AH33" s="396"/>
      <c r="AI33" s="396"/>
      <c r="AJ33" s="396"/>
      <c r="AK33" s="396"/>
      <c r="AL33" s="206"/>
      <c r="AM33" s="425" t="s">
        <v>204</v>
      </c>
      <c r="AN33" s="425"/>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25" t="s">
        <v>206</v>
      </c>
      <c r="BX33" s="425"/>
      <c r="BY33" s="396" t="s">
        <v>208</v>
      </c>
      <c r="BZ33" s="396"/>
      <c r="CA33" s="396"/>
      <c r="CB33" s="396"/>
      <c r="CC33" s="396"/>
      <c r="CD33" s="396"/>
      <c r="CE33" s="396"/>
      <c r="CF33" s="396"/>
      <c r="CG33" s="396"/>
      <c r="CH33" s="396"/>
      <c r="CI33" s="396"/>
      <c r="CJ33" s="396"/>
      <c r="CK33" s="396"/>
      <c r="CL33" s="396"/>
      <c r="CM33" s="396"/>
      <c r="CN33" s="206"/>
      <c r="CO33" s="425" t="s">
        <v>201</v>
      </c>
      <c r="CP33" s="425"/>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埼玉県後期高齢者医療広域連合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深谷市土地開発公社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国済寺土地区画整理事業特別会計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IF('各会計、関係団体の財政状況及び健全化判断比率'!B31="","",'各会計、関係団体の財政状況及び健全化判断比率'!B31)</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埼玉県後期高齢者医療広域連合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深谷市地域振興財団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ふかや花園駅前土地区画整理事業特別会計</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埼玉県市町村総合事務組合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ふかや物産観光株式会社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埼玉県市町村総合事務組合</v>
      </c>
      <c r="BZ37" s="598"/>
      <c r="CA37" s="598"/>
      <c r="CB37" s="598"/>
      <c r="CC37" s="598"/>
      <c r="CD37" s="598"/>
      <c r="CE37" s="598"/>
      <c r="CF37" s="598"/>
      <c r="CG37" s="598"/>
      <c r="CH37" s="598"/>
      <c r="CI37" s="598"/>
      <c r="CJ37" s="598"/>
      <c r="CK37" s="598"/>
      <c r="CL37" s="598"/>
      <c r="CM37" s="598"/>
      <c r="CN37" s="181"/>
      <c r="CO37" s="597">
        <f t="shared" si="3"/>
        <v>19</v>
      </c>
      <c r="CP37" s="597"/>
      <c r="CQ37" s="598" t="str">
        <f>IF('各会計、関係団体の財政状況及び健全化判断比率'!BS10="","",'各会計、関係団体の財政状況及び健全化判断比率'!BS10)</f>
        <v>ふかやeパワー株式会社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彩の国さいたま人づくり広域連合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埼玉県都市ボートレース企業団</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大里広域市町村圏組合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大里広域市町村圏組合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r+PLFvcfE9p+ePMXXGPfV4mcvwmDgfS1Z9LttzRODeSj4MZVN+56uhDN18yhZ5MQcbDjEVDagZfI0Zo9pYRJag==" saltValue="6rRC1dg5vKHvA/4tYGaM9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1" t="s">
        <v>559</v>
      </c>
      <c r="D34" s="1151"/>
      <c r="E34" s="1152"/>
      <c r="F34" s="32">
        <v>7.33</v>
      </c>
      <c r="G34" s="33">
        <v>9.7799999999999994</v>
      </c>
      <c r="H34" s="33">
        <v>10.39</v>
      </c>
      <c r="I34" s="33">
        <v>19.52</v>
      </c>
      <c r="J34" s="34">
        <v>12.36</v>
      </c>
      <c r="K34" s="22"/>
      <c r="L34" s="22"/>
      <c r="M34" s="22"/>
      <c r="N34" s="22"/>
      <c r="O34" s="22"/>
      <c r="P34" s="22"/>
    </row>
    <row r="35" spans="1:16" ht="39" customHeight="1" x14ac:dyDescent="0.2">
      <c r="A35" s="22"/>
      <c r="B35" s="35"/>
      <c r="C35" s="1145" t="s">
        <v>560</v>
      </c>
      <c r="D35" s="1146"/>
      <c r="E35" s="1147"/>
      <c r="F35" s="36">
        <v>5.94</v>
      </c>
      <c r="G35" s="37">
        <v>6.2</v>
      </c>
      <c r="H35" s="37">
        <v>5.32</v>
      </c>
      <c r="I35" s="37">
        <v>4.41</v>
      </c>
      <c r="J35" s="38">
        <v>4.12</v>
      </c>
      <c r="K35" s="22"/>
      <c r="L35" s="22"/>
      <c r="M35" s="22"/>
      <c r="N35" s="22"/>
      <c r="O35" s="22"/>
      <c r="P35" s="22"/>
    </row>
    <row r="36" spans="1:16" ht="39" customHeight="1" x14ac:dyDescent="0.2">
      <c r="A36" s="22"/>
      <c r="B36" s="35"/>
      <c r="C36" s="1145" t="s">
        <v>561</v>
      </c>
      <c r="D36" s="1146"/>
      <c r="E36" s="1147"/>
      <c r="F36" s="36">
        <v>6.83</v>
      </c>
      <c r="G36" s="37">
        <v>7.11</v>
      </c>
      <c r="H36" s="37">
        <v>6.8</v>
      </c>
      <c r="I36" s="37">
        <v>6.52</v>
      </c>
      <c r="J36" s="38">
        <v>3.63</v>
      </c>
      <c r="K36" s="22"/>
      <c r="L36" s="22"/>
      <c r="M36" s="22"/>
      <c r="N36" s="22"/>
      <c r="O36" s="22"/>
      <c r="P36" s="22"/>
    </row>
    <row r="37" spans="1:16" ht="39" customHeight="1" x14ac:dyDescent="0.2">
      <c r="A37" s="22"/>
      <c r="B37" s="35"/>
      <c r="C37" s="1145" t="s">
        <v>562</v>
      </c>
      <c r="D37" s="1146"/>
      <c r="E37" s="1147"/>
      <c r="F37" s="36">
        <v>1.02</v>
      </c>
      <c r="G37" s="37">
        <v>1.3</v>
      </c>
      <c r="H37" s="37">
        <v>1.31</v>
      </c>
      <c r="I37" s="37">
        <v>2.4300000000000002</v>
      </c>
      <c r="J37" s="38">
        <v>1.44</v>
      </c>
      <c r="K37" s="22"/>
      <c r="L37" s="22"/>
      <c r="M37" s="22"/>
      <c r="N37" s="22"/>
      <c r="O37" s="22"/>
      <c r="P37" s="22"/>
    </row>
    <row r="38" spans="1:16" ht="39" customHeight="1" x14ac:dyDescent="0.2">
      <c r="A38" s="22"/>
      <c r="B38" s="35"/>
      <c r="C38" s="1145" t="s">
        <v>563</v>
      </c>
      <c r="D38" s="1146"/>
      <c r="E38" s="1147"/>
      <c r="F38" s="36" t="s">
        <v>512</v>
      </c>
      <c r="G38" s="37">
        <v>0.03</v>
      </c>
      <c r="H38" s="37">
        <v>0.09</v>
      </c>
      <c r="I38" s="37">
        <v>0.01</v>
      </c>
      <c r="J38" s="38">
        <v>0.27</v>
      </c>
      <c r="K38" s="22"/>
      <c r="L38" s="22"/>
      <c r="M38" s="22"/>
      <c r="N38" s="22"/>
      <c r="O38" s="22"/>
      <c r="P38" s="22"/>
    </row>
    <row r="39" spans="1:16" ht="39" customHeight="1" x14ac:dyDescent="0.2">
      <c r="A39" s="22"/>
      <c r="B39" s="35"/>
      <c r="C39" s="1145" t="s">
        <v>564</v>
      </c>
      <c r="D39" s="1146"/>
      <c r="E39" s="1147"/>
      <c r="F39" s="36">
        <v>0.05</v>
      </c>
      <c r="G39" s="37">
        <v>0.04</v>
      </c>
      <c r="H39" s="37">
        <v>0.03</v>
      </c>
      <c r="I39" s="37">
        <v>0.1</v>
      </c>
      <c r="J39" s="38">
        <v>0.08</v>
      </c>
      <c r="K39" s="22"/>
      <c r="L39" s="22"/>
      <c r="M39" s="22"/>
      <c r="N39" s="22"/>
      <c r="O39" s="22"/>
      <c r="P39" s="22"/>
    </row>
    <row r="40" spans="1:16" ht="39" customHeight="1" x14ac:dyDescent="0.2">
      <c r="A40" s="22"/>
      <c r="B40" s="35"/>
      <c r="C40" s="1145" t="s">
        <v>565</v>
      </c>
      <c r="D40" s="1146"/>
      <c r="E40" s="1147"/>
      <c r="F40" s="36">
        <v>0.04</v>
      </c>
      <c r="G40" s="37">
        <v>0.19</v>
      </c>
      <c r="H40" s="37">
        <v>0.33</v>
      </c>
      <c r="I40" s="37">
        <v>0.11</v>
      </c>
      <c r="J40" s="38">
        <v>0.01</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566</v>
      </c>
      <c r="D42" s="1146"/>
      <c r="E42" s="1147"/>
      <c r="F42" s="36" t="s">
        <v>512</v>
      </c>
      <c r="G42" s="37" t="s">
        <v>512</v>
      </c>
      <c r="H42" s="37" t="s">
        <v>512</v>
      </c>
      <c r="I42" s="37" t="s">
        <v>512</v>
      </c>
      <c r="J42" s="38" t="s">
        <v>512</v>
      </c>
      <c r="K42" s="22"/>
      <c r="L42" s="22"/>
      <c r="M42" s="22"/>
      <c r="N42" s="22"/>
      <c r="O42" s="22"/>
      <c r="P42" s="22"/>
    </row>
    <row r="43" spans="1:16" ht="39" customHeight="1" thickBot="1" x14ac:dyDescent="0.25">
      <c r="A43" s="22"/>
      <c r="B43" s="40"/>
      <c r="C43" s="1148" t="s">
        <v>567</v>
      </c>
      <c r="D43" s="1149"/>
      <c r="E43" s="1150"/>
      <c r="F43" s="41">
        <v>0.04</v>
      </c>
      <c r="G43" s="42">
        <v>0.03</v>
      </c>
      <c r="H43" s="42" t="s">
        <v>512</v>
      </c>
      <c r="I43" s="42" t="s">
        <v>512</v>
      </c>
      <c r="J43" s="43" t="s">
        <v>512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xhMveiCi18oiw/hbJQWASTf1kppaUahF7z/TGoOPFzNY+Dk9qlJob1iAgsWVpfZVrEpKYIkGgw8du/ToU2l3Bg==" saltValue="WyFxwaparpJsRZQHvjKa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2908</v>
      </c>
      <c r="L45" s="60">
        <v>3006</v>
      </c>
      <c r="M45" s="60">
        <v>2941</v>
      </c>
      <c r="N45" s="60">
        <v>3094</v>
      </c>
      <c r="O45" s="61">
        <v>3322</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2">
      <c r="A48" s="48"/>
      <c r="B48" s="1155"/>
      <c r="C48" s="1156"/>
      <c r="D48" s="62"/>
      <c r="E48" s="1161" t="s">
        <v>14</v>
      </c>
      <c r="F48" s="1161"/>
      <c r="G48" s="1161"/>
      <c r="H48" s="1161"/>
      <c r="I48" s="1161"/>
      <c r="J48" s="1162"/>
      <c r="K48" s="63">
        <v>797</v>
      </c>
      <c r="L48" s="64">
        <v>783</v>
      </c>
      <c r="M48" s="64">
        <v>700</v>
      </c>
      <c r="N48" s="64">
        <v>558</v>
      </c>
      <c r="O48" s="65">
        <v>514</v>
      </c>
      <c r="P48" s="48"/>
      <c r="Q48" s="48"/>
      <c r="R48" s="48"/>
      <c r="S48" s="48"/>
      <c r="T48" s="48"/>
      <c r="U48" s="48"/>
    </row>
    <row r="49" spans="1:21" ht="30.75" customHeight="1" x14ac:dyDescent="0.2">
      <c r="A49" s="48"/>
      <c r="B49" s="1155"/>
      <c r="C49" s="1156"/>
      <c r="D49" s="62"/>
      <c r="E49" s="1161" t="s">
        <v>15</v>
      </c>
      <c r="F49" s="1161"/>
      <c r="G49" s="1161"/>
      <c r="H49" s="1161"/>
      <c r="I49" s="1161"/>
      <c r="J49" s="1162"/>
      <c r="K49" s="63" t="s">
        <v>512</v>
      </c>
      <c r="L49" s="64" t="s">
        <v>512</v>
      </c>
      <c r="M49" s="64" t="s">
        <v>512</v>
      </c>
      <c r="N49" s="64" t="s">
        <v>512</v>
      </c>
      <c r="O49" s="65" t="s">
        <v>512</v>
      </c>
      <c r="P49" s="48"/>
      <c r="Q49" s="48"/>
      <c r="R49" s="48"/>
      <c r="S49" s="48"/>
      <c r="T49" s="48"/>
      <c r="U49" s="48"/>
    </row>
    <row r="50" spans="1:21" ht="30.75" customHeight="1" x14ac:dyDescent="0.2">
      <c r="A50" s="48"/>
      <c r="B50" s="1155"/>
      <c r="C50" s="1156"/>
      <c r="D50" s="62"/>
      <c r="E50" s="1161" t="s">
        <v>16</v>
      </c>
      <c r="F50" s="1161"/>
      <c r="G50" s="1161"/>
      <c r="H50" s="1161"/>
      <c r="I50" s="1161"/>
      <c r="J50" s="1162"/>
      <c r="K50" s="63" t="s">
        <v>512</v>
      </c>
      <c r="L50" s="64" t="s">
        <v>512</v>
      </c>
      <c r="M50" s="64" t="s">
        <v>512</v>
      </c>
      <c r="N50" s="64" t="s">
        <v>512</v>
      </c>
      <c r="O50" s="65" t="s">
        <v>512</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512</v>
      </c>
      <c r="L51" s="64" t="s">
        <v>512</v>
      </c>
      <c r="M51" s="64" t="s">
        <v>512</v>
      </c>
      <c r="N51" s="64" t="s">
        <v>512</v>
      </c>
      <c r="O51" s="65" t="s">
        <v>512</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4117</v>
      </c>
      <c r="L52" s="64">
        <v>4126</v>
      </c>
      <c r="M52" s="64">
        <v>4117</v>
      </c>
      <c r="N52" s="64">
        <v>4286</v>
      </c>
      <c r="O52" s="65">
        <v>4370</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-412</v>
      </c>
      <c r="L53" s="69">
        <v>-337</v>
      </c>
      <c r="M53" s="69">
        <v>-476</v>
      </c>
      <c r="N53" s="69">
        <v>-634</v>
      </c>
      <c r="O53" s="70">
        <v>-534</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3">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4FVv33qKvHuprZ8CR/8dbjauEHDzVc+HwUFFRIkksYzzKvRTLaeFoiH6XUMY/FvCmTjBuDQSu2VZ2BNhky0SA==" saltValue="XXmujtBNUChNloDMGEkRc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553</v>
      </c>
      <c r="J40" s="103" t="s">
        <v>554</v>
      </c>
      <c r="K40" s="103" t="s">
        <v>555</v>
      </c>
      <c r="L40" s="103" t="s">
        <v>556</v>
      </c>
      <c r="M40" s="104" t="s">
        <v>557</v>
      </c>
    </row>
    <row r="41" spans="2:13" ht="27.75" customHeight="1" x14ac:dyDescent="0.2">
      <c r="B41" s="1184" t="s">
        <v>31</v>
      </c>
      <c r="C41" s="1185"/>
      <c r="D41" s="105"/>
      <c r="E41" s="1190" t="s">
        <v>32</v>
      </c>
      <c r="F41" s="1190"/>
      <c r="G41" s="1190"/>
      <c r="H41" s="1191"/>
      <c r="I41" s="355">
        <v>37741</v>
      </c>
      <c r="J41" s="356">
        <v>43788</v>
      </c>
      <c r="K41" s="356">
        <v>46946</v>
      </c>
      <c r="L41" s="356">
        <v>47583</v>
      </c>
      <c r="M41" s="357">
        <v>46511</v>
      </c>
    </row>
    <row r="42" spans="2:13" ht="27.75" customHeight="1" x14ac:dyDescent="0.2">
      <c r="B42" s="1186"/>
      <c r="C42" s="1187"/>
      <c r="D42" s="106"/>
      <c r="E42" s="1192" t="s">
        <v>33</v>
      </c>
      <c r="F42" s="1192"/>
      <c r="G42" s="1192"/>
      <c r="H42" s="1193"/>
      <c r="I42" s="358">
        <v>1712</v>
      </c>
      <c r="J42" s="359">
        <v>1503</v>
      </c>
      <c r="K42" s="359">
        <v>1473</v>
      </c>
      <c r="L42" s="359">
        <v>1462</v>
      </c>
      <c r="M42" s="360">
        <v>1453</v>
      </c>
    </row>
    <row r="43" spans="2:13" ht="27.75" customHeight="1" x14ac:dyDescent="0.2">
      <c r="B43" s="1186"/>
      <c r="C43" s="1187"/>
      <c r="D43" s="106"/>
      <c r="E43" s="1192" t="s">
        <v>34</v>
      </c>
      <c r="F43" s="1192"/>
      <c r="G43" s="1192"/>
      <c r="H43" s="1193"/>
      <c r="I43" s="358">
        <v>11284</v>
      </c>
      <c r="J43" s="359">
        <v>9769</v>
      </c>
      <c r="K43" s="359">
        <v>9070</v>
      </c>
      <c r="L43" s="359">
        <v>8328</v>
      </c>
      <c r="M43" s="360">
        <v>6831</v>
      </c>
    </row>
    <row r="44" spans="2:13" ht="27.75" customHeight="1" x14ac:dyDescent="0.2">
      <c r="B44" s="1186"/>
      <c r="C44" s="1187"/>
      <c r="D44" s="106"/>
      <c r="E44" s="1192" t="s">
        <v>35</v>
      </c>
      <c r="F44" s="1192"/>
      <c r="G44" s="1192"/>
      <c r="H44" s="1193"/>
      <c r="I44" s="358">
        <v>262</v>
      </c>
      <c r="J44" s="359">
        <v>427</v>
      </c>
      <c r="K44" s="359">
        <v>375</v>
      </c>
      <c r="L44" s="359">
        <v>323</v>
      </c>
      <c r="M44" s="360">
        <v>272</v>
      </c>
    </row>
    <row r="45" spans="2:13" ht="27.75" customHeight="1" x14ac:dyDescent="0.2">
      <c r="B45" s="1186"/>
      <c r="C45" s="1187"/>
      <c r="D45" s="106"/>
      <c r="E45" s="1192" t="s">
        <v>36</v>
      </c>
      <c r="F45" s="1192"/>
      <c r="G45" s="1192"/>
      <c r="H45" s="1193"/>
      <c r="I45" s="358">
        <v>11784</v>
      </c>
      <c r="J45" s="359">
        <v>11795</v>
      </c>
      <c r="K45" s="359">
        <v>11949</v>
      </c>
      <c r="L45" s="359">
        <v>11628</v>
      </c>
      <c r="M45" s="360">
        <v>11690</v>
      </c>
    </row>
    <row r="46" spans="2:13" ht="27.75" customHeight="1" x14ac:dyDescent="0.2">
      <c r="B46" s="1186"/>
      <c r="C46" s="1187"/>
      <c r="D46" s="107"/>
      <c r="E46" s="1192" t="s">
        <v>37</v>
      </c>
      <c r="F46" s="1192"/>
      <c r="G46" s="1192"/>
      <c r="H46" s="1193"/>
      <c r="I46" s="358" t="s">
        <v>512</v>
      </c>
      <c r="J46" s="359" t="s">
        <v>512</v>
      </c>
      <c r="K46" s="359">
        <v>1</v>
      </c>
      <c r="L46" s="359">
        <v>0</v>
      </c>
      <c r="M46" s="360" t="s">
        <v>512</v>
      </c>
    </row>
    <row r="47" spans="2:13" ht="27.75" customHeight="1" x14ac:dyDescent="0.2">
      <c r="B47" s="1186"/>
      <c r="C47" s="1187"/>
      <c r="D47" s="108"/>
      <c r="E47" s="1194" t="s">
        <v>38</v>
      </c>
      <c r="F47" s="1195"/>
      <c r="G47" s="1195"/>
      <c r="H47" s="1196"/>
      <c r="I47" s="358" t="s">
        <v>512</v>
      </c>
      <c r="J47" s="359" t="s">
        <v>512</v>
      </c>
      <c r="K47" s="359" t="s">
        <v>512</v>
      </c>
      <c r="L47" s="359" t="s">
        <v>512</v>
      </c>
      <c r="M47" s="360" t="s">
        <v>512</v>
      </c>
    </row>
    <row r="48" spans="2:13" ht="27.75" customHeight="1" x14ac:dyDescent="0.2">
      <c r="B48" s="1186"/>
      <c r="C48" s="1187"/>
      <c r="D48" s="106"/>
      <c r="E48" s="1192" t="s">
        <v>39</v>
      </c>
      <c r="F48" s="1192"/>
      <c r="G48" s="1192"/>
      <c r="H48" s="1193"/>
      <c r="I48" s="358" t="s">
        <v>512</v>
      </c>
      <c r="J48" s="359" t="s">
        <v>512</v>
      </c>
      <c r="K48" s="359" t="s">
        <v>512</v>
      </c>
      <c r="L48" s="359" t="s">
        <v>512</v>
      </c>
      <c r="M48" s="360" t="s">
        <v>512</v>
      </c>
    </row>
    <row r="49" spans="2:13" ht="27.75" customHeight="1" x14ac:dyDescent="0.2">
      <c r="B49" s="1188"/>
      <c r="C49" s="1189"/>
      <c r="D49" s="106"/>
      <c r="E49" s="1192" t="s">
        <v>40</v>
      </c>
      <c r="F49" s="1192"/>
      <c r="G49" s="1192"/>
      <c r="H49" s="1193"/>
      <c r="I49" s="358" t="s">
        <v>512</v>
      </c>
      <c r="J49" s="359" t="s">
        <v>512</v>
      </c>
      <c r="K49" s="359" t="s">
        <v>512</v>
      </c>
      <c r="L49" s="359" t="s">
        <v>512</v>
      </c>
      <c r="M49" s="360" t="s">
        <v>512</v>
      </c>
    </row>
    <row r="50" spans="2:13" ht="27.75" customHeight="1" x14ac:dyDescent="0.2">
      <c r="B50" s="1197" t="s">
        <v>41</v>
      </c>
      <c r="C50" s="1198"/>
      <c r="D50" s="109"/>
      <c r="E50" s="1192" t="s">
        <v>42</v>
      </c>
      <c r="F50" s="1192"/>
      <c r="G50" s="1192"/>
      <c r="H50" s="1193"/>
      <c r="I50" s="358">
        <v>21422</v>
      </c>
      <c r="J50" s="359">
        <v>21136</v>
      </c>
      <c r="K50" s="359">
        <v>22376</v>
      </c>
      <c r="L50" s="359">
        <v>23290</v>
      </c>
      <c r="M50" s="360">
        <v>27359</v>
      </c>
    </row>
    <row r="51" spans="2:13" ht="27.75" customHeight="1" x14ac:dyDescent="0.2">
      <c r="B51" s="1186"/>
      <c r="C51" s="1187"/>
      <c r="D51" s="106"/>
      <c r="E51" s="1192" t="s">
        <v>43</v>
      </c>
      <c r="F51" s="1192"/>
      <c r="G51" s="1192"/>
      <c r="H51" s="1193"/>
      <c r="I51" s="358">
        <v>4720</v>
      </c>
      <c r="J51" s="359">
        <v>4432</v>
      </c>
      <c r="K51" s="359">
        <v>4289</v>
      </c>
      <c r="L51" s="359">
        <v>4052</v>
      </c>
      <c r="M51" s="360">
        <v>4349</v>
      </c>
    </row>
    <row r="52" spans="2:13" ht="27.75" customHeight="1" x14ac:dyDescent="0.2">
      <c r="B52" s="1188"/>
      <c r="C52" s="1189"/>
      <c r="D52" s="106"/>
      <c r="E52" s="1192" t="s">
        <v>44</v>
      </c>
      <c r="F52" s="1192"/>
      <c r="G52" s="1192"/>
      <c r="H52" s="1193"/>
      <c r="I52" s="358">
        <v>49509</v>
      </c>
      <c r="J52" s="359">
        <v>55654</v>
      </c>
      <c r="K52" s="359">
        <v>56383</v>
      </c>
      <c r="L52" s="359">
        <v>56948</v>
      </c>
      <c r="M52" s="360">
        <v>55431</v>
      </c>
    </row>
    <row r="53" spans="2:13" ht="27.75" customHeight="1" thickBot="1" x14ac:dyDescent="0.25">
      <c r="B53" s="1199" t="s">
        <v>45</v>
      </c>
      <c r="C53" s="1200"/>
      <c r="D53" s="110"/>
      <c r="E53" s="1201" t="s">
        <v>46</v>
      </c>
      <c r="F53" s="1201"/>
      <c r="G53" s="1201"/>
      <c r="H53" s="1202"/>
      <c r="I53" s="361">
        <v>-12869</v>
      </c>
      <c r="J53" s="362">
        <v>-13941</v>
      </c>
      <c r="K53" s="362">
        <v>-13234</v>
      </c>
      <c r="L53" s="362">
        <v>-14965</v>
      </c>
      <c r="M53" s="363">
        <v>-20382</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Jo82YS4611NDFE791Zw/7h5dzBnWBeszLA/GHt0T1s9LxmnVV/szWs3DlITU98Chm4e6v0NitKaxnsNKBRlgxA==" saltValue="7AL3tbg4HqkaJi0aACWy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555</v>
      </c>
      <c r="G54" s="119" t="s">
        <v>556</v>
      </c>
      <c r="H54" s="120" t="s">
        <v>557</v>
      </c>
    </row>
    <row r="55" spans="2:8" ht="52.5" customHeight="1" x14ac:dyDescent="0.2">
      <c r="B55" s="121"/>
      <c r="C55" s="1211" t="s">
        <v>49</v>
      </c>
      <c r="D55" s="1211"/>
      <c r="E55" s="1212"/>
      <c r="F55" s="122">
        <v>12323</v>
      </c>
      <c r="G55" s="122">
        <v>13318</v>
      </c>
      <c r="H55" s="123">
        <v>15864</v>
      </c>
    </row>
    <row r="56" spans="2:8" ht="52.5" customHeight="1" x14ac:dyDescent="0.2">
      <c r="B56" s="124"/>
      <c r="C56" s="1213" t="s">
        <v>50</v>
      </c>
      <c r="D56" s="1213"/>
      <c r="E56" s="1214"/>
      <c r="F56" s="125">
        <v>1681</v>
      </c>
      <c r="G56" s="125">
        <v>1684</v>
      </c>
      <c r="H56" s="126">
        <v>1689</v>
      </c>
    </row>
    <row r="57" spans="2:8" ht="53.25" customHeight="1" x14ac:dyDescent="0.2">
      <c r="B57" s="124"/>
      <c r="C57" s="1215" t="s">
        <v>51</v>
      </c>
      <c r="D57" s="1215"/>
      <c r="E57" s="1216"/>
      <c r="F57" s="127">
        <v>8856</v>
      </c>
      <c r="G57" s="127">
        <v>8645</v>
      </c>
      <c r="H57" s="128">
        <v>10096</v>
      </c>
    </row>
    <row r="58" spans="2:8" ht="45.75" customHeight="1" x14ac:dyDescent="0.2">
      <c r="B58" s="129"/>
      <c r="C58" s="1203" t="s">
        <v>52</v>
      </c>
      <c r="D58" s="1204"/>
      <c r="E58" s="1205"/>
      <c r="F58" s="130"/>
      <c r="G58" s="130"/>
      <c r="H58" s="131"/>
    </row>
    <row r="59" spans="2:8" ht="45.75" customHeight="1" x14ac:dyDescent="0.2">
      <c r="B59" s="129"/>
      <c r="C59" s="1203" t="s">
        <v>53</v>
      </c>
      <c r="D59" s="1204"/>
      <c r="E59" s="1205"/>
      <c r="F59" s="130"/>
      <c r="G59" s="130"/>
      <c r="H59" s="131"/>
    </row>
    <row r="60" spans="2:8" ht="45.75" customHeight="1" x14ac:dyDescent="0.2">
      <c r="B60" s="129"/>
      <c r="C60" s="1203" t="s">
        <v>53</v>
      </c>
      <c r="D60" s="1204"/>
      <c r="E60" s="1205"/>
      <c r="F60" s="130"/>
      <c r="G60" s="130"/>
      <c r="H60" s="131"/>
    </row>
    <row r="61" spans="2:8" ht="45.75" customHeight="1" x14ac:dyDescent="0.2">
      <c r="B61" s="129"/>
      <c r="C61" s="1203" t="s">
        <v>53</v>
      </c>
      <c r="D61" s="1204"/>
      <c r="E61" s="1205"/>
      <c r="F61" s="130"/>
      <c r="G61" s="130"/>
      <c r="H61" s="131"/>
    </row>
    <row r="62" spans="2:8" ht="45.75" customHeight="1" thickBot="1" x14ac:dyDescent="0.25">
      <c r="B62" s="132"/>
      <c r="C62" s="1206" t="s">
        <v>53</v>
      </c>
      <c r="D62" s="1207"/>
      <c r="E62" s="1208"/>
      <c r="F62" s="133"/>
      <c r="G62" s="133"/>
      <c r="H62" s="134"/>
    </row>
    <row r="63" spans="2:8" ht="52.5" customHeight="1" thickBot="1" x14ac:dyDescent="0.25">
      <c r="B63" s="135"/>
      <c r="C63" s="1209" t="s">
        <v>54</v>
      </c>
      <c r="D63" s="1209"/>
      <c r="E63" s="1210"/>
      <c r="F63" s="136">
        <v>22860</v>
      </c>
      <c r="G63" s="136">
        <v>23647</v>
      </c>
      <c r="H63" s="137">
        <v>27649</v>
      </c>
    </row>
    <row r="64" spans="2:8" ht="13" x14ac:dyDescent="0.2"/>
  </sheetData>
  <sheetProtection algorithmName="SHA-512" hashValue="/JVEIFBAi5K1PGvgqVYvEhcMY8Od/jw+BKlfVA6pYJkV6iSHjyVktRuAMBE1OeLOyJiO8yZHK/CZsRvZINcN5g==" saltValue="i7rFDpkFWoKRqLUUDF2B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55</v>
      </c>
      <c r="E2" s="149"/>
      <c r="F2" s="150" t="s">
        <v>550</v>
      </c>
      <c r="G2" s="151"/>
      <c r="H2" s="152"/>
    </row>
    <row r="3" spans="1:8" x14ac:dyDescent="0.2">
      <c r="A3" s="148" t="s">
        <v>543</v>
      </c>
      <c r="B3" s="153"/>
      <c r="C3" s="154"/>
      <c r="D3" s="155">
        <v>49810</v>
      </c>
      <c r="E3" s="156"/>
      <c r="F3" s="157">
        <v>66863</v>
      </c>
      <c r="G3" s="158"/>
      <c r="H3" s="159"/>
    </row>
    <row r="4" spans="1:8" x14ac:dyDescent="0.2">
      <c r="A4" s="160"/>
      <c r="B4" s="161"/>
      <c r="C4" s="162"/>
      <c r="D4" s="163">
        <v>29572</v>
      </c>
      <c r="E4" s="164"/>
      <c r="F4" s="165">
        <v>32770</v>
      </c>
      <c r="G4" s="166"/>
      <c r="H4" s="167"/>
    </row>
    <row r="5" spans="1:8" x14ac:dyDescent="0.2">
      <c r="A5" s="148" t="s">
        <v>545</v>
      </c>
      <c r="B5" s="153"/>
      <c r="C5" s="154"/>
      <c r="D5" s="155">
        <v>79098</v>
      </c>
      <c r="E5" s="156"/>
      <c r="F5" s="157">
        <v>72051</v>
      </c>
      <c r="G5" s="158"/>
      <c r="H5" s="159"/>
    </row>
    <row r="6" spans="1:8" x14ac:dyDescent="0.2">
      <c r="A6" s="160"/>
      <c r="B6" s="161"/>
      <c r="C6" s="162"/>
      <c r="D6" s="163">
        <v>32257</v>
      </c>
      <c r="E6" s="164"/>
      <c r="F6" s="165">
        <v>34140</v>
      </c>
      <c r="G6" s="166"/>
      <c r="H6" s="167"/>
    </row>
    <row r="7" spans="1:8" x14ac:dyDescent="0.2">
      <c r="A7" s="148" t="s">
        <v>546</v>
      </c>
      <c r="B7" s="153"/>
      <c r="C7" s="154"/>
      <c r="D7" s="155">
        <v>60117</v>
      </c>
      <c r="E7" s="156"/>
      <c r="F7" s="157">
        <v>72756</v>
      </c>
      <c r="G7" s="158"/>
      <c r="H7" s="159"/>
    </row>
    <row r="8" spans="1:8" x14ac:dyDescent="0.2">
      <c r="A8" s="160"/>
      <c r="B8" s="161"/>
      <c r="C8" s="162"/>
      <c r="D8" s="163">
        <v>35050</v>
      </c>
      <c r="E8" s="164"/>
      <c r="F8" s="165">
        <v>32117</v>
      </c>
      <c r="G8" s="166"/>
      <c r="H8" s="167"/>
    </row>
    <row r="9" spans="1:8" x14ac:dyDescent="0.2">
      <c r="A9" s="148" t="s">
        <v>547</v>
      </c>
      <c r="B9" s="153"/>
      <c r="C9" s="154"/>
      <c r="D9" s="155">
        <v>41566</v>
      </c>
      <c r="E9" s="156"/>
      <c r="F9" s="157">
        <v>62281</v>
      </c>
      <c r="G9" s="158"/>
      <c r="H9" s="159"/>
    </row>
    <row r="10" spans="1:8" x14ac:dyDescent="0.2">
      <c r="A10" s="160"/>
      <c r="B10" s="161"/>
      <c r="C10" s="162"/>
      <c r="D10" s="163">
        <v>33432</v>
      </c>
      <c r="E10" s="164"/>
      <c r="F10" s="165">
        <v>38152</v>
      </c>
      <c r="G10" s="166"/>
      <c r="H10" s="167"/>
    </row>
    <row r="11" spans="1:8" x14ac:dyDescent="0.2">
      <c r="A11" s="148" t="s">
        <v>548</v>
      </c>
      <c r="B11" s="153"/>
      <c r="C11" s="154"/>
      <c r="D11" s="155">
        <v>43348</v>
      </c>
      <c r="E11" s="156"/>
      <c r="F11" s="157">
        <v>58940</v>
      </c>
      <c r="G11" s="158"/>
      <c r="H11" s="159"/>
    </row>
    <row r="12" spans="1:8" x14ac:dyDescent="0.2">
      <c r="A12" s="160"/>
      <c r="B12" s="161"/>
      <c r="C12" s="168"/>
      <c r="D12" s="163">
        <v>35534</v>
      </c>
      <c r="E12" s="164"/>
      <c r="F12" s="165">
        <v>33486</v>
      </c>
      <c r="G12" s="166"/>
      <c r="H12" s="167"/>
    </row>
    <row r="13" spans="1:8" x14ac:dyDescent="0.2">
      <c r="A13" s="148"/>
      <c r="B13" s="153"/>
      <c r="C13" s="169"/>
      <c r="D13" s="170">
        <v>54788</v>
      </c>
      <c r="E13" s="171"/>
      <c r="F13" s="172">
        <v>66578</v>
      </c>
      <c r="G13" s="173"/>
      <c r="H13" s="159"/>
    </row>
    <row r="14" spans="1:8" x14ac:dyDescent="0.2">
      <c r="A14" s="160"/>
      <c r="B14" s="161"/>
      <c r="C14" s="162"/>
      <c r="D14" s="163">
        <v>33169</v>
      </c>
      <c r="E14" s="164"/>
      <c r="F14" s="165">
        <v>34133</v>
      </c>
      <c r="G14" s="166"/>
      <c r="H14" s="167"/>
    </row>
    <row r="17" spans="1:11" x14ac:dyDescent="0.2">
      <c r="A17" s="144" t="s">
        <v>56</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57</v>
      </c>
      <c r="B19" s="174">
        <f>ROUND(VALUE(SUBSTITUTE(実質収支比率等に係る経年分析!F$48,"▲","-")),2)</f>
        <v>7.43</v>
      </c>
      <c r="C19" s="174">
        <f>ROUND(VALUE(SUBSTITUTE(実質収支比率等に係る経年分析!G$48,"▲","-")),2)</f>
        <v>10.039999999999999</v>
      </c>
      <c r="D19" s="174">
        <f>ROUND(VALUE(SUBSTITUTE(実質収支比率等に係る経年分析!H$48,"▲","-")),2)</f>
        <v>9.85</v>
      </c>
      <c r="E19" s="174">
        <f>ROUND(VALUE(SUBSTITUTE(実質収支比率等に係る経年分析!I$48,"▲","-")),2)</f>
        <v>18.72</v>
      </c>
      <c r="F19" s="174">
        <f>ROUND(VALUE(SUBSTITUTE(実質収支比率等に係る経年分析!J$48,"▲","-")),2)</f>
        <v>11.71</v>
      </c>
    </row>
    <row r="20" spans="1:11" x14ac:dyDescent="0.2">
      <c r="A20" s="174" t="s">
        <v>58</v>
      </c>
      <c r="B20" s="174">
        <f>ROUND(VALUE(SUBSTITUTE(実質収支比率等に係る経年分析!F$47,"▲","-")),2)</f>
        <v>40.840000000000003</v>
      </c>
      <c r="C20" s="174">
        <f>ROUND(VALUE(SUBSTITUTE(実質収支比率等に係る経年分析!G$47,"▲","-")),2)</f>
        <v>37.630000000000003</v>
      </c>
      <c r="D20" s="174">
        <f>ROUND(VALUE(SUBSTITUTE(実質収支比率等に係る経年分析!H$47,"▲","-")),2)</f>
        <v>40.340000000000003</v>
      </c>
      <c r="E20" s="174">
        <f>ROUND(VALUE(SUBSTITUTE(実質収支比率等に係る経年分析!I$47,"▲","-")),2)</f>
        <v>41.77</v>
      </c>
      <c r="F20" s="174">
        <f>ROUND(VALUE(SUBSTITUTE(実質収支比率等に係る経年分析!J$47,"▲","-")),2)</f>
        <v>50.37</v>
      </c>
    </row>
    <row r="21" spans="1:11" x14ac:dyDescent="0.2">
      <c r="A21" s="174" t="s">
        <v>59</v>
      </c>
      <c r="B21" s="174">
        <f>IF(ISNUMBER(VALUE(SUBSTITUTE(実質収支比率等に係る経年分析!F$49,"▲","-"))),ROUND(VALUE(SUBSTITUTE(実質収支比率等に係る経年分析!F$49,"▲","-")),2),NA())</f>
        <v>1.53</v>
      </c>
      <c r="C21" s="174">
        <f>IF(ISNUMBER(VALUE(SUBSTITUTE(実質収支比率等に係る経年分析!G$49,"▲","-"))),ROUND(VALUE(SUBSTITUTE(実質収支比率等に係る経年分析!G$49,"▲","-")),2),NA())</f>
        <v>-0.76</v>
      </c>
      <c r="D21" s="174">
        <f>IF(ISNUMBER(VALUE(SUBSTITUTE(実質収支比率等に係る経年分析!H$49,"▲","-"))),ROUND(VALUE(SUBSTITUTE(実質収支比率等に係る経年分析!H$49,"▲","-")),2),NA())</f>
        <v>3.46</v>
      </c>
      <c r="E21" s="174">
        <f>IF(ISNUMBER(VALUE(SUBSTITUTE(実質収支比率等に係る経年分析!I$49,"▲","-"))),ROUND(VALUE(SUBSTITUTE(実質収支比率等に係る経年分析!I$49,"▲","-")),2),NA())</f>
        <v>12.4</v>
      </c>
      <c r="F21" s="174">
        <f>IF(ISNUMBER(VALUE(SUBSTITUTE(実質収支比率等に係る経年分析!J$49,"▲","-"))),ROUND(VALUE(SUBSTITUTE(実質収支比率等に係る経年分析!J$49,"▲","-")),2),NA())</f>
        <v>0.84</v>
      </c>
    </row>
    <row r="24" spans="1:11" x14ac:dyDescent="0.2">
      <c r="A24" s="144" t="s">
        <v>60</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61</v>
      </c>
      <c r="C26" s="175" t="s">
        <v>62</v>
      </c>
      <c r="D26" s="175" t="s">
        <v>61</v>
      </c>
      <c r="E26" s="175" t="s">
        <v>62</v>
      </c>
      <c r="F26" s="175" t="s">
        <v>61</v>
      </c>
      <c r="G26" s="175" t="s">
        <v>62</v>
      </c>
      <c r="H26" s="175" t="s">
        <v>61</v>
      </c>
      <c r="I26" s="175" t="s">
        <v>62</v>
      </c>
      <c r="J26" s="175" t="s">
        <v>61</v>
      </c>
      <c r="K26" s="175" t="s">
        <v>62</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国済寺土地区画整理事業特別会計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2">
      <c r="A32" s="175" t="str">
        <f>IF(連結実質赤字比率に係る赤字・黒字の構成分析!C$38="",NA(),連結実質赤字比率に係る赤字・黒字の構成分析!C$38)</f>
        <v>ふかや花園駅前土地区画整理事業特別会計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0.27</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2.4300000000000002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1.44</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6.83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7.11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6.52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3.63</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5.32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4.12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7.33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9.7799999999999994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10.39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12.36</v>
      </c>
    </row>
    <row r="39" spans="1:16" x14ac:dyDescent="0.2">
      <c r="A39" s="144" t="s">
        <v>63</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2">
      <c r="A42" s="176" t="s">
        <v>66</v>
      </c>
      <c r="B42" s="176"/>
      <c r="C42" s="176"/>
      <c r="D42" s="176">
        <f>'実質公債費比率（分子）の構造'!K$52</f>
        <v>4117</v>
      </c>
      <c r="E42" s="176"/>
      <c r="F42" s="176"/>
      <c r="G42" s="176">
        <f>'実質公債費比率（分子）の構造'!L$52</f>
        <v>4126</v>
      </c>
      <c r="H42" s="176"/>
      <c r="I42" s="176"/>
      <c r="J42" s="176">
        <f>'実質公債費比率（分子）の構造'!M$52</f>
        <v>4117</v>
      </c>
      <c r="K42" s="176"/>
      <c r="L42" s="176"/>
      <c r="M42" s="176">
        <f>'実質公債費比率（分子）の構造'!N$52</f>
        <v>4286</v>
      </c>
      <c r="N42" s="176"/>
      <c r="O42" s="176"/>
      <c r="P42" s="176">
        <f>'実質公債費比率（分子）の構造'!O$52</f>
        <v>4370</v>
      </c>
    </row>
    <row r="43" spans="1:16" x14ac:dyDescent="0.2">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68</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69</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70</v>
      </c>
      <c r="B46" s="176">
        <f>'実質公債費比率（分子）の構造'!K$48</f>
        <v>797</v>
      </c>
      <c r="C46" s="176"/>
      <c r="D46" s="176"/>
      <c r="E46" s="176">
        <f>'実質公債費比率（分子）の構造'!L$48</f>
        <v>783</v>
      </c>
      <c r="F46" s="176"/>
      <c r="G46" s="176"/>
      <c r="H46" s="176">
        <f>'実質公債費比率（分子）の構造'!M$48</f>
        <v>700</v>
      </c>
      <c r="I46" s="176"/>
      <c r="J46" s="176"/>
      <c r="K46" s="176">
        <f>'実質公債費比率（分子）の構造'!N$48</f>
        <v>558</v>
      </c>
      <c r="L46" s="176"/>
      <c r="M46" s="176"/>
      <c r="N46" s="176">
        <f>'実質公債費比率（分子）の構造'!O$48</f>
        <v>514</v>
      </c>
      <c r="O46" s="176"/>
      <c r="P46" s="176"/>
    </row>
    <row r="47" spans="1:16" x14ac:dyDescent="0.2">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73</v>
      </c>
      <c r="B49" s="176">
        <f>'実質公債費比率（分子）の構造'!K$45</f>
        <v>2908</v>
      </c>
      <c r="C49" s="176"/>
      <c r="D49" s="176"/>
      <c r="E49" s="176">
        <f>'実質公債費比率（分子）の構造'!L$45</f>
        <v>3006</v>
      </c>
      <c r="F49" s="176"/>
      <c r="G49" s="176"/>
      <c r="H49" s="176">
        <f>'実質公債費比率（分子）の構造'!M$45</f>
        <v>2941</v>
      </c>
      <c r="I49" s="176"/>
      <c r="J49" s="176"/>
      <c r="K49" s="176">
        <f>'実質公債費比率（分子）の構造'!N$45</f>
        <v>3094</v>
      </c>
      <c r="L49" s="176"/>
      <c r="M49" s="176"/>
      <c r="N49" s="176">
        <f>'実質公債費比率（分子）の構造'!O$45</f>
        <v>3322</v>
      </c>
      <c r="O49" s="176"/>
      <c r="P49" s="176"/>
    </row>
    <row r="50" spans="1:16" x14ac:dyDescent="0.2">
      <c r="A50" s="176" t="s">
        <v>74</v>
      </c>
      <c r="B50" s="176" t="e">
        <f>NA()</f>
        <v>#N/A</v>
      </c>
      <c r="C50" s="176">
        <f>IF(ISNUMBER('実質公債費比率（分子）の構造'!K$53),'実質公債費比率（分子）の構造'!K$53,NA())</f>
        <v>-412</v>
      </c>
      <c r="D50" s="176" t="e">
        <f>NA()</f>
        <v>#N/A</v>
      </c>
      <c r="E50" s="176" t="e">
        <f>NA()</f>
        <v>#N/A</v>
      </c>
      <c r="F50" s="176">
        <f>IF(ISNUMBER('実質公債費比率（分子）の構造'!L$53),'実質公債費比率（分子）の構造'!L$53,NA())</f>
        <v>-337</v>
      </c>
      <c r="G50" s="176" t="e">
        <f>NA()</f>
        <v>#N/A</v>
      </c>
      <c r="H50" s="176" t="e">
        <f>NA()</f>
        <v>#N/A</v>
      </c>
      <c r="I50" s="176">
        <f>IF(ISNUMBER('実質公債費比率（分子）の構造'!M$53),'実質公債費比率（分子）の構造'!M$53,NA())</f>
        <v>-476</v>
      </c>
      <c r="J50" s="176" t="e">
        <f>NA()</f>
        <v>#N/A</v>
      </c>
      <c r="K50" s="176" t="e">
        <f>NA()</f>
        <v>#N/A</v>
      </c>
      <c r="L50" s="176">
        <f>IF(ISNUMBER('実質公債費比率（分子）の構造'!N$53),'実質公債費比率（分子）の構造'!N$53,NA())</f>
        <v>-634</v>
      </c>
      <c r="M50" s="176" t="e">
        <f>NA()</f>
        <v>#N/A</v>
      </c>
      <c r="N50" s="176" t="e">
        <f>NA()</f>
        <v>#N/A</v>
      </c>
      <c r="O50" s="176">
        <f>IF(ISNUMBER('実質公債費比率（分子）の構造'!O$53),'実質公債費比率（分子）の構造'!O$53,NA())</f>
        <v>-534</v>
      </c>
      <c r="P50" s="176" t="e">
        <f>NA()</f>
        <v>#N/A</v>
      </c>
    </row>
    <row r="53" spans="1:16" x14ac:dyDescent="0.2">
      <c r="A53" s="144" t="s">
        <v>75</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2">
      <c r="A56" s="175" t="s">
        <v>44</v>
      </c>
      <c r="B56" s="175"/>
      <c r="C56" s="175"/>
      <c r="D56" s="175">
        <f>'将来負担比率（分子）の構造'!I$52</f>
        <v>49509</v>
      </c>
      <c r="E56" s="175"/>
      <c r="F56" s="175"/>
      <c r="G56" s="175">
        <f>'将来負担比率（分子）の構造'!J$52</f>
        <v>55654</v>
      </c>
      <c r="H56" s="175"/>
      <c r="I56" s="175"/>
      <c r="J56" s="175">
        <f>'将来負担比率（分子）の構造'!K$52</f>
        <v>56383</v>
      </c>
      <c r="K56" s="175"/>
      <c r="L56" s="175"/>
      <c r="M56" s="175">
        <f>'将来負担比率（分子）の構造'!L$52</f>
        <v>56948</v>
      </c>
      <c r="N56" s="175"/>
      <c r="O56" s="175"/>
      <c r="P56" s="175">
        <f>'将来負担比率（分子）の構造'!M$52</f>
        <v>55431</v>
      </c>
    </row>
    <row r="57" spans="1:16" x14ac:dyDescent="0.2">
      <c r="A57" s="175" t="s">
        <v>43</v>
      </c>
      <c r="B57" s="175"/>
      <c r="C57" s="175"/>
      <c r="D57" s="175">
        <f>'将来負担比率（分子）の構造'!I$51</f>
        <v>4720</v>
      </c>
      <c r="E57" s="175"/>
      <c r="F57" s="175"/>
      <c r="G57" s="175">
        <f>'将来負担比率（分子）の構造'!J$51</f>
        <v>4432</v>
      </c>
      <c r="H57" s="175"/>
      <c r="I57" s="175"/>
      <c r="J57" s="175">
        <f>'将来負担比率（分子）の構造'!K$51</f>
        <v>4289</v>
      </c>
      <c r="K57" s="175"/>
      <c r="L57" s="175"/>
      <c r="M57" s="175">
        <f>'将来負担比率（分子）の構造'!L$51</f>
        <v>4052</v>
      </c>
      <c r="N57" s="175"/>
      <c r="O57" s="175"/>
      <c r="P57" s="175">
        <f>'将来負担比率（分子）の構造'!M$51</f>
        <v>4349</v>
      </c>
    </row>
    <row r="58" spans="1:16" x14ac:dyDescent="0.2">
      <c r="A58" s="175" t="s">
        <v>42</v>
      </c>
      <c r="B58" s="175"/>
      <c r="C58" s="175"/>
      <c r="D58" s="175">
        <f>'将来負担比率（分子）の構造'!I$50</f>
        <v>21422</v>
      </c>
      <c r="E58" s="175"/>
      <c r="F58" s="175"/>
      <c r="G58" s="175">
        <f>'将来負担比率（分子）の構造'!J$50</f>
        <v>21136</v>
      </c>
      <c r="H58" s="175"/>
      <c r="I58" s="175"/>
      <c r="J58" s="175">
        <f>'将来負担比率（分子）の構造'!K$50</f>
        <v>22376</v>
      </c>
      <c r="K58" s="175"/>
      <c r="L58" s="175"/>
      <c r="M58" s="175">
        <f>'将来負担比率（分子）の構造'!L$50</f>
        <v>23290</v>
      </c>
      <c r="N58" s="175"/>
      <c r="O58" s="175"/>
      <c r="P58" s="175">
        <f>'将来負担比率（分子）の構造'!M$50</f>
        <v>27359</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f>'将来負担比率（分子）の構造'!K$46</f>
        <v>1</v>
      </c>
      <c r="I61" s="175"/>
      <c r="J61" s="175"/>
      <c r="K61" s="175">
        <f>'将来負担比率（分子）の構造'!L$46</f>
        <v>0</v>
      </c>
      <c r="L61" s="175"/>
      <c r="M61" s="175"/>
      <c r="N61" s="175" t="str">
        <f>'将来負担比率（分子）の構造'!M$46</f>
        <v>-</v>
      </c>
      <c r="O61" s="175"/>
      <c r="P61" s="175"/>
    </row>
    <row r="62" spans="1:16" x14ac:dyDescent="0.2">
      <c r="A62" s="175" t="s">
        <v>36</v>
      </c>
      <c r="B62" s="175">
        <f>'将来負担比率（分子）の構造'!I$45</f>
        <v>11784</v>
      </c>
      <c r="C62" s="175"/>
      <c r="D62" s="175"/>
      <c r="E62" s="175">
        <f>'将来負担比率（分子）の構造'!J$45</f>
        <v>11795</v>
      </c>
      <c r="F62" s="175"/>
      <c r="G62" s="175"/>
      <c r="H62" s="175">
        <f>'将来負担比率（分子）の構造'!K$45</f>
        <v>11949</v>
      </c>
      <c r="I62" s="175"/>
      <c r="J62" s="175"/>
      <c r="K62" s="175">
        <f>'将来負担比率（分子）の構造'!L$45</f>
        <v>11628</v>
      </c>
      <c r="L62" s="175"/>
      <c r="M62" s="175"/>
      <c r="N62" s="175">
        <f>'将来負担比率（分子）の構造'!M$45</f>
        <v>11690</v>
      </c>
      <c r="O62" s="175"/>
      <c r="P62" s="175"/>
    </row>
    <row r="63" spans="1:16" x14ac:dyDescent="0.2">
      <c r="A63" s="175" t="s">
        <v>35</v>
      </c>
      <c r="B63" s="175">
        <f>'将来負担比率（分子）の構造'!I$44</f>
        <v>262</v>
      </c>
      <c r="C63" s="175"/>
      <c r="D63" s="175"/>
      <c r="E63" s="175">
        <f>'将来負担比率（分子）の構造'!J$44</f>
        <v>427</v>
      </c>
      <c r="F63" s="175"/>
      <c r="G63" s="175"/>
      <c r="H63" s="175">
        <f>'将来負担比率（分子）の構造'!K$44</f>
        <v>375</v>
      </c>
      <c r="I63" s="175"/>
      <c r="J63" s="175"/>
      <c r="K63" s="175">
        <f>'将来負担比率（分子）の構造'!L$44</f>
        <v>323</v>
      </c>
      <c r="L63" s="175"/>
      <c r="M63" s="175"/>
      <c r="N63" s="175">
        <f>'将来負担比率（分子）の構造'!M$44</f>
        <v>272</v>
      </c>
      <c r="O63" s="175"/>
      <c r="P63" s="175"/>
    </row>
    <row r="64" spans="1:16" x14ac:dyDescent="0.2">
      <c r="A64" s="175" t="s">
        <v>34</v>
      </c>
      <c r="B64" s="175">
        <f>'将来負担比率（分子）の構造'!I$43</f>
        <v>11284</v>
      </c>
      <c r="C64" s="175"/>
      <c r="D64" s="175"/>
      <c r="E64" s="175">
        <f>'将来負担比率（分子）の構造'!J$43</f>
        <v>9769</v>
      </c>
      <c r="F64" s="175"/>
      <c r="G64" s="175"/>
      <c r="H64" s="175">
        <f>'将来負担比率（分子）の構造'!K$43</f>
        <v>9070</v>
      </c>
      <c r="I64" s="175"/>
      <c r="J64" s="175"/>
      <c r="K64" s="175">
        <f>'将来負担比率（分子）の構造'!L$43</f>
        <v>8328</v>
      </c>
      <c r="L64" s="175"/>
      <c r="M64" s="175"/>
      <c r="N64" s="175">
        <f>'将来負担比率（分子）の構造'!M$43</f>
        <v>6831</v>
      </c>
      <c r="O64" s="175"/>
      <c r="P64" s="175"/>
    </row>
    <row r="65" spans="1:16" x14ac:dyDescent="0.2">
      <c r="A65" s="175" t="s">
        <v>33</v>
      </c>
      <c r="B65" s="175">
        <f>'将来負担比率（分子）の構造'!I$42</f>
        <v>1712</v>
      </c>
      <c r="C65" s="175"/>
      <c r="D65" s="175"/>
      <c r="E65" s="175">
        <f>'将来負担比率（分子）の構造'!J$42</f>
        <v>1503</v>
      </c>
      <c r="F65" s="175"/>
      <c r="G65" s="175"/>
      <c r="H65" s="175">
        <f>'将来負担比率（分子）の構造'!K$42</f>
        <v>1473</v>
      </c>
      <c r="I65" s="175"/>
      <c r="J65" s="175"/>
      <c r="K65" s="175">
        <f>'将来負担比率（分子）の構造'!L$42</f>
        <v>1462</v>
      </c>
      <c r="L65" s="175"/>
      <c r="M65" s="175"/>
      <c r="N65" s="175">
        <f>'将来負担比率（分子）の構造'!M$42</f>
        <v>1453</v>
      </c>
      <c r="O65" s="175"/>
      <c r="P65" s="175"/>
    </row>
    <row r="66" spans="1:16" x14ac:dyDescent="0.2">
      <c r="A66" s="175" t="s">
        <v>32</v>
      </c>
      <c r="B66" s="175">
        <f>'将来負担比率（分子）の構造'!I$41</f>
        <v>37741</v>
      </c>
      <c r="C66" s="175"/>
      <c r="D66" s="175"/>
      <c r="E66" s="175">
        <f>'将来負担比率（分子）の構造'!J$41</f>
        <v>43788</v>
      </c>
      <c r="F66" s="175"/>
      <c r="G66" s="175"/>
      <c r="H66" s="175">
        <f>'将来負担比率（分子）の構造'!K$41</f>
        <v>46946</v>
      </c>
      <c r="I66" s="175"/>
      <c r="J66" s="175"/>
      <c r="K66" s="175">
        <f>'将来負担比率（分子）の構造'!L$41</f>
        <v>47583</v>
      </c>
      <c r="L66" s="175"/>
      <c r="M66" s="175"/>
      <c r="N66" s="175">
        <f>'将来負担比率（分子）の構造'!M$41</f>
        <v>46511</v>
      </c>
      <c r="O66" s="175"/>
      <c r="P66" s="175"/>
    </row>
    <row r="67" spans="1:16" x14ac:dyDescent="0.2">
      <c r="A67" s="175" t="s">
        <v>78</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79</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80</v>
      </c>
      <c r="B72" s="179">
        <f>基金残高に係る経年分析!F55</f>
        <v>12323</v>
      </c>
      <c r="C72" s="179">
        <f>基金残高に係る経年分析!G55</f>
        <v>13318</v>
      </c>
      <c r="D72" s="179">
        <f>基金残高に係る経年分析!H55</f>
        <v>15864</v>
      </c>
    </row>
    <row r="73" spans="1:16" x14ac:dyDescent="0.2">
      <c r="A73" s="178" t="s">
        <v>81</v>
      </c>
      <c r="B73" s="179">
        <f>基金残高に係る経年分析!F56</f>
        <v>1681</v>
      </c>
      <c r="C73" s="179">
        <f>基金残高に係る経年分析!G56</f>
        <v>1684</v>
      </c>
      <c r="D73" s="179">
        <f>基金残高に係る経年分析!H56</f>
        <v>1689</v>
      </c>
    </row>
    <row r="74" spans="1:16" x14ac:dyDescent="0.2">
      <c r="A74" s="178" t="s">
        <v>82</v>
      </c>
      <c r="B74" s="179">
        <f>基金残高に係る経年分析!F57</f>
        <v>8856</v>
      </c>
      <c r="C74" s="179">
        <f>基金残高に係る経年分析!G57</f>
        <v>8645</v>
      </c>
      <c r="D74" s="179">
        <f>基金残高に係る経年分析!H57</f>
        <v>10096</v>
      </c>
    </row>
  </sheetData>
  <sheetProtection algorithmName="SHA-512" hashValue="eeYZ0B6Pv2xQQQ/3LbdKFt/KqKNnHgBUnL1X1CXpzjT7Dpj23aCl/ZD+u7ujY1iWVt/zKHiJJN3IMdL39uTk9Q==" saltValue="+Z17GDvzZX3fBJbXno+BH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233</v>
      </c>
      <c r="C5" s="610"/>
      <c r="D5" s="610"/>
      <c r="E5" s="610"/>
      <c r="F5" s="610"/>
      <c r="G5" s="610"/>
      <c r="H5" s="610"/>
      <c r="I5" s="610"/>
      <c r="J5" s="610"/>
      <c r="K5" s="610"/>
      <c r="L5" s="610"/>
      <c r="M5" s="610"/>
      <c r="N5" s="610"/>
      <c r="O5" s="610"/>
      <c r="P5" s="610"/>
      <c r="Q5" s="611"/>
      <c r="R5" s="612">
        <v>19692432</v>
      </c>
      <c r="S5" s="613"/>
      <c r="T5" s="613"/>
      <c r="U5" s="613"/>
      <c r="V5" s="613"/>
      <c r="W5" s="613"/>
      <c r="X5" s="613"/>
      <c r="Y5" s="614"/>
      <c r="Z5" s="615">
        <v>30.5</v>
      </c>
      <c r="AA5" s="615"/>
      <c r="AB5" s="615"/>
      <c r="AC5" s="615"/>
      <c r="AD5" s="616">
        <v>19151525</v>
      </c>
      <c r="AE5" s="616"/>
      <c r="AF5" s="616"/>
      <c r="AG5" s="616"/>
      <c r="AH5" s="616"/>
      <c r="AI5" s="616"/>
      <c r="AJ5" s="616"/>
      <c r="AK5" s="616"/>
      <c r="AL5" s="617">
        <v>60.2</v>
      </c>
      <c r="AM5" s="618"/>
      <c r="AN5" s="618"/>
      <c r="AO5" s="619"/>
      <c r="AP5" s="609" t="s">
        <v>234</v>
      </c>
      <c r="AQ5" s="610"/>
      <c r="AR5" s="610"/>
      <c r="AS5" s="610"/>
      <c r="AT5" s="610"/>
      <c r="AU5" s="610"/>
      <c r="AV5" s="610"/>
      <c r="AW5" s="610"/>
      <c r="AX5" s="610"/>
      <c r="AY5" s="610"/>
      <c r="AZ5" s="610"/>
      <c r="BA5" s="610"/>
      <c r="BB5" s="610"/>
      <c r="BC5" s="610"/>
      <c r="BD5" s="610"/>
      <c r="BE5" s="610"/>
      <c r="BF5" s="611"/>
      <c r="BG5" s="623">
        <v>19147374</v>
      </c>
      <c r="BH5" s="624"/>
      <c r="BI5" s="624"/>
      <c r="BJ5" s="624"/>
      <c r="BK5" s="624"/>
      <c r="BL5" s="624"/>
      <c r="BM5" s="624"/>
      <c r="BN5" s="625"/>
      <c r="BO5" s="626">
        <v>97.2</v>
      </c>
      <c r="BP5" s="626"/>
      <c r="BQ5" s="626"/>
      <c r="BR5" s="626"/>
      <c r="BS5" s="627">
        <v>175019</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647548</v>
      </c>
      <c r="S6" s="624"/>
      <c r="T6" s="624"/>
      <c r="U6" s="624"/>
      <c r="V6" s="624"/>
      <c r="W6" s="624"/>
      <c r="X6" s="624"/>
      <c r="Y6" s="625"/>
      <c r="Z6" s="626">
        <v>1</v>
      </c>
      <c r="AA6" s="626"/>
      <c r="AB6" s="626"/>
      <c r="AC6" s="626"/>
      <c r="AD6" s="627">
        <v>647548</v>
      </c>
      <c r="AE6" s="627"/>
      <c r="AF6" s="627"/>
      <c r="AG6" s="627"/>
      <c r="AH6" s="627"/>
      <c r="AI6" s="627"/>
      <c r="AJ6" s="627"/>
      <c r="AK6" s="627"/>
      <c r="AL6" s="628">
        <v>2</v>
      </c>
      <c r="AM6" s="629"/>
      <c r="AN6" s="629"/>
      <c r="AO6" s="630"/>
      <c r="AP6" s="620" t="s">
        <v>239</v>
      </c>
      <c r="AQ6" s="621"/>
      <c r="AR6" s="621"/>
      <c r="AS6" s="621"/>
      <c r="AT6" s="621"/>
      <c r="AU6" s="621"/>
      <c r="AV6" s="621"/>
      <c r="AW6" s="621"/>
      <c r="AX6" s="621"/>
      <c r="AY6" s="621"/>
      <c r="AZ6" s="621"/>
      <c r="BA6" s="621"/>
      <c r="BB6" s="621"/>
      <c r="BC6" s="621"/>
      <c r="BD6" s="621"/>
      <c r="BE6" s="621"/>
      <c r="BF6" s="622"/>
      <c r="BG6" s="623">
        <v>19147374</v>
      </c>
      <c r="BH6" s="624"/>
      <c r="BI6" s="624"/>
      <c r="BJ6" s="624"/>
      <c r="BK6" s="624"/>
      <c r="BL6" s="624"/>
      <c r="BM6" s="624"/>
      <c r="BN6" s="625"/>
      <c r="BO6" s="626">
        <v>97.2</v>
      </c>
      <c r="BP6" s="626"/>
      <c r="BQ6" s="626"/>
      <c r="BR6" s="626"/>
      <c r="BS6" s="627">
        <v>175019</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287074</v>
      </c>
      <c r="CS6" s="624"/>
      <c r="CT6" s="624"/>
      <c r="CU6" s="624"/>
      <c r="CV6" s="624"/>
      <c r="CW6" s="624"/>
      <c r="CX6" s="624"/>
      <c r="CY6" s="625"/>
      <c r="CZ6" s="617">
        <v>0.5</v>
      </c>
      <c r="DA6" s="618"/>
      <c r="DB6" s="618"/>
      <c r="DC6" s="634"/>
      <c r="DD6" s="632" t="s">
        <v>133</v>
      </c>
      <c r="DE6" s="624"/>
      <c r="DF6" s="624"/>
      <c r="DG6" s="624"/>
      <c r="DH6" s="624"/>
      <c r="DI6" s="624"/>
      <c r="DJ6" s="624"/>
      <c r="DK6" s="624"/>
      <c r="DL6" s="624"/>
      <c r="DM6" s="624"/>
      <c r="DN6" s="624"/>
      <c r="DO6" s="624"/>
      <c r="DP6" s="625"/>
      <c r="DQ6" s="632">
        <v>287074</v>
      </c>
      <c r="DR6" s="624"/>
      <c r="DS6" s="624"/>
      <c r="DT6" s="624"/>
      <c r="DU6" s="624"/>
      <c r="DV6" s="624"/>
      <c r="DW6" s="624"/>
      <c r="DX6" s="624"/>
      <c r="DY6" s="624"/>
      <c r="DZ6" s="624"/>
      <c r="EA6" s="624"/>
      <c r="EB6" s="624"/>
      <c r="EC6" s="633"/>
    </row>
    <row r="7" spans="2:143" ht="11.25" customHeight="1" x14ac:dyDescent="0.2">
      <c r="B7" s="620" t="s">
        <v>241</v>
      </c>
      <c r="C7" s="621"/>
      <c r="D7" s="621"/>
      <c r="E7" s="621"/>
      <c r="F7" s="621"/>
      <c r="G7" s="621"/>
      <c r="H7" s="621"/>
      <c r="I7" s="621"/>
      <c r="J7" s="621"/>
      <c r="K7" s="621"/>
      <c r="L7" s="621"/>
      <c r="M7" s="621"/>
      <c r="N7" s="621"/>
      <c r="O7" s="621"/>
      <c r="P7" s="621"/>
      <c r="Q7" s="622"/>
      <c r="R7" s="623">
        <v>7120</v>
      </c>
      <c r="S7" s="624"/>
      <c r="T7" s="624"/>
      <c r="U7" s="624"/>
      <c r="V7" s="624"/>
      <c r="W7" s="624"/>
      <c r="X7" s="624"/>
      <c r="Y7" s="625"/>
      <c r="Z7" s="626">
        <v>0</v>
      </c>
      <c r="AA7" s="626"/>
      <c r="AB7" s="626"/>
      <c r="AC7" s="626"/>
      <c r="AD7" s="627">
        <v>7120</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8842110</v>
      </c>
      <c r="BH7" s="624"/>
      <c r="BI7" s="624"/>
      <c r="BJ7" s="624"/>
      <c r="BK7" s="624"/>
      <c r="BL7" s="624"/>
      <c r="BM7" s="624"/>
      <c r="BN7" s="625"/>
      <c r="BO7" s="626">
        <v>44.9</v>
      </c>
      <c r="BP7" s="626"/>
      <c r="BQ7" s="626"/>
      <c r="BR7" s="626"/>
      <c r="BS7" s="627">
        <v>175019</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8559132</v>
      </c>
      <c r="CS7" s="624"/>
      <c r="CT7" s="624"/>
      <c r="CU7" s="624"/>
      <c r="CV7" s="624"/>
      <c r="CW7" s="624"/>
      <c r="CX7" s="624"/>
      <c r="CY7" s="625"/>
      <c r="CZ7" s="626">
        <v>14.3</v>
      </c>
      <c r="DA7" s="626"/>
      <c r="DB7" s="626"/>
      <c r="DC7" s="626"/>
      <c r="DD7" s="632">
        <v>40028</v>
      </c>
      <c r="DE7" s="624"/>
      <c r="DF7" s="624"/>
      <c r="DG7" s="624"/>
      <c r="DH7" s="624"/>
      <c r="DI7" s="624"/>
      <c r="DJ7" s="624"/>
      <c r="DK7" s="624"/>
      <c r="DL7" s="624"/>
      <c r="DM7" s="624"/>
      <c r="DN7" s="624"/>
      <c r="DO7" s="624"/>
      <c r="DP7" s="625"/>
      <c r="DQ7" s="632">
        <v>7577640</v>
      </c>
      <c r="DR7" s="624"/>
      <c r="DS7" s="624"/>
      <c r="DT7" s="624"/>
      <c r="DU7" s="624"/>
      <c r="DV7" s="624"/>
      <c r="DW7" s="624"/>
      <c r="DX7" s="624"/>
      <c r="DY7" s="624"/>
      <c r="DZ7" s="624"/>
      <c r="EA7" s="624"/>
      <c r="EB7" s="624"/>
      <c r="EC7" s="633"/>
    </row>
    <row r="8" spans="2:143" ht="11.25" customHeight="1" x14ac:dyDescent="0.2">
      <c r="B8" s="620" t="s">
        <v>244</v>
      </c>
      <c r="C8" s="621"/>
      <c r="D8" s="621"/>
      <c r="E8" s="621"/>
      <c r="F8" s="621"/>
      <c r="G8" s="621"/>
      <c r="H8" s="621"/>
      <c r="I8" s="621"/>
      <c r="J8" s="621"/>
      <c r="K8" s="621"/>
      <c r="L8" s="621"/>
      <c r="M8" s="621"/>
      <c r="N8" s="621"/>
      <c r="O8" s="621"/>
      <c r="P8" s="621"/>
      <c r="Q8" s="622"/>
      <c r="R8" s="623">
        <v>102792</v>
      </c>
      <c r="S8" s="624"/>
      <c r="T8" s="624"/>
      <c r="U8" s="624"/>
      <c r="V8" s="624"/>
      <c r="W8" s="624"/>
      <c r="X8" s="624"/>
      <c r="Y8" s="625"/>
      <c r="Z8" s="626">
        <v>0.2</v>
      </c>
      <c r="AA8" s="626"/>
      <c r="AB8" s="626"/>
      <c r="AC8" s="626"/>
      <c r="AD8" s="627">
        <v>102792</v>
      </c>
      <c r="AE8" s="627"/>
      <c r="AF8" s="627"/>
      <c r="AG8" s="627"/>
      <c r="AH8" s="627"/>
      <c r="AI8" s="627"/>
      <c r="AJ8" s="627"/>
      <c r="AK8" s="627"/>
      <c r="AL8" s="628">
        <v>0.3</v>
      </c>
      <c r="AM8" s="629"/>
      <c r="AN8" s="629"/>
      <c r="AO8" s="630"/>
      <c r="AP8" s="620" t="s">
        <v>245</v>
      </c>
      <c r="AQ8" s="621"/>
      <c r="AR8" s="621"/>
      <c r="AS8" s="621"/>
      <c r="AT8" s="621"/>
      <c r="AU8" s="621"/>
      <c r="AV8" s="621"/>
      <c r="AW8" s="621"/>
      <c r="AX8" s="621"/>
      <c r="AY8" s="621"/>
      <c r="AZ8" s="621"/>
      <c r="BA8" s="621"/>
      <c r="BB8" s="621"/>
      <c r="BC8" s="621"/>
      <c r="BD8" s="621"/>
      <c r="BE8" s="621"/>
      <c r="BF8" s="622"/>
      <c r="BG8" s="623">
        <v>259059</v>
      </c>
      <c r="BH8" s="624"/>
      <c r="BI8" s="624"/>
      <c r="BJ8" s="624"/>
      <c r="BK8" s="624"/>
      <c r="BL8" s="624"/>
      <c r="BM8" s="624"/>
      <c r="BN8" s="625"/>
      <c r="BO8" s="626">
        <v>1.3</v>
      </c>
      <c r="BP8" s="626"/>
      <c r="BQ8" s="626"/>
      <c r="BR8" s="626"/>
      <c r="BS8" s="627" t="s">
        <v>133</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23302937</v>
      </c>
      <c r="CS8" s="624"/>
      <c r="CT8" s="624"/>
      <c r="CU8" s="624"/>
      <c r="CV8" s="624"/>
      <c r="CW8" s="624"/>
      <c r="CX8" s="624"/>
      <c r="CY8" s="625"/>
      <c r="CZ8" s="626">
        <v>38.799999999999997</v>
      </c>
      <c r="DA8" s="626"/>
      <c r="DB8" s="626"/>
      <c r="DC8" s="626"/>
      <c r="DD8" s="632">
        <v>149672</v>
      </c>
      <c r="DE8" s="624"/>
      <c r="DF8" s="624"/>
      <c r="DG8" s="624"/>
      <c r="DH8" s="624"/>
      <c r="DI8" s="624"/>
      <c r="DJ8" s="624"/>
      <c r="DK8" s="624"/>
      <c r="DL8" s="624"/>
      <c r="DM8" s="624"/>
      <c r="DN8" s="624"/>
      <c r="DO8" s="624"/>
      <c r="DP8" s="625"/>
      <c r="DQ8" s="632">
        <v>10370711</v>
      </c>
      <c r="DR8" s="624"/>
      <c r="DS8" s="624"/>
      <c r="DT8" s="624"/>
      <c r="DU8" s="624"/>
      <c r="DV8" s="624"/>
      <c r="DW8" s="624"/>
      <c r="DX8" s="624"/>
      <c r="DY8" s="624"/>
      <c r="DZ8" s="624"/>
      <c r="EA8" s="624"/>
      <c r="EB8" s="624"/>
      <c r="EC8" s="633"/>
    </row>
    <row r="9" spans="2:143" ht="11.25" customHeight="1" x14ac:dyDescent="0.2">
      <c r="B9" s="620" t="s">
        <v>247</v>
      </c>
      <c r="C9" s="621"/>
      <c r="D9" s="621"/>
      <c r="E9" s="621"/>
      <c r="F9" s="621"/>
      <c r="G9" s="621"/>
      <c r="H9" s="621"/>
      <c r="I9" s="621"/>
      <c r="J9" s="621"/>
      <c r="K9" s="621"/>
      <c r="L9" s="621"/>
      <c r="M9" s="621"/>
      <c r="N9" s="621"/>
      <c r="O9" s="621"/>
      <c r="P9" s="621"/>
      <c r="Q9" s="622"/>
      <c r="R9" s="623">
        <v>80115</v>
      </c>
      <c r="S9" s="624"/>
      <c r="T9" s="624"/>
      <c r="U9" s="624"/>
      <c r="V9" s="624"/>
      <c r="W9" s="624"/>
      <c r="X9" s="624"/>
      <c r="Y9" s="625"/>
      <c r="Z9" s="626">
        <v>0.1</v>
      </c>
      <c r="AA9" s="626"/>
      <c r="AB9" s="626"/>
      <c r="AC9" s="626"/>
      <c r="AD9" s="627">
        <v>80115</v>
      </c>
      <c r="AE9" s="627"/>
      <c r="AF9" s="627"/>
      <c r="AG9" s="627"/>
      <c r="AH9" s="627"/>
      <c r="AI9" s="627"/>
      <c r="AJ9" s="627"/>
      <c r="AK9" s="627"/>
      <c r="AL9" s="628">
        <v>0.3</v>
      </c>
      <c r="AM9" s="629"/>
      <c r="AN9" s="629"/>
      <c r="AO9" s="630"/>
      <c r="AP9" s="620" t="s">
        <v>248</v>
      </c>
      <c r="AQ9" s="621"/>
      <c r="AR9" s="621"/>
      <c r="AS9" s="621"/>
      <c r="AT9" s="621"/>
      <c r="AU9" s="621"/>
      <c r="AV9" s="621"/>
      <c r="AW9" s="621"/>
      <c r="AX9" s="621"/>
      <c r="AY9" s="621"/>
      <c r="AZ9" s="621"/>
      <c r="BA9" s="621"/>
      <c r="BB9" s="621"/>
      <c r="BC9" s="621"/>
      <c r="BD9" s="621"/>
      <c r="BE9" s="621"/>
      <c r="BF9" s="622"/>
      <c r="BG9" s="623">
        <v>7368025</v>
      </c>
      <c r="BH9" s="624"/>
      <c r="BI9" s="624"/>
      <c r="BJ9" s="624"/>
      <c r="BK9" s="624"/>
      <c r="BL9" s="624"/>
      <c r="BM9" s="624"/>
      <c r="BN9" s="625"/>
      <c r="BO9" s="626">
        <v>37.4</v>
      </c>
      <c r="BP9" s="626"/>
      <c r="BQ9" s="626"/>
      <c r="BR9" s="626"/>
      <c r="BS9" s="627" t="s">
        <v>133</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4860251</v>
      </c>
      <c r="CS9" s="624"/>
      <c r="CT9" s="624"/>
      <c r="CU9" s="624"/>
      <c r="CV9" s="624"/>
      <c r="CW9" s="624"/>
      <c r="CX9" s="624"/>
      <c r="CY9" s="625"/>
      <c r="CZ9" s="626">
        <v>8.1</v>
      </c>
      <c r="DA9" s="626"/>
      <c r="DB9" s="626"/>
      <c r="DC9" s="626"/>
      <c r="DD9" s="632">
        <v>28402</v>
      </c>
      <c r="DE9" s="624"/>
      <c r="DF9" s="624"/>
      <c r="DG9" s="624"/>
      <c r="DH9" s="624"/>
      <c r="DI9" s="624"/>
      <c r="DJ9" s="624"/>
      <c r="DK9" s="624"/>
      <c r="DL9" s="624"/>
      <c r="DM9" s="624"/>
      <c r="DN9" s="624"/>
      <c r="DO9" s="624"/>
      <c r="DP9" s="625"/>
      <c r="DQ9" s="632">
        <v>3635959</v>
      </c>
      <c r="DR9" s="624"/>
      <c r="DS9" s="624"/>
      <c r="DT9" s="624"/>
      <c r="DU9" s="624"/>
      <c r="DV9" s="624"/>
      <c r="DW9" s="624"/>
      <c r="DX9" s="624"/>
      <c r="DY9" s="624"/>
      <c r="DZ9" s="624"/>
      <c r="EA9" s="624"/>
      <c r="EB9" s="624"/>
      <c r="EC9" s="633"/>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133</v>
      </c>
      <c r="S10" s="624"/>
      <c r="T10" s="624"/>
      <c r="U10" s="624"/>
      <c r="V10" s="624"/>
      <c r="W10" s="624"/>
      <c r="X10" s="624"/>
      <c r="Y10" s="625"/>
      <c r="Z10" s="626" t="s">
        <v>251</v>
      </c>
      <c r="AA10" s="626"/>
      <c r="AB10" s="626"/>
      <c r="AC10" s="626"/>
      <c r="AD10" s="627" t="s">
        <v>251</v>
      </c>
      <c r="AE10" s="627"/>
      <c r="AF10" s="627"/>
      <c r="AG10" s="627"/>
      <c r="AH10" s="627"/>
      <c r="AI10" s="627"/>
      <c r="AJ10" s="627"/>
      <c r="AK10" s="627"/>
      <c r="AL10" s="628" t="s">
        <v>251</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380558</v>
      </c>
      <c r="BH10" s="624"/>
      <c r="BI10" s="624"/>
      <c r="BJ10" s="624"/>
      <c r="BK10" s="624"/>
      <c r="BL10" s="624"/>
      <c r="BM10" s="624"/>
      <c r="BN10" s="625"/>
      <c r="BO10" s="626">
        <v>1.9</v>
      </c>
      <c r="BP10" s="626"/>
      <c r="BQ10" s="626"/>
      <c r="BR10" s="626"/>
      <c r="BS10" s="627" t="s">
        <v>251</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62687</v>
      </c>
      <c r="CS10" s="624"/>
      <c r="CT10" s="624"/>
      <c r="CU10" s="624"/>
      <c r="CV10" s="624"/>
      <c r="CW10" s="624"/>
      <c r="CX10" s="624"/>
      <c r="CY10" s="625"/>
      <c r="CZ10" s="626">
        <v>0.1</v>
      </c>
      <c r="DA10" s="626"/>
      <c r="DB10" s="626"/>
      <c r="DC10" s="626"/>
      <c r="DD10" s="632" t="s">
        <v>133</v>
      </c>
      <c r="DE10" s="624"/>
      <c r="DF10" s="624"/>
      <c r="DG10" s="624"/>
      <c r="DH10" s="624"/>
      <c r="DI10" s="624"/>
      <c r="DJ10" s="624"/>
      <c r="DK10" s="624"/>
      <c r="DL10" s="624"/>
      <c r="DM10" s="624"/>
      <c r="DN10" s="624"/>
      <c r="DO10" s="624"/>
      <c r="DP10" s="625"/>
      <c r="DQ10" s="632">
        <v>16963</v>
      </c>
      <c r="DR10" s="624"/>
      <c r="DS10" s="624"/>
      <c r="DT10" s="624"/>
      <c r="DU10" s="624"/>
      <c r="DV10" s="624"/>
      <c r="DW10" s="624"/>
      <c r="DX10" s="624"/>
      <c r="DY10" s="624"/>
      <c r="DZ10" s="624"/>
      <c r="EA10" s="624"/>
      <c r="EB10" s="624"/>
      <c r="EC10" s="633"/>
    </row>
    <row r="11" spans="2:143" ht="11.25" customHeight="1" x14ac:dyDescent="0.2">
      <c r="B11" s="620" t="s">
        <v>254</v>
      </c>
      <c r="C11" s="621"/>
      <c r="D11" s="621"/>
      <c r="E11" s="621"/>
      <c r="F11" s="621"/>
      <c r="G11" s="621"/>
      <c r="H11" s="621"/>
      <c r="I11" s="621"/>
      <c r="J11" s="621"/>
      <c r="K11" s="621"/>
      <c r="L11" s="621"/>
      <c r="M11" s="621"/>
      <c r="N11" s="621"/>
      <c r="O11" s="621"/>
      <c r="P11" s="621"/>
      <c r="Q11" s="622"/>
      <c r="R11" s="623">
        <v>3334808</v>
      </c>
      <c r="S11" s="624"/>
      <c r="T11" s="624"/>
      <c r="U11" s="624"/>
      <c r="V11" s="624"/>
      <c r="W11" s="624"/>
      <c r="X11" s="624"/>
      <c r="Y11" s="625"/>
      <c r="Z11" s="628">
        <v>5.2</v>
      </c>
      <c r="AA11" s="629"/>
      <c r="AB11" s="629"/>
      <c r="AC11" s="635"/>
      <c r="AD11" s="632">
        <v>3334808</v>
      </c>
      <c r="AE11" s="624"/>
      <c r="AF11" s="624"/>
      <c r="AG11" s="624"/>
      <c r="AH11" s="624"/>
      <c r="AI11" s="624"/>
      <c r="AJ11" s="624"/>
      <c r="AK11" s="625"/>
      <c r="AL11" s="628">
        <v>10.5</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834468</v>
      </c>
      <c r="BH11" s="624"/>
      <c r="BI11" s="624"/>
      <c r="BJ11" s="624"/>
      <c r="BK11" s="624"/>
      <c r="BL11" s="624"/>
      <c r="BM11" s="624"/>
      <c r="BN11" s="625"/>
      <c r="BO11" s="626">
        <v>4.2</v>
      </c>
      <c r="BP11" s="626"/>
      <c r="BQ11" s="626"/>
      <c r="BR11" s="626"/>
      <c r="BS11" s="627">
        <v>175019</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1868129</v>
      </c>
      <c r="CS11" s="624"/>
      <c r="CT11" s="624"/>
      <c r="CU11" s="624"/>
      <c r="CV11" s="624"/>
      <c r="CW11" s="624"/>
      <c r="CX11" s="624"/>
      <c r="CY11" s="625"/>
      <c r="CZ11" s="626">
        <v>3.1</v>
      </c>
      <c r="DA11" s="626"/>
      <c r="DB11" s="626"/>
      <c r="DC11" s="626"/>
      <c r="DD11" s="632">
        <v>384965</v>
      </c>
      <c r="DE11" s="624"/>
      <c r="DF11" s="624"/>
      <c r="DG11" s="624"/>
      <c r="DH11" s="624"/>
      <c r="DI11" s="624"/>
      <c r="DJ11" s="624"/>
      <c r="DK11" s="624"/>
      <c r="DL11" s="624"/>
      <c r="DM11" s="624"/>
      <c r="DN11" s="624"/>
      <c r="DO11" s="624"/>
      <c r="DP11" s="625"/>
      <c r="DQ11" s="632">
        <v>1292041</v>
      </c>
      <c r="DR11" s="624"/>
      <c r="DS11" s="624"/>
      <c r="DT11" s="624"/>
      <c r="DU11" s="624"/>
      <c r="DV11" s="624"/>
      <c r="DW11" s="624"/>
      <c r="DX11" s="624"/>
      <c r="DY11" s="624"/>
      <c r="DZ11" s="624"/>
      <c r="EA11" s="624"/>
      <c r="EB11" s="624"/>
      <c r="EC11" s="633"/>
    </row>
    <row r="12" spans="2:143" ht="11.25" customHeight="1" x14ac:dyDescent="0.2">
      <c r="B12" s="620" t="s">
        <v>257</v>
      </c>
      <c r="C12" s="621"/>
      <c r="D12" s="621"/>
      <c r="E12" s="621"/>
      <c r="F12" s="621"/>
      <c r="G12" s="621"/>
      <c r="H12" s="621"/>
      <c r="I12" s="621"/>
      <c r="J12" s="621"/>
      <c r="K12" s="621"/>
      <c r="L12" s="621"/>
      <c r="M12" s="621"/>
      <c r="N12" s="621"/>
      <c r="O12" s="621"/>
      <c r="P12" s="621"/>
      <c r="Q12" s="622"/>
      <c r="R12" s="623">
        <v>42168</v>
      </c>
      <c r="S12" s="624"/>
      <c r="T12" s="624"/>
      <c r="U12" s="624"/>
      <c r="V12" s="624"/>
      <c r="W12" s="624"/>
      <c r="X12" s="624"/>
      <c r="Y12" s="625"/>
      <c r="Z12" s="626">
        <v>0.1</v>
      </c>
      <c r="AA12" s="626"/>
      <c r="AB12" s="626"/>
      <c r="AC12" s="626"/>
      <c r="AD12" s="627">
        <v>42168</v>
      </c>
      <c r="AE12" s="627"/>
      <c r="AF12" s="627"/>
      <c r="AG12" s="627"/>
      <c r="AH12" s="627"/>
      <c r="AI12" s="627"/>
      <c r="AJ12" s="627"/>
      <c r="AK12" s="627"/>
      <c r="AL12" s="628">
        <v>0.1</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8755208</v>
      </c>
      <c r="BH12" s="624"/>
      <c r="BI12" s="624"/>
      <c r="BJ12" s="624"/>
      <c r="BK12" s="624"/>
      <c r="BL12" s="624"/>
      <c r="BM12" s="624"/>
      <c r="BN12" s="625"/>
      <c r="BO12" s="626">
        <v>44.5</v>
      </c>
      <c r="BP12" s="626"/>
      <c r="BQ12" s="626"/>
      <c r="BR12" s="626"/>
      <c r="BS12" s="627" t="s">
        <v>189</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3868086</v>
      </c>
      <c r="CS12" s="624"/>
      <c r="CT12" s="624"/>
      <c r="CU12" s="624"/>
      <c r="CV12" s="624"/>
      <c r="CW12" s="624"/>
      <c r="CX12" s="624"/>
      <c r="CY12" s="625"/>
      <c r="CZ12" s="626">
        <v>6.4</v>
      </c>
      <c r="DA12" s="626"/>
      <c r="DB12" s="626"/>
      <c r="DC12" s="626"/>
      <c r="DD12" s="632" t="s">
        <v>251</v>
      </c>
      <c r="DE12" s="624"/>
      <c r="DF12" s="624"/>
      <c r="DG12" s="624"/>
      <c r="DH12" s="624"/>
      <c r="DI12" s="624"/>
      <c r="DJ12" s="624"/>
      <c r="DK12" s="624"/>
      <c r="DL12" s="624"/>
      <c r="DM12" s="624"/>
      <c r="DN12" s="624"/>
      <c r="DO12" s="624"/>
      <c r="DP12" s="625"/>
      <c r="DQ12" s="632">
        <v>1023084</v>
      </c>
      <c r="DR12" s="624"/>
      <c r="DS12" s="624"/>
      <c r="DT12" s="624"/>
      <c r="DU12" s="624"/>
      <c r="DV12" s="624"/>
      <c r="DW12" s="624"/>
      <c r="DX12" s="624"/>
      <c r="DY12" s="624"/>
      <c r="DZ12" s="624"/>
      <c r="EA12" s="624"/>
      <c r="EB12" s="624"/>
      <c r="EC12" s="633"/>
    </row>
    <row r="13" spans="2:143" ht="11.25" customHeight="1" x14ac:dyDescent="0.2">
      <c r="B13" s="620" t="s">
        <v>260</v>
      </c>
      <c r="C13" s="621"/>
      <c r="D13" s="621"/>
      <c r="E13" s="621"/>
      <c r="F13" s="621"/>
      <c r="G13" s="621"/>
      <c r="H13" s="621"/>
      <c r="I13" s="621"/>
      <c r="J13" s="621"/>
      <c r="K13" s="621"/>
      <c r="L13" s="621"/>
      <c r="M13" s="621"/>
      <c r="N13" s="621"/>
      <c r="O13" s="621"/>
      <c r="P13" s="621"/>
      <c r="Q13" s="622"/>
      <c r="R13" s="623" t="s">
        <v>133</v>
      </c>
      <c r="S13" s="624"/>
      <c r="T13" s="624"/>
      <c r="U13" s="624"/>
      <c r="V13" s="624"/>
      <c r="W13" s="624"/>
      <c r="X13" s="624"/>
      <c r="Y13" s="625"/>
      <c r="Z13" s="626" t="s">
        <v>133</v>
      </c>
      <c r="AA13" s="626"/>
      <c r="AB13" s="626"/>
      <c r="AC13" s="626"/>
      <c r="AD13" s="627" t="s">
        <v>133</v>
      </c>
      <c r="AE13" s="627"/>
      <c r="AF13" s="627"/>
      <c r="AG13" s="627"/>
      <c r="AH13" s="627"/>
      <c r="AI13" s="627"/>
      <c r="AJ13" s="627"/>
      <c r="AK13" s="627"/>
      <c r="AL13" s="628" t="s">
        <v>251</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8737872</v>
      </c>
      <c r="BH13" s="624"/>
      <c r="BI13" s="624"/>
      <c r="BJ13" s="624"/>
      <c r="BK13" s="624"/>
      <c r="BL13" s="624"/>
      <c r="BM13" s="624"/>
      <c r="BN13" s="625"/>
      <c r="BO13" s="626">
        <v>44.4</v>
      </c>
      <c r="BP13" s="626"/>
      <c r="BQ13" s="626"/>
      <c r="BR13" s="626"/>
      <c r="BS13" s="627" t="s">
        <v>251</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6443457</v>
      </c>
      <c r="CS13" s="624"/>
      <c r="CT13" s="624"/>
      <c r="CU13" s="624"/>
      <c r="CV13" s="624"/>
      <c r="CW13" s="624"/>
      <c r="CX13" s="624"/>
      <c r="CY13" s="625"/>
      <c r="CZ13" s="626">
        <v>10.7</v>
      </c>
      <c r="DA13" s="626"/>
      <c r="DB13" s="626"/>
      <c r="DC13" s="626"/>
      <c r="DD13" s="632">
        <v>4510462</v>
      </c>
      <c r="DE13" s="624"/>
      <c r="DF13" s="624"/>
      <c r="DG13" s="624"/>
      <c r="DH13" s="624"/>
      <c r="DI13" s="624"/>
      <c r="DJ13" s="624"/>
      <c r="DK13" s="624"/>
      <c r="DL13" s="624"/>
      <c r="DM13" s="624"/>
      <c r="DN13" s="624"/>
      <c r="DO13" s="624"/>
      <c r="DP13" s="625"/>
      <c r="DQ13" s="632">
        <v>4516148</v>
      </c>
      <c r="DR13" s="624"/>
      <c r="DS13" s="624"/>
      <c r="DT13" s="624"/>
      <c r="DU13" s="624"/>
      <c r="DV13" s="624"/>
      <c r="DW13" s="624"/>
      <c r="DX13" s="624"/>
      <c r="DY13" s="624"/>
      <c r="DZ13" s="624"/>
      <c r="EA13" s="624"/>
      <c r="EB13" s="624"/>
      <c r="EC13" s="633"/>
    </row>
    <row r="14" spans="2:143" ht="11.25" customHeight="1" x14ac:dyDescent="0.2">
      <c r="B14" s="620" t="s">
        <v>263</v>
      </c>
      <c r="C14" s="621"/>
      <c r="D14" s="621"/>
      <c r="E14" s="621"/>
      <c r="F14" s="621"/>
      <c r="G14" s="621"/>
      <c r="H14" s="621"/>
      <c r="I14" s="621"/>
      <c r="J14" s="621"/>
      <c r="K14" s="621"/>
      <c r="L14" s="621"/>
      <c r="M14" s="621"/>
      <c r="N14" s="621"/>
      <c r="O14" s="621"/>
      <c r="P14" s="621"/>
      <c r="Q14" s="622"/>
      <c r="R14" s="623">
        <v>1689</v>
      </c>
      <c r="S14" s="624"/>
      <c r="T14" s="624"/>
      <c r="U14" s="624"/>
      <c r="V14" s="624"/>
      <c r="W14" s="624"/>
      <c r="X14" s="624"/>
      <c r="Y14" s="625"/>
      <c r="Z14" s="626">
        <v>0</v>
      </c>
      <c r="AA14" s="626"/>
      <c r="AB14" s="626"/>
      <c r="AC14" s="626"/>
      <c r="AD14" s="627">
        <v>1689</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489070</v>
      </c>
      <c r="BH14" s="624"/>
      <c r="BI14" s="624"/>
      <c r="BJ14" s="624"/>
      <c r="BK14" s="624"/>
      <c r="BL14" s="624"/>
      <c r="BM14" s="624"/>
      <c r="BN14" s="625"/>
      <c r="BO14" s="626">
        <v>2.5</v>
      </c>
      <c r="BP14" s="626"/>
      <c r="BQ14" s="626"/>
      <c r="BR14" s="626"/>
      <c r="BS14" s="627" t="s">
        <v>251</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2279366</v>
      </c>
      <c r="CS14" s="624"/>
      <c r="CT14" s="624"/>
      <c r="CU14" s="624"/>
      <c r="CV14" s="624"/>
      <c r="CW14" s="624"/>
      <c r="CX14" s="624"/>
      <c r="CY14" s="625"/>
      <c r="CZ14" s="626">
        <v>3.8</v>
      </c>
      <c r="DA14" s="626"/>
      <c r="DB14" s="626"/>
      <c r="DC14" s="626"/>
      <c r="DD14" s="632">
        <v>221856</v>
      </c>
      <c r="DE14" s="624"/>
      <c r="DF14" s="624"/>
      <c r="DG14" s="624"/>
      <c r="DH14" s="624"/>
      <c r="DI14" s="624"/>
      <c r="DJ14" s="624"/>
      <c r="DK14" s="624"/>
      <c r="DL14" s="624"/>
      <c r="DM14" s="624"/>
      <c r="DN14" s="624"/>
      <c r="DO14" s="624"/>
      <c r="DP14" s="625"/>
      <c r="DQ14" s="632">
        <v>1678836</v>
      </c>
      <c r="DR14" s="624"/>
      <c r="DS14" s="624"/>
      <c r="DT14" s="624"/>
      <c r="DU14" s="624"/>
      <c r="DV14" s="624"/>
      <c r="DW14" s="624"/>
      <c r="DX14" s="624"/>
      <c r="DY14" s="624"/>
      <c r="DZ14" s="624"/>
      <c r="EA14" s="624"/>
      <c r="EB14" s="624"/>
      <c r="EC14" s="633"/>
    </row>
    <row r="15" spans="2:143" ht="11.25" customHeight="1" x14ac:dyDescent="0.2">
      <c r="B15" s="620" t="s">
        <v>266</v>
      </c>
      <c r="C15" s="621"/>
      <c r="D15" s="621"/>
      <c r="E15" s="621"/>
      <c r="F15" s="621"/>
      <c r="G15" s="621"/>
      <c r="H15" s="621"/>
      <c r="I15" s="621"/>
      <c r="J15" s="621"/>
      <c r="K15" s="621"/>
      <c r="L15" s="621"/>
      <c r="M15" s="621"/>
      <c r="N15" s="621"/>
      <c r="O15" s="621"/>
      <c r="P15" s="621"/>
      <c r="Q15" s="622"/>
      <c r="R15" s="623" t="s">
        <v>133</v>
      </c>
      <c r="S15" s="624"/>
      <c r="T15" s="624"/>
      <c r="U15" s="624"/>
      <c r="V15" s="624"/>
      <c r="W15" s="624"/>
      <c r="X15" s="624"/>
      <c r="Y15" s="625"/>
      <c r="Z15" s="626" t="s">
        <v>251</v>
      </c>
      <c r="AA15" s="626"/>
      <c r="AB15" s="626"/>
      <c r="AC15" s="626"/>
      <c r="AD15" s="627" t="s">
        <v>133</v>
      </c>
      <c r="AE15" s="627"/>
      <c r="AF15" s="627"/>
      <c r="AG15" s="627"/>
      <c r="AH15" s="627"/>
      <c r="AI15" s="627"/>
      <c r="AJ15" s="627"/>
      <c r="AK15" s="627"/>
      <c r="AL15" s="628" t="s">
        <v>133</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1060986</v>
      </c>
      <c r="BH15" s="624"/>
      <c r="BI15" s="624"/>
      <c r="BJ15" s="624"/>
      <c r="BK15" s="624"/>
      <c r="BL15" s="624"/>
      <c r="BM15" s="624"/>
      <c r="BN15" s="625"/>
      <c r="BO15" s="626">
        <v>5.4</v>
      </c>
      <c r="BP15" s="626"/>
      <c r="BQ15" s="626"/>
      <c r="BR15" s="626"/>
      <c r="BS15" s="627" t="s">
        <v>251</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5159115</v>
      </c>
      <c r="CS15" s="624"/>
      <c r="CT15" s="624"/>
      <c r="CU15" s="624"/>
      <c r="CV15" s="624"/>
      <c r="CW15" s="624"/>
      <c r="CX15" s="624"/>
      <c r="CY15" s="625"/>
      <c r="CZ15" s="626">
        <v>8.6</v>
      </c>
      <c r="DA15" s="626"/>
      <c r="DB15" s="626"/>
      <c r="DC15" s="626"/>
      <c r="DD15" s="632">
        <v>806258</v>
      </c>
      <c r="DE15" s="624"/>
      <c r="DF15" s="624"/>
      <c r="DG15" s="624"/>
      <c r="DH15" s="624"/>
      <c r="DI15" s="624"/>
      <c r="DJ15" s="624"/>
      <c r="DK15" s="624"/>
      <c r="DL15" s="624"/>
      <c r="DM15" s="624"/>
      <c r="DN15" s="624"/>
      <c r="DO15" s="624"/>
      <c r="DP15" s="625"/>
      <c r="DQ15" s="632">
        <v>4296155</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111592</v>
      </c>
      <c r="S16" s="624"/>
      <c r="T16" s="624"/>
      <c r="U16" s="624"/>
      <c r="V16" s="624"/>
      <c r="W16" s="624"/>
      <c r="X16" s="624"/>
      <c r="Y16" s="625"/>
      <c r="Z16" s="626">
        <v>0.2</v>
      </c>
      <c r="AA16" s="626"/>
      <c r="AB16" s="626"/>
      <c r="AC16" s="626"/>
      <c r="AD16" s="627">
        <v>111592</v>
      </c>
      <c r="AE16" s="627"/>
      <c r="AF16" s="627"/>
      <c r="AG16" s="627"/>
      <c r="AH16" s="627"/>
      <c r="AI16" s="627"/>
      <c r="AJ16" s="627"/>
      <c r="AK16" s="627"/>
      <c r="AL16" s="628">
        <v>0.4</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251</v>
      </c>
      <c r="BH16" s="624"/>
      <c r="BI16" s="624"/>
      <c r="BJ16" s="624"/>
      <c r="BK16" s="624"/>
      <c r="BL16" s="624"/>
      <c r="BM16" s="624"/>
      <c r="BN16" s="625"/>
      <c r="BO16" s="626" t="s">
        <v>133</v>
      </c>
      <c r="BP16" s="626"/>
      <c r="BQ16" s="626"/>
      <c r="BR16" s="626"/>
      <c r="BS16" s="627" t="s">
        <v>251</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t="s">
        <v>251</v>
      </c>
      <c r="CS16" s="624"/>
      <c r="CT16" s="624"/>
      <c r="CU16" s="624"/>
      <c r="CV16" s="624"/>
      <c r="CW16" s="624"/>
      <c r="CX16" s="624"/>
      <c r="CY16" s="625"/>
      <c r="CZ16" s="626" t="s">
        <v>251</v>
      </c>
      <c r="DA16" s="626"/>
      <c r="DB16" s="626"/>
      <c r="DC16" s="626"/>
      <c r="DD16" s="632" t="s">
        <v>251</v>
      </c>
      <c r="DE16" s="624"/>
      <c r="DF16" s="624"/>
      <c r="DG16" s="624"/>
      <c r="DH16" s="624"/>
      <c r="DI16" s="624"/>
      <c r="DJ16" s="624"/>
      <c r="DK16" s="624"/>
      <c r="DL16" s="624"/>
      <c r="DM16" s="624"/>
      <c r="DN16" s="624"/>
      <c r="DO16" s="624"/>
      <c r="DP16" s="625"/>
      <c r="DQ16" s="632" t="s">
        <v>189</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253565</v>
      </c>
      <c r="S17" s="624"/>
      <c r="T17" s="624"/>
      <c r="U17" s="624"/>
      <c r="V17" s="624"/>
      <c r="W17" s="624"/>
      <c r="X17" s="624"/>
      <c r="Y17" s="625"/>
      <c r="Z17" s="626">
        <v>0.4</v>
      </c>
      <c r="AA17" s="626"/>
      <c r="AB17" s="626"/>
      <c r="AC17" s="626"/>
      <c r="AD17" s="627">
        <v>253565</v>
      </c>
      <c r="AE17" s="627"/>
      <c r="AF17" s="627"/>
      <c r="AG17" s="627"/>
      <c r="AH17" s="627"/>
      <c r="AI17" s="627"/>
      <c r="AJ17" s="627"/>
      <c r="AK17" s="627"/>
      <c r="AL17" s="628">
        <v>0.8</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133</v>
      </c>
      <c r="BH17" s="624"/>
      <c r="BI17" s="624"/>
      <c r="BJ17" s="624"/>
      <c r="BK17" s="624"/>
      <c r="BL17" s="624"/>
      <c r="BM17" s="624"/>
      <c r="BN17" s="625"/>
      <c r="BO17" s="626" t="s">
        <v>133</v>
      </c>
      <c r="BP17" s="626"/>
      <c r="BQ17" s="626"/>
      <c r="BR17" s="626"/>
      <c r="BS17" s="627" t="s">
        <v>251</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3322391</v>
      </c>
      <c r="CS17" s="624"/>
      <c r="CT17" s="624"/>
      <c r="CU17" s="624"/>
      <c r="CV17" s="624"/>
      <c r="CW17" s="624"/>
      <c r="CX17" s="624"/>
      <c r="CY17" s="625"/>
      <c r="CZ17" s="626">
        <v>5.5</v>
      </c>
      <c r="DA17" s="626"/>
      <c r="DB17" s="626"/>
      <c r="DC17" s="626"/>
      <c r="DD17" s="632" t="s">
        <v>251</v>
      </c>
      <c r="DE17" s="624"/>
      <c r="DF17" s="624"/>
      <c r="DG17" s="624"/>
      <c r="DH17" s="624"/>
      <c r="DI17" s="624"/>
      <c r="DJ17" s="624"/>
      <c r="DK17" s="624"/>
      <c r="DL17" s="624"/>
      <c r="DM17" s="624"/>
      <c r="DN17" s="624"/>
      <c r="DO17" s="624"/>
      <c r="DP17" s="625"/>
      <c r="DQ17" s="632">
        <v>3242446</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169268</v>
      </c>
      <c r="S18" s="624"/>
      <c r="T18" s="624"/>
      <c r="U18" s="624"/>
      <c r="V18" s="624"/>
      <c r="W18" s="624"/>
      <c r="X18" s="624"/>
      <c r="Y18" s="625"/>
      <c r="Z18" s="626">
        <v>0.3</v>
      </c>
      <c r="AA18" s="626"/>
      <c r="AB18" s="626"/>
      <c r="AC18" s="626"/>
      <c r="AD18" s="627">
        <v>169268</v>
      </c>
      <c r="AE18" s="627"/>
      <c r="AF18" s="627"/>
      <c r="AG18" s="627"/>
      <c r="AH18" s="627"/>
      <c r="AI18" s="627"/>
      <c r="AJ18" s="627"/>
      <c r="AK18" s="627"/>
      <c r="AL18" s="628">
        <v>0.5</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251</v>
      </c>
      <c r="BH18" s="624"/>
      <c r="BI18" s="624"/>
      <c r="BJ18" s="624"/>
      <c r="BK18" s="624"/>
      <c r="BL18" s="624"/>
      <c r="BM18" s="624"/>
      <c r="BN18" s="625"/>
      <c r="BO18" s="626" t="s">
        <v>133</v>
      </c>
      <c r="BP18" s="626"/>
      <c r="BQ18" s="626"/>
      <c r="BR18" s="626"/>
      <c r="BS18" s="627" t="s">
        <v>133</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133</v>
      </c>
      <c r="CS18" s="624"/>
      <c r="CT18" s="624"/>
      <c r="CU18" s="624"/>
      <c r="CV18" s="624"/>
      <c r="CW18" s="624"/>
      <c r="CX18" s="624"/>
      <c r="CY18" s="625"/>
      <c r="CZ18" s="626" t="s">
        <v>189</v>
      </c>
      <c r="DA18" s="626"/>
      <c r="DB18" s="626"/>
      <c r="DC18" s="626"/>
      <c r="DD18" s="632" t="s">
        <v>133</v>
      </c>
      <c r="DE18" s="624"/>
      <c r="DF18" s="624"/>
      <c r="DG18" s="624"/>
      <c r="DH18" s="624"/>
      <c r="DI18" s="624"/>
      <c r="DJ18" s="624"/>
      <c r="DK18" s="624"/>
      <c r="DL18" s="624"/>
      <c r="DM18" s="624"/>
      <c r="DN18" s="624"/>
      <c r="DO18" s="624"/>
      <c r="DP18" s="625"/>
      <c r="DQ18" s="632" t="s">
        <v>133</v>
      </c>
      <c r="DR18" s="624"/>
      <c r="DS18" s="624"/>
      <c r="DT18" s="624"/>
      <c r="DU18" s="624"/>
      <c r="DV18" s="624"/>
      <c r="DW18" s="624"/>
      <c r="DX18" s="624"/>
      <c r="DY18" s="624"/>
      <c r="DZ18" s="624"/>
      <c r="EA18" s="624"/>
      <c r="EB18" s="624"/>
      <c r="EC18" s="633"/>
    </row>
    <row r="19" spans="2:133" ht="11.25" customHeight="1" x14ac:dyDescent="0.2">
      <c r="B19" s="620" t="s">
        <v>278</v>
      </c>
      <c r="C19" s="621"/>
      <c r="D19" s="621"/>
      <c r="E19" s="621"/>
      <c r="F19" s="621"/>
      <c r="G19" s="621"/>
      <c r="H19" s="621"/>
      <c r="I19" s="621"/>
      <c r="J19" s="621"/>
      <c r="K19" s="621"/>
      <c r="L19" s="621"/>
      <c r="M19" s="621"/>
      <c r="N19" s="621"/>
      <c r="O19" s="621"/>
      <c r="P19" s="621"/>
      <c r="Q19" s="622"/>
      <c r="R19" s="623">
        <v>165811</v>
      </c>
      <c r="S19" s="624"/>
      <c r="T19" s="624"/>
      <c r="U19" s="624"/>
      <c r="V19" s="624"/>
      <c r="W19" s="624"/>
      <c r="X19" s="624"/>
      <c r="Y19" s="625"/>
      <c r="Z19" s="626">
        <v>0.3</v>
      </c>
      <c r="AA19" s="626"/>
      <c r="AB19" s="626"/>
      <c r="AC19" s="626"/>
      <c r="AD19" s="627">
        <v>165811</v>
      </c>
      <c r="AE19" s="627"/>
      <c r="AF19" s="627"/>
      <c r="AG19" s="627"/>
      <c r="AH19" s="627"/>
      <c r="AI19" s="627"/>
      <c r="AJ19" s="627"/>
      <c r="AK19" s="627"/>
      <c r="AL19" s="628">
        <v>0.5</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545058</v>
      </c>
      <c r="BH19" s="624"/>
      <c r="BI19" s="624"/>
      <c r="BJ19" s="624"/>
      <c r="BK19" s="624"/>
      <c r="BL19" s="624"/>
      <c r="BM19" s="624"/>
      <c r="BN19" s="625"/>
      <c r="BO19" s="626">
        <v>2.8</v>
      </c>
      <c r="BP19" s="626"/>
      <c r="BQ19" s="626"/>
      <c r="BR19" s="626"/>
      <c r="BS19" s="627" t="s">
        <v>133</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251</v>
      </c>
      <c r="CS19" s="624"/>
      <c r="CT19" s="624"/>
      <c r="CU19" s="624"/>
      <c r="CV19" s="624"/>
      <c r="CW19" s="624"/>
      <c r="CX19" s="624"/>
      <c r="CY19" s="625"/>
      <c r="CZ19" s="626" t="s">
        <v>133</v>
      </c>
      <c r="DA19" s="626"/>
      <c r="DB19" s="626"/>
      <c r="DC19" s="626"/>
      <c r="DD19" s="632" t="s">
        <v>133</v>
      </c>
      <c r="DE19" s="624"/>
      <c r="DF19" s="624"/>
      <c r="DG19" s="624"/>
      <c r="DH19" s="624"/>
      <c r="DI19" s="624"/>
      <c r="DJ19" s="624"/>
      <c r="DK19" s="624"/>
      <c r="DL19" s="624"/>
      <c r="DM19" s="624"/>
      <c r="DN19" s="624"/>
      <c r="DO19" s="624"/>
      <c r="DP19" s="625"/>
      <c r="DQ19" s="632" t="s">
        <v>133</v>
      </c>
      <c r="DR19" s="624"/>
      <c r="DS19" s="624"/>
      <c r="DT19" s="624"/>
      <c r="DU19" s="624"/>
      <c r="DV19" s="624"/>
      <c r="DW19" s="624"/>
      <c r="DX19" s="624"/>
      <c r="DY19" s="624"/>
      <c r="DZ19" s="624"/>
      <c r="EA19" s="624"/>
      <c r="EB19" s="624"/>
      <c r="EC19" s="633"/>
    </row>
    <row r="20" spans="2:133" ht="11.25" customHeight="1" x14ac:dyDescent="0.2">
      <c r="B20" s="636" t="s">
        <v>281</v>
      </c>
      <c r="C20" s="637"/>
      <c r="D20" s="637"/>
      <c r="E20" s="637"/>
      <c r="F20" s="637"/>
      <c r="G20" s="637"/>
      <c r="H20" s="637"/>
      <c r="I20" s="637"/>
      <c r="J20" s="637"/>
      <c r="K20" s="637"/>
      <c r="L20" s="637"/>
      <c r="M20" s="637"/>
      <c r="N20" s="637"/>
      <c r="O20" s="637"/>
      <c r="P20" s="637"/>
      <c r="Q20" s="638"/>
      <c r="R20" s="623">
        <v>3457</v>
      </c>
      <c r="S20" s="624"/>
      <c r="T20" s="624"/>
      <c r="U20" s="624"/>
      <c r="V20" s="624"/>
      <c r="W20" s="624"/>
      <c r="X20" s="624"/>
      <c r="Y20" s="625"/>
      <c r="Z20" s="626">
        <v>0</v>
      </c>
      <c r="AA20" s="626"/>
      <c r="AB20" s="626"/>
      <c r="AC20" s="626"/>
      <c r="AD20" s="627">
        <v>3457</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545058</v>
      </c>
      <c r="BH20" s="624"/>
      <c r="BI20" s="624"/>
      <c r="BJ20" s="624"/>
      <c r="BK20" s="624"/>
      <c r="BL20" s="624"/>
      <c r="BM20" s="624"/>
      <c r="BN20" s="625"/>
      <c r="BO20" s="626">
        <v>2.8</v>
      </c>
      <c r="BP20" s="626"/>
      <c r="BQ20" s="626"/>
      <c r="BR20" s="626"/>
      <c r="BS20" s="627" t="s">
        <v>133</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60012625</v>
      </c>
      <c r="CS20" s="624"/>
      <c r="CT20" s="624"/>
      <c r="CU20" s="624"/>
      <c r="CV20" s="624"/>
      <c r="CW20" s="624"/>
      <c r="CX20" s="624"/>
      <c r="CY20" s="625"/>
      <c r="CZ20" s="626">
        <v>100</v>
      </c>
      <c r="DA20" s="626"/>
      <c r="DB20" s="626"/>
      <c r="DC20" s="626"/>
      <c r="DD20" s="632">
        <v>6141643</v>
      </c>
      <c r="DE20" s="624"/>
      <c r="DF20" s="624"/>
      <c r="DG20" s="624"/>
      <c r="DH20" s="624"/>
      <c r="DI20" s="624"/>
      <c r="DJ20" s="624"/>
      <c r="DK20" s="624"/>
      <c r="DL20" s="624"/>
      <c r="DM20" s="624"/>
      <c r="DN20" s="624"/>
      <c r="DO20" s="624"/>
      <c r="DP20" s="625"/>
      <c r="DQ20" s="632">
        <v>37937057</v>
      </c>
      <c r="DR20" s="624"/>
      <c r="DS20" s="624"/>
      <c r="DT20" s="624"/>
      <c r="DU20" s="624"/>
      <c r="DV20" s="624"/>
      <c r="DW20" s="624"/>
      <c r="DX20" s="624"/>
      <c r="DY20" s="624"/>
      <c r="DZ20" s="624"/>
      <c r="EA20" s="624"/>
      <c r="EB20" s="624"/>
      <c r="EC20" s="633"/>
    </row>
    <row r="21" spans="2:133" ht="11.25" customHeight="1" x14ac:dyDescent="0.2">
      <c r="B21" s="620" t="s">
        <v>284</v>
      </c>
      <c r="C21" s="621"/>
      <c r="D21" s="621"/>
      <c r="E21" s="621"/>
      <c r="F21" s="621"/>
      <c r="G21" s="621"/>
      <c r="H21" s="621"/>
      <c r="I21" s="621"/>
      <c r="J21" s="621"/>
      <c r="K21" s="621"/>
      <c r="L21" s="621"/>
      <c r="M21" s="621"/>
      <c r="N21" s="621"/>
      <c r="O21" s="621"/>
      <c r="P21" s="621"/>
      <c r="Q21" s="622"/>
      <c r="R21" s="623">
        <v>8190149</v>
      </c>
      <c r="S21" s="624"/>
      <c r="T21" s="624"/>
      <c r="U21" s="624"/>
      <c r="V21" s="624"/>
      <c r="W21" s="624"/>
      <c r="X21" s="624"/>
      <c r="Y21" s="625"/>
      <c r="Z21" s="626">
        <v>12.7</v>
      </c>
      <c r="AA21" s="626"/>
      <c r="AB21" s="626"/>
      <c r="AC21" s="626"/>
      <c r="AD21" s="627">
        <v>7476948</v>
      </c>
      <c r="AE21" s="627"/>
      <c r="AF21" s="627"/>
      <c r="AG21" s="627"/>
      <c r="AH21" s="627"/>
      <c r="AI21" s="627"/>
      <c r="AJ21" s="627"/>
      <c r="AK21" s="627"/>
      <c r="AL21" s="628">
        <v>23.5</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4151</v>
      </c>
      <c r="BH21" s="624"/>
      <c r="BI21" s="624"/>
      <c r="BJ21" s="624"/>
      <c r="BK21" s="624"/>
      <c r="BL21" s="624"/>
      <c r="BM21" s="624"/>
      <c r="BN21" s="625"/>
      <c r="BO21" s="626">
        <v>0</v>
      </c>
      <c r="BP21" s="626"/>
      <c r="BQ21" s="626"/>
      <c r="BR21" s="626"/>
      <c r="BS21" s="627" t="s">
        <v>251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286</v>
      </c>
      <c r="C22" s="621"/>
      <c r="D22" s="621"/>
      <c r="E22" s="621"/>
      <c r="F22" s="621"/>
      <c r="G22" s="621"/>
      <c r="H22" s="621"/>
      <c r="I22" s="621"/>
      <c r="J22" s="621"/>
      <c r="K22" s="621"/>
      <c r="L22" s="621"/>
      <c r="M22" s="621"/>
      <c r="N22" s="621"/>
      <c r="O22" s="621"/>
      <c r="P22" s="621"/>
      <c r="Q22" s="622"/>
      <c r="R22" s="623">
        <v>7476948</v>
      </c>
      <c r="S22" s="624"/>
      <c r="T22" s="624"/>
      <c r="U22" s="624"/>
      <c r="V22" s="624"/>
      <c r="W22" s="624"/>
      <c r="X22" s="624"/>
      <c r="Y22" s="625"/>
      <c r="Z22" s="626">
        <v>11.6</v>
      </c>
      <c r="AA22" s="626"/>
      <c r="AB22" s="626"/>
      <c r="AC22" s="626"/>
      <c r="AD22" s="627">
        <v>7476948</v>
      </c>
      <c r="AE22" s="627"/>
      <c r="AF22" s="627"/>
      <c r="AG22" s="627"/>
      <c r="AH22" s="627"/>
      <c r="AI22" s="627"/>
      <c r="AJ22" s="627"/>
      <c r="AK22" s="627"/>
      <c r="AL22" s="628">
        <v>23.5</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133</v>
      </c>
      <c r="BH22" s="624"/>
      <c r="BI22" s="624"/>
      <c r="BJ22" s="624"/>
      <c r="BK22" s="624"/>
      <c r="BL22" s="624"/>
      <c r="BM22" s="624"/>
      <c r="BN22" s="625"/>
      <c r="BO22" s="626" t="s">
        <v>133</v>
      </c>
      <c r="BP22" s="626"/>
      <c r="BQ22" s="626"/>
      <c r="BR22" s="626"/>
      <c r="BS22" s="627" t="s">
        <v>251</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289</v>
      </c>
      <c r="C23" s="621"/>
      <c r="D23" s="621"/>
      <c r="E23" s="621"/>
      <c r="F23" s="621"/>
      <c r="G23" s="621"/>
      <c r="H23" s="621"/>
      <c r="I23" s="621"/>
      <c r="J23" s="621"/>
      <c r="K23" s="621"/>
      <c r="L23" s="621"/>
      <c r="M23" s="621"/>
      <c r="N23" s="621"/>
      <c r="O23" s="621"/>
      <c r="P23" s="621"/>
      <c r="Q23" s="622"/>
      <c r="R23" s="623">
        <v>713115</v>
      </c>
      <c r="S23" s="624"/>
      <c r="T23" s="624"/>
      <c r="U23" s="624"/>
      <c r="V23" s="624"/>
      <c r="W23" s="624"/>
      <c r="X23" s="624"/>
      <c r="Y23" s="625"/>
      <c r="Z23" s="626">
        <v>1.1000000000000001</v>
      </c>
      <c r="AA23" s="626"/>
      <c r="AB23" s="626"/>
      <c r="AC23" s="626"/>
      <c r="AD23" s="627" t="s">
        <v>133</v>
      </c>
      <c r="AE23" s="627"/>
      <c r="AF23" s="627"/>
      <c r="AG23" s="627"/>
      <c r="AH23" s="627"/>
      <c r="AI23" s="627"/>
      <c r="AJ23" s="627"/>
      <c r="AK23" s="627"/>
      <c r="AL23" s="628" t="s">
        <v>133</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v>540907</v>
      </c>
      <c r="BH23" s="624"/>
      <c r="BI23" s="624"/>
      <c r="BJ23" s="624"/>
      <c r="BK23" s="624"/>
      <c r="BL23" s="624"/>
      <c r="BM23" s="624"/>
      <c r="BN23" s="625"/>
      <c r="BO23" s="626">
        <v>2.7</v>
      </c>
      <c r="BP23" s="626"/>
      <c r="BQ23" s="626"/>
      <c r="BR23" s="626"/>
      <c r="BS23" s="627" t="s">
        <v>133</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2">
      <c r="B24" s="620" t="s">
        <v>296</v>
      </c>
      <c r="C24" s="621"/>
      <c r="D24" s="621"/>
      <c r="E24" s="621"/>
      <c r="F24" s="621"/>
      <c r="G24" s="621"/>
      <c r="H24" s="621"/>
      <c r="I24" s="621"/>
      <c r="J24" s="621"/>
      <c r="K24" s="621"/>
      <c r="L24" s="621"/>
      <c r="M24" s="621"/>
      <c r="N24" s="621"/>
      <c r="O24" s="621"/>
      <c r="P24" s="621"/>
      <c r="Q24" s="622"/>
      <c r="R24" s="623">
        <v>86</v>
      </c>
      <c r="S24" s="624"/>
      <c r="T24" s="624"/>
      <c r="U24" s="624"/>
      <c r="V24" s="624"/>
      <c r="W24" s="624"/>
      <c r="X24" s="624"/>
      <c r="Y24" s="625"/>
      <c r="Z24" s="626">
        <v>0</v>
      </c>
      <c r="AA24" s="626"/>
      <c r="AB24" s="626"/>
      <c r="AC24" s="626"/>
      <c r="AD24" s="627" t="s">
        <v>133</v>
      </c>
      <c r="AE24" s="627"/>
      <c r="AF24" s="627"/>
      <c r="AG24" s="627"/>
      <c r="AH24" s="627"/>
      <c r="AI24" s="627"/>
      <c r="AJ24" s="627"/>
      <c r="AK24" s="627"/>
      <c r="AL24" s="628" t="s">
        <v>133</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251</v>
      </c>
      <c r="BH24" s="624"/>
      <c r="BI24" s="624"/>
      <c r="BJ24" s="624"/>
      <c r="BK24" s="624"/>
      <c r="BL24" s="624"/>
      <c r="BM24" s="624"/>
      <c r="BN24" s="625"/>
      <c r="BO24" s="626" t="s">
        <v>251</v>
      </c>
      <c r="BP24" s="626"/>
      <c r="BQ24" s="626"/>
      <c r="BR24" s="626"/>
      <c r="BS24" s="627" t="s">
        <v>133</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28284183</v>
      </c>
      <c r="CS24" s="613"/>
      <c r="CT24" s="613"/>
      <c r="CU24" s="613"/>
      <c r="CV24" s="613"/>
      <c r="CW24" s="613"/>
      <c r="CX24" s="613"/>
      <c r="CY24" s="614"/>
      <c r="CZ24" s="617">
        <v>47.1</v>
      </c>
      <c r="DA24" s="618"/>
      <c r="DB24" s="618"/>
      <c r="DC24" s="634"/>
      <c r="DD24" s="653">
        <v>16140272</v>
      </c>
      <c r="DE24" s="613"/>
      <c r="DF24" s="613"/>
      <c r="DG24" s="613"/>
      <c r="DH24" s="613"/>
      <c r="DI24" s="613"/>
      <c r="DJ24" s="613"/>
      <c r="DK24" s="614"/>
      <c r="DL24" s="653">
        <v>16129884</v>
      </c>
      <c r="DM24" s="613"/>
      <c r="DN24" s="613"/>
      <c r="DO24" s="613"/>
      <c r="DP24" s="613"/>
      <c r="DQ24" s="613"/>
      <c r="DR24" s="613"/>
      <c r="DS24" s="613"/>
      <c r="DT24" s="613"/>
      <c r="DU24" s="613"/>
      <c r="DV24" s="614"/>
      <c r="DW24" s="617">
        <v>50.7</v>
      </c>
      <c r="DX24" s="618"/>
      <c r="DY24" s="618"/>
      <c r="DZ24" s="618"/>
      <c r="EA24" s="618"/>
      <c r="EB24" s="618"/>
      <c r="EC24" s="619"/>
    </row>
    <row r="25" spans="2:133" ht="11.25" customHeight="1" x14ac:dyDescent="0.2">
      <c r="B25" s="620" t="s">
        <v>299</v>
      </c>
      <c r="C25" s="621"/>
      <c r="D25" s="621"/>
      <c r="E25" s="621"/>
      <c r="F25" s="621"/>
      <c r="G25" s="621"/>
      <c r="H25" s="621"/>
      <c r="I25" s="621"/>
      <c r="J25" s="621"/>
      <c r="K25" s="621"/>
      <c r="L25" s="621"/>
      <c r="M25" s="621"/>
      <c r="N25" s="621"/>
      <c r="O25" s="621"/>
      <c r="P25" s="621"/>
      <c r="Q25" s="622"/>
      <c r="R25" s="623">
        <v>32633246</v>
      </c>
      <c r="S25" s="624"/>
      <c r="T25" s="624"/>
      <c r="U25" s="624"/>
      <c r="V25" s="624"/>
      <c r="W25" s="624"/>
      <c r="X25" s="624"/>
      <c r="Y25" s="625"/>
      <c r="Z25" s="626">
        <v>50.6</v>
      </c>
      <c r="AA25" s="626"/>
      <c r="AB25" s="626"/>
      <c r="AC25" s="626"/>
      <c r="AD25" s="627">
        <v>31379138</v>
      </c>
      <c r="AE25" s="627"/>
      <c r="AF25" s="627"/>
      <c r="AG25" s="627"/>
      <c r="AH25" s="627"/>
      <c r="AI25" s="627"/>
      <c r="AJ25" s="627"/>
      <c r="AK25" s="627"/>
      <c r="AL25" s="628">
        <v>98.7</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133</v>
      </c>
      <c r="BH25" s="624"/>
      <c r="BI25" s="624"/>
      <c r="BJ25" s="624"/>
      <c r="BK25" s="624"/>
      <c r="BL25" s="624"/>
      <c r="BM25" s="624"/>
      <c r="BN25" s="625"/>
      <c r="BO25" s="626" t="s">
        <v>251</v>
      </c>
      <c r="BP25" s="626"/>
      <c r="BQ25" s="626"/>
      <c r="BR25" s="626"/>
      <c r="BS25" s="627" t="s">
        <v>133</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9364130</v>
      </c>
      <c r="CS25" s="654"/>
      <c r="CT25" s="654"/>
      <c r="CU25" s="654"/>
      <c r="CV25" s="654"/>
      <c r="CW25" s="654"/>
      <c r="CX25" s="654"/>
      <c r="CY25" s="655"/>
      <c r="CZ25" s="628">
        <v>15.6</v>
      </c>
      <c r="DA25" s="656"/>
      <c r="DB25" s="656"/>
      <c r="DC25" s="658"/>
      <c r="DD25" s="632">
        <v>8550797</v>
      </c>
      <c r="DE25" s="654"/>
      <c r="DF25" s="654"/>
      <c r="DG25" s="654"/>
      <c r="DH25" s="654"/>
      <c r="DI25" s="654"/>
      <c r="DJ25" s="654"/>
      <c r="DK25" s="655"/>
      <c r="DL25" s="632">
        <v>8540409</v>
      </c>
      <c r="DM25" s="654"/>
      <c r="DN25" s="654"/>
      <c r="DO25" s="654"/>
      <c r="DP25" s="654"/>
      <c r="DQ25" s="654"/>
      <c r="DR25" s="654"/>
      <c r="DS25" s="654"/>
      <c r="DT25" s="654"/>
      <c r="DU25" s="654"/>
      <c r="DV25" s="655"/>
      <c r="DW25" s="628">
        <v>26.9</v>
      </c>
      <c r="DX25" s="656"/>
      <c r="DY25" s="656"/>
      <c r="DZ25" s="656"/>
      <c r="EA25" s="656"/>
      <c r="EB25" s="656"/>
      <c r="EC25" s="657"/>
    </row>
    <row r="26" spans="2:133" ht="11.25" customHeight="1" x14ac:dyDescent="0.2">
      <c r="B26" s="620" t="s">
        <v>302</v>
      </c>
      <c r="C26" s="621"/>
      <c r="D26" s="621"/>
      <c r="E26" s="621"/>
      <c r="F26" s="621"/>
      <c r="G26" s="621"/>
      <c r="H26" s="621"/>
      <c r="I26" s="621"/>
      <c r="J26" s="621"/>
      <c r="K26" s="621"/>
      <c r="L26" s="621"/>
      <c r="M26" s="621"/>
      <c r="N26" s="621"/>
      <c r="O26" s="621"/>
      <c r="P26" s="621"/>
      <c r="Q26" s="622"/>
      <c r="R26" s="623">
        <v>20991</v>
      </c>
      <c r="S26" s="624"/>
      <c r="T26" s="624"/>
      <c r="U26" s="624"/>
      <c r="V26" s="624"/>
      <c r="W26" s="624"/>
      <c r="X26" s="624"/>
      <c r="Y26" s="625"/>
      <c r="Z26" s="626">
        <v>0</v>
      </c>
      <c r="AA26" s="626"/>
      <c r="AB26" s="626"/>
      <c r="AC26" s="626"/>
      <c r="AD26" s="627">
        <v>20991</v>
      </c>
      <c r="AE26" s="627"/>
      <c r="AF26" s="627"/>
      <c r="AG26" s="627"/>
      <c r="AH26" s="627"/>
      <c r="AI26" s="627"/>
      <c r="AJ26" s="627"/>
      <c r="AK26" s="627"/>
      <c r="AL26" s="628">
        <v>0.1</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251</v>
      </c>
      <c r="BH26" s="624"/>
      <c r="BI26" s="624"/>
      <c r="BJ26" s="624"/>
      <c r="BK26" s="624"/>
      <c r="BL26" s="624"/>
      <c r="BM26" s="624"/>
      <c r="BN26" s="625"/>
      <c r="BO26" s="626" t="s">
        <v>251</v>
      </c>
      <c r="BP26" s="626"/>
      <c r="BQ26" s="626"/>
      <c r="BR26" s="626"/>
      <c r="BS26" s="627" t="s">
        <v>251</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6169453</v>
      </c>
      <c r="CS26" s="624"/>
      <c r="CT26" s="624"/>
      <c r="CU26" s="624"/>
      <c r="CV26" s="624"/>
      <c r="CW26" s="624"/>
      <c r="CX26" s="624"/>
      <c r="CY26" s="625"/>
      <c r="CZ26" s="628">
        <v>10.3</v>
      </c>
      <c r="DA26" s="656"/>
      <c r="DB26" s="656"/>
      <c r="DC26" s="658"/>
      <c r="DD26" s="632">
        <v>5517084</v>
      </c>
      <c r="DE26" s="624"/>
      <c r="DF26" s="624"/>
      <c r="DG26" s="624"/>
      <c r="DH26" s="624"/>
      <c r="DI26" s="624"/>
      <c r="DJ26" s="624"/>
      <c r="DK26" s="625"/>
      <c r="DL26" s="632" t="s">
        <v>133</v>
      </c>
      <c r="DM26" s="624"/>
      <c r="DN26" s="624"/>
      <c r="DO26" s="624"/>
      <c r="DP26" s="624"/>
      <c r="DQ26" s="624"/>
      <c r="DR26" s="624"/>
      <c r="DS26" s="624"/>
      <c r="DT26" s="624"/>
      <c r="DU26" s="624"/>
      <c r="DV26" s="625"/>
      <c r="DW26" s="628" t="s">
        <v>251</v>
      </c>
      <c r="DX26" s="656"/>
      <c r="DY26" s="656"/>
      <c r="DZ26" s="656"/>
      <c r="EA26" s="656"/>
      <c r="EB26" s="656"/>
      <c r="EC26" s="657"/>
    </row>
    <row r="27" spans="2:133" ht="11.25" customHeight="1" x14ac:dyDescent="0.2">
      <c r="B27" s="620" t="s">
        <v>305</v>
      </c>
      <c r="C27" s="621"/>
      <c r="D27" s="621"/>
      <c r="E27" s="621"/>
      <c r="F27" s="621"/>
      <c r="G27" s="621"/>
      <c r="H27" s="621"/>
      <c r="I27" s="621"/>
      <c r="J27" s="621"/>
      <c r="K27" s="621"/>
      <c r="L27" s="621"/>
      <c r="M27" s="621"/>
      <c r="N27" s="621"/>
      <c r="O27" s="621"/>
      <c r="P27" s="621"/>
      <c r="Q27" s="622"/>
      <c r="R27" s="623">
        <v>671714</v>
      </c>
      <c r="S27" s="624"/>
      <c r="T27" s="624"/>
      <c r="U27" s="624"/>
      <c r="V27" s="624"/>
      <c r="W27" s="624"/>
      <c r="X27" s="624"/>
      <c r="Y27" s="625"/>
      <c r="Z27" s="626">
        <v>1</v>
      </c>
      <c r="AA27" s="626"/>
      <c r="AB27" s="626"/>
      <c r="AC27" s="626"/>
      <c r="AD27" s="627" t="s">
        <v>189</v>
      </c>
      <c r="AE27" s="627"/>
      <c r="AF27" s="627"/>
      <c r="AG27" s="627"/>
      <c r="AH27" s="627"/>
      <c r="AI27" s="627"/>
      <c r="AJ27" s="627"/>
      <c r="AK27" s="627"/>
      <c r="AL27" s="628" t="s">
        <v>133</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19692432</v>
      </c>
      <c r="BH27" s="624"/>
      <c r="BI27" s="624"/>
      <c r="BJ27" s="624"/>
      <c r="BK27" s="624"/>
      <c r="BL27" s="624"/>
      <c r="BM27" s="624"/>
      <c r="BN27" s="625"/>
      <c r="BO27" s="626">
        <v>100</v>
      </c>
      <c r="BP27" s="626"/>
      <c r="BQ27" s="626"/>
      <c r="BR27" s="626"/>
      <c r="BS27" s="627">
        <v>175019</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15597662</v>
      </c>
      <c r="CS27" s="654"/>
      <c r="CT27" s="654"/>
      <c r="CU27" s="654"/>
      <c r="CV27" s="654"/>
      <c r="CW27" s="654"/>
      <c r="CX27" s="654"/>
      <c r="CY27" s="655"/>
      <c r="CZ27" s="628">
        <v>26</v>
      </c>
      <c r="DA27" s="656"/>
      <c r="DB27" s="656"/>
      <c r="DC27" s="658"/>
      <c r="DD27" s="632">
        <v>4347029</v>
      </c>
      <c r="DE27" s="654"/>
      <c r="DF27" s="654"/>
      <c r="DG27" s="654"/>
      <c r="DH27" s="654"/>
      <c r="DI27" s="654"/>
      <c r="DJ27" s="654"/>
      <c r="DK27" s="655"/>
      <c r="DL27" s="632">
        <v>4347029</v>
      </c>
      <c r="DM27" s="654"/>
      <c r="DN27" s="654"/>
      <c r="DO27" s="654"/>
      <c r="DP27" s="654"/>
      <c r="DQ27" s="654"/>
      <c r="DR27" s="654"/>
      <c r="DS27" s="654"/>
      <c r="DT27" s="654"/>
      <c r="DU27" s="654"/>
      <c r="DV27" s="655"/>
      <c r="DW27" s="628">
        <v>13.7</v>
      </c>
      <c r="DX27" s="656"/>
      <c r="DY27" s="656"/>
      <c r="DZ27" s="656"/>
      <c r="EA27" s="656"/>
      <c r="EB27" s="656"/>
      <c r="EC27" s="657"/>
    </row>
    <row r="28" spans="2:133" ht="11.25" customHeight="1" x14ac:dyDescent="0.2">
      <c r="B28" s="620" t="s">
        <v>308</v>
      </c>
      <c r="C28" s="621"/>
      <c r="D28" s="621"/>
      <c r="E28" s="621"/>
      <c r="F28" s="621"/>
      <c r="G28" s="621"/>
      <c r="H28" s="621"/>
      <c r="I28" s="621"/>
      <c r="J28" s="621"/>
      <c r="K28" s="621"/>
      <c r="L28" s="621"/>
      <c r="M28" s="621"/>
      <c r="N28" s="621"/>
      <c r="O28" s="621"/>
      <c r="P28" s="621"/>
      <c r="Q28" s="622"/>
      <c r="R28" s="623">
        <v>454053</v>
      </c>
      <c r="S28" s="624"/>
      <c r="T28" s="624"/>
      <c r="U28" s="624"/>
      <c r="V28" s="624"/>
      <c r="W28" s="624"/>
      <c r="X28" s="624"/>
      <c r="Y28" s="625"/>
      <c r="Z28" s="626">
        <v>0.7</v>
      </c>
      <c r="AA28" s="626"/>
      <c r="AB28" s="626"/>
      <c r="AC28" s="626"/>
      <c r="AD28" s="627" t="s">
        <v>133</v>
      </c>
      <c r="AE28" s="627"/>
      <c r="AF28" s="627"/>
      <c r="AG28" s="627"/>
      <c r="AH28" s="627"/>
      <c r="AI28" s="627"/>
      <c r="AJ28" s="627"/>
      <c r="AK28" s="627"/>
      <c r="AL28" s="628" t="s">
        <v>133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3322391</v>
      </c>
      <c r="CS28" s="624"/>
      <c r="CT28" s="624"/>
      <c r="CU28" s="624"/>
      <c r="CV28" s="624"/>
      <c r="CW28" s="624"/>
      <c r="CX28" s="624"/>
      <c r="CY28" s="625"/>
      <c r="CZ28" s="628">
        <v>5.5</v>
      </c>
      <c r="DA28" s="656"/>
      <c r="DB28" s="656"/>
      <c r="DC28" s="658"/>
      <c r="DD28" s="632">
        <v>3242446</v>
      </c>
      <c r="DE28" s="624"/>
      <c r="DF28" s="624"/>
      <c r="DG28" s="624"/>
      <c r="DH28" s="624"/>
      <c r="DI28" s="624"/>
      <c r="DJ28" s="624"/>
      <c r="DK28" s="625"/>
      <c r="DL28" s="632">
        <v>3242446</v>
      </c>
      <c r="DM28" s="624"/>
      <c r="DN28" s="624"/>
      <c r="DO28" s="624"/>
      <c r="DP28" s="624"/>
      <c r="DQ28" s="624"/>
      <c r="DR28" s="624"/>
      <c r="DS28" s="624"/>
      <c r="DT28" s="624"/>
      <c r="DU28" s="624"/>
      <c r="DV28" s="625"/>
      <c r="DW28" s="628">
        <v>10.199999999999999</v>
      </c>
      <c r="DX28" s="656"/>
      <c r="DY28" s="656"/>
      <c r="DZ28" s="656"/>
      <c r="EA28" s="656"/>
      <c r="EB28" s="656"/>
      <c r="EC28" s="657"/>
    </row>
    <row r="29" spans="2:133" ht="11.25" customHeight="1" x14ac:dyDescent="0.2">
      <c r="B29" s="620" t="s">
        <v>310</v>
      </c>
      <c r="C29" s="621"/>
      <c r="D29" s="621"/>
      <c r="E29" s="621"/>
      <c r="F29" s="621"/>
      <c r="G29" s="621"/>
      <c r="H29" s="621"/>
      <c r="I29" s="621"/>
      <c r="J29" s="621"/>
      <c r="K29" s="621"/>
      <c r="L29" s="621"/>
      <c r="M29" s="621"/>
      <c r="N29" s="621"/>
      <c r="O29" s="621"/>
      <c r="P29" s="621"/>
      <c r="Q29" s="622"/>
      <c r="R29" s="623">
        <v>69703</v>
      </c>
      <c r="S29" s="624"/>
      <c r="T29" s="624"/>
      <c r="U29" s="624"/>
      <c r="V29" s="624"/>
      <c r="W29" s="624"/>
      <c r="X29" s="624"/>
      <c r="Y29" s="625"/>
      <c r="Z29" s="626">
        <v>0.1</v>
      </c>
      <c r="AA29" s="626"/>
      <c r="AB29" s="626"/>
      <c r="AC29" s="626"/>
      <c r="AD29" s="627" t="s">
        <v>251</v>
      </c>
      <c r="AE29" s="627"/>
      <c r="AF29" s="627"/>
      <c r="AG29" s="627"/>
      <c r="AH29" s="627"/>
      <c r="AI29" s="627"/>
      <c r="AJ29" s="627"/>
      <c r="AK29" s="627"/>
      <c r="AL29" s="628" t="s">
        <v>133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312</v>
      </c>
      <c r="CG29" s="621"/>
      <c r="CH29" s="621"/>
      <c r="CI29" s="621"/>
      <c r="CJ29" s="621"/>
      <c r="CK29" s="621"/>
      <c r="CL29" s="621"/>
      <c r="CM29" s="621"/>
      <c r="CN29" s="621"/>
      <c r="CO29" s="621"/>
      <c r="CP29" s="621"/>
      <c r="CQ29" s="622"/>
      <c r="CR29" s="623">
        <v>3322391</v>
      </c>
      <c r="CS29" s="654"/>
      <c r="CT29" s="654"/>
      <c r="CU29" s="654"/>
      <c r="CV29" s="654"/>
      <c r="CW29" s="654"/>
      <c r="CX29" s="654"/>
      <c r="CY29" s="655"/>
      <c r="CZ29" s="628">
        <v>5.5</v>
      </c>
      <c r="DA29" s="656"/>
      <c r="DB29" s="656"/>
      <c r="DC29" s="658"/>
      <c r="DD29" s="632">
        <v>3242446</v>
      </c>
      <c r="DE29" s="654"/>
      <c r="DF29" s="654"/>
      <c r="DG29" s="654"/>
      <c r="DH29" s="654"/>
      <c r="DI29" s="654"/>
      <c r="DJ29" s="654"/>
      <c r="DK29" s="655"/>
      <c r="DL29" s="632">
        <v>3242446</v>
      </c>
      <c r="DM29" s="654"/>
      <c r="DN29" s="654"/>
      <c r="DO29" s="654"/>
      <c r="DP29" s="654"/>
      <c r="DQ29" s="654"/>
      <c r="DR29" s="654"/>
      <c r="DS29" s="654"/>
      <c r="DT29" s="654"/>
      <c r="DU29" s="654"/>
      <c r="DV29" s="655"/>
      <c r="DW29" s="628">
        <v>10.199999999999999</v>
      </c>
      <c r="DX29" s="656"/>
      <c r="DY29" s="656"/>
      <c r="DZ29" s="656"/>
      <c r="EA29" s="656"/>
      <c r="EB29" s="656"/>
      <c r="EC29" s="657"/>
    </row>
    <row r="30" spans="2:133" ht="11.25" customHeight="1" x14ac:dyDescent="0.2">
      <c r="B30" s="620" t="s">
        <v>313</v>
      </c>
      <c r="C30" s="621"/>
      <c r="D30" s="621"/>
      <c r="E30" s="621"/>
      <c r="F30" s="621"/>
      <c r="G30" s="621"/>
      <c r="H30" s="621"/>
      <c r="I30" s="621"/>
      <c r="J30" s="621"/>
      <c r="K30" s="621"/>
      <c r="L30" s="621"/>
      <c r="M30" s="621"/>
      <c r="N30" s="621"/>
      <c r="O30" s="621"/>
      <c r="P30" s="621"/>
      <c r="Q30" s="622"/>
      <c r="R30" s="623">
        <v>11862742</v>
      </c>
      <c r="S30" s="624"/>
      <c r="T30" s="624"/>
      <c r="U30" s="624"/>
      <c r="V30" s="624"/>
      <c r="W30" s="624"/>
      <c r="X30" s="624"/>
      <c r="Y30" s="625"/>
      <c r="Z30" s="626">
        <v>18.399999999999999</v>
      </c>
      <c r="AA30" s="626"/>
      <c r="AB30" s="626"/>
      <c r="AC30" s="626"/>
      <c r="AD30" s="627" t="s">
        <v>251</v>
      </c>
      <c r="AE30" s="627"/>
      <c r="AF30" s="627"/>
      <c r="AG30" s="627"/>
      <c r="AH30" s="627"/>
      <c r="AI30" s="627"/>
      <c r="AJ30" s="627"/>
      <c r="AK30" s="627"/>
      <c r="AL30" s="628" t="s">
        <v>133</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3094753</v>
      </c>
      <c r="CS30" s="624"/>
      <c r="CT30" s="624"/>
      <c r="CU30" s="624"/>
      <c r="CV30" s="624"/>
      <c r="CW30" s="624"/>
      <c r="CX30" s="624"/>
      <c r="CY30" s="625"/>
      <c r="CZ30" s="628">
        <v>5.2</v>
      </c>
      <c r="DA30" s="656"/>
      <c r="DB30" s="656"/>
      <c r="DC30" s="658"/>
      <c r="DD30" s="632">
        <v>3017512</v>
      </c>
      <c r="DE30" s="624"/>
      <c r="DF30" s="624"/>
      <c r="DG30" s="624"/>
      <c r="DH30" s="624"/>
      <c r="DI30" s="624"/>
      <c r="DJ30" s="624"/>
      <c r="DK30" s="625"/>
      <c r="DL30" s="632">
        <v>3017512</v>
      </c>
      <c r="DM30" s="624"/>
      <c r="DN30" s="624"/>
      <c r="DO30" s="624"/>
      <c r="DP30" s="624"/>
      <c r="DQ30" s="624"/>
      <c r="DR30" s="624"/>
      <c r="DS30" s="624"/>
      <c r="DT30" s="624"/>
      <c r="DU30" s="624"/>
      <c r="DV30" s="625"/>
      <c r="DW30" s="628">
        <v>9.5</v>
      </c>
      <c r="DX30" s="656"/>
      <c r="DY30" s="656"/>
      <c r="DZ30" s="656"/>
      <c r="EA30" s="656"/>
      <c r="EB30" s="656"/>
      <c r="EC30" s="657"/>
    </row>
    <row r="31" spans="2:133" ht="11.25" customHeight="1" x14ac:dyDescent="0.2">
      <c r="B31" s="636" t="s">
        <v>317</v>
      </c>
      <c r="C31" s="637"/>
      <c r="D31" s="637"/>
      <c r="E31" s="637"/>
      <c r="F31" s="637"/>
      <c r="G31" s="637"/>
      <c r="H31" s="637"/>
      <c r="I31" s="637"/>
      <c r="J31" s="637"/>
      <c r="K31" s="637"/>
      <c r="L31" s="637"/>
      <c r="M31" s="637"/>
      <c r="N31" s="637"/>
      <c r="O31" s="637"/>
      <c r="P31" s="637"/>
      <c r="Q31" s="638"/>
      <c r="R31" s="623" t="s">
        <v>133</v>
      </c>
      <c r="S31" s="624"/>
      <c r="T31" s="624"/>
      <c r="U31" s="624"/>
      <c r="V31" s="624"/>
      <c r="W31" s="624"/>
      <c r="X31" s="624"/>
      <c r="Y31" s="625"/>
      <c r="Z31" s="626" t="s">
        <v>251</v>
      </c>
      <c r="AA31" s="626"/>
      <c r="AB31" s="626"/>
      <c r="AC31" s="626"/>
      <c r="AD31" s="627" t="s">
        <v>251</v>
      </c>
      <c r="AE31" s="627"/>
      <c r="AF31" s="627"/>
      <c r="AG31" s="627"/>
      <c r="AH31" s="627"/>
      <c r="AI31" s="627"/>
      <c r="AJ31" s="627"/>
      <c r="AK31" s="627"/>
      <c r="AL31" s="628" t="s">
        <v>133</v>
      </c>
      <c r="AM31" s="629"/>
      <c r="AN31" s="629"/>
      <c r="AO31" s="630"/>
      <c r="AP31" s="667" t="s">
        <v>318</v>
      </c>
      <c r="AQ31" s="668"/>
      <c r="AR31" s="668"/>
      <c r="AS31" s="668"/>
      <c r="AT31" s="673" t="s">
        <v>319</v>
      </c>
      <c r="AU31" s="218"/>
      <c r="AV31" s="218"/>
      <c r="AW31" s="218"/>
      <c r="AX31" s="609" t="s">
        <v>192</v>
      </c>
      <c r="AY31" s="610"/>
      <c r="AZ31" s="610"/>
      <c r="BA31" s="610"/>
      <c r="BB31" s="610"/>
      <c r="BC31" s="610"/>
      <c r="BD31" s="610"/>
      <c r="BE31" s="610"/>
      <c r="BF31" s="611"/>
      <c r="BG31" s="676">
        <v>99.3</v>
      </c>
      <c r="BH31" s="677"/>
      <c r="BI31" s="677"/>
      <c r="BJ31" s="677"/>
      <c r="BK31" s="677"/>
      <c r="BL31" s="677"/>
      <c r="BM31" s="618">
        <v>98.6</v>
      </c>
      <c r="BN31" s="677"/>
      <c r="BO31" s="677"/>
      <c r="BP31" s="677"/>
      <c r="BQ31" s="678"/>
      <c r="BR31" s="676">
        <v>99.4</v>
      </c>
      <c r="BS31" s="677"/>
      <c r="BT31" s="677"/>
      <c r="BU31" s="677"/>
      <c r="BV31" s="677"/>
      <c r="BW31" s="677"/>
      <c r="BX31" s="618">
        <v>98.4</v>
      </c>
      <c r="BY31" s="677"/>
      <c r="BZ31" s="677"/>
      <c r="CA31" s="677"/>
      <c r="CB31" s="678"/>
      <c r="CD31" s="663"/>
      <c r="CE31" s="664"/>
      <c r="CF31" s="620" t="s">
        <v>320</v>
      </c>
      <c r="CG31" s="621"/>
      <c r="CH31" s="621"/>
      <c r="CI31" s="621"/>
      <c r="CJ31" s="621"/>
      <c r="CK31" s="621"/>
      <c r="CL31" s="621"/>
      <c r="CM31" s="621"/>
      <c r="CN31" s="621"/>
      <c r="CO31" s="621"/>
      <c r="CP31" s="621"/>
      <c r="CQ31" s="622"/>
      <c r="CR31" s="623">
        <v>227638</v>
      </c>
      <c r="CS31" s="654"/>
      <c r="CT31" s="654"/>
      <c r="CU31" s="654"/>
      <c r="CV31" s="654"/>
      <c r="CW31" s="654"/>
      <c r="CX31" s="654"/>
      <c r="CY31" s="655"/>
      <c r="CZ31" s="628">
        <v>0.4</v>
      </c>
      <c r="DA31" s="656"/>
      <c r="DB31" s="656"/>
      <c r="DC31" s="658"/>
      <c r="DD31" s="632">
        <v>224934</v>
      </c>
      <c r="DE31" s="654"/>
      <c r="DF31" s="654"/>
      <c r="DG31" s="654"/>
      <c r="DH31" s="654"/>
      <c r="DI31" s="654"/>
      <c r="DJ31" s="654"/>
      <c r="DK31" s="655"/>
      <c r="DL31" s="632">
        <v>224934</v>
      </c>
      <c r="DM31" s="654"/>
      <c r="DN31" s="654"/>
      <c r="DO31" s="654"/>
      <c r="DP31" s="654"/>
      <c r="DQ31" s="654"/>
      <c r="DR31" s="654"/>
      <c r="DS31" s="654"/>
      <c r="DT31" s="654"/>
      <c r="DU31" s="654"/>
      <c r="DV31" s="655"/>
      <c r="DW31" s="628">
        <v>0.7</v>
      </c>
      <c r="DX31" s="656"/>
      <c r="DY31" s="656"/>
      <c r="DZ31" s="656"/>
      <c r="EA31" s="656"/>
      <c r="EB31" s="656"/>
      <c r="EC31" s="657"/>
    </row>
    <row r="32" spans="2:133" ht="11.25" customHeight="1" x14ac:dyDescent="0.2">
      <c r="B32" s="620" t="s">
        <v>321</v>
      </c>
      <c r="C32" s="621"/>
      <c r="D32" s="621"/>
      <c r="E32" s="621"/>
      <c r="F32" s="621"/>
      <c r="G32" s="621"/>
      <c r="H32" s="621"/>
      <c r="I32" s="621"/>
      <c r="J32" s="621"/>
      <c r="K32" s="621"/>
      <c r="L32" s="621"/>
      <c r="M32" s="621"/>
      <c r="N32" s="621"/>
      <c r="O32" s="621"/>
      <c r="P32" s="621"/>
      <c r="Q32" s="622"/>
      <c r="R32" s="623">
        <v>4106564</v>
      </c>
      <c r="S32" s="624"/>
      <c r="T32" s="624"/>
      <c r="U32" s="624"/>
      <c r="V32" s="624"/>
      <c r="W32" s="624"/>
      <c r="X32" s="624"/>
      <c r="Y32" s="625"/>
      <c r="Z32" s="626">
        <v>6.4</v>
      </c>
      <c r="AA32" s="626"/>
      <c r="AB32" s="626"/>
      <c r="AC32" s="626"/>
      <c r="AD32" s="627" t="s">
        <v>133</v>
      </c>
      <c r="AE32" s="627"/>
      <c r="AF32" s="627"/>
      <c r="AG32" s="627"/>
      <c r="AH32" s="627"/>
      <c r="AI32" s="627"/>
      <c r="AJ32" s="627"/>
      <c r="AK32" s="627"/>
      <c r="AL32" s="628" t="s">
        <v>133</v>
      </c>
      <c r="AM32" s="629"/>
      <c r="AN32" s="629"/>
      <c r="AO32" s="630"/>
      <c r="AP32" s="669"/>
      <c r="AQ32" s="670"/>
      <c r="AR32" s="670"/>
      <c r="AS32" s="670"/>
      <c r="AT32" s="674"/>
      <c r="AU32" s="214" t="s">
        <v>322</v>
      </c>
      <c r="AX32" s="620" t="s">
        <v>323</v>
      </c>
      <c r="AY32" s="621"/>
      <c r="AZ32" s="621"/>
      <c r="BA32" s="621"/>
      <c r="BB32" s="621"/>
      <c r="BC32" s="621"/>
      <c r="BD32" s="621"/>
      <c r="BE32" s="621"/>
      <c r="BF32" s="622"/>
      <c r="BG32" s="679">
        <v>99.2</v>
      </c>
      <c r="BH32" s="654"/>
      <c r="BI32" s="654"/>
      <c r="BJ32" s="654"/>
      <c r="BK32" s="654"/>
      <c r="BL32" s="654"/>
      <c r="BM32" s="629">
        <v>98.4</v>
      </c>
      <c r="BN32" s="654"/>
      <c r="BO32" s="654"/>
      <c r="BP32" s="654"/>
      <c r="BQ32" s="680"/>
      <c r="BR32" s="679">
        <v>99.3</v>
      </c>
      <c r="BS32" s="654"/>
      <c r="BT32" s="654"/>
      <c r="BU32" s="654"/>
      <c r="BV32" s="654"/>
      <c r="BW32" s="654"/>
      <c r="BX32" s="629">
        <v>98.4</v>
      </c>
      <c r="BY32" s="654"/>
      <c r="BZ32" s="654"/>
      <c r="CA32" s="654"/>
      <c r="CB32" s="680"/>
      <c r="CD32" s="665"/>
      <c r="CE32" s="666"/>
      <c r="CF32" s="620" t="s">
        <v>324</v>
      </c>
      <c r="CG32" s="621"/>
      <c r="CH32" s="621"/>
      <c r="CI32" s="621"/>
      <c r="CJ32" s="621"/>
      <c r="CK32" s="621"/>
      <c r="CL32" s="621"/>
      <c r="CM32" s="621"/>
      <c r="CN32" s="621"/>
      <c r="CO32" s="621"/>
      <c r="CP32" s="621"/>
      <c r="CQ32" s="622"/>
      <c r="CR32" s="623" t="s">
        <v>251</v>
      </c>
      <c r="CS32" s="624"/>
      <c r="CT32" s="624"/>
      <c r="CU32" s="624"/>
      <c r="CV32" s="624"/>
      <c r="CW32" s="624"/>
      <c r="CX32" s="624"/>
      <c r="CY32" s="625"/>
      <c r="CZ32" s="628" t="s">
        <v>189</v>
      </c>
      <c r="DA32" s="656"/>
      <c r="DB32" s="656"/>
      <c r="DC32" s="658"/>
      <c r="DD32" s="632" t="s">
        <v>133</v>
      </c>
      <c r="DE32" s="624"/>
      <c r="DF32" s="624"/>
      <c r="DG32" s="624"/>
      <c r="DH32" s="624"/>
      <c r="DI32" s="624"/>
      <c r="DJ32" s="624"/>
      <c r="DK32" s="625"/>
      <c r="DL32" s="632" t="s">
        <v>251</v>
      </c>
      <c r="DM32" s="624"/>
      <c r="DN32" s="624"/>
      <c r="DO32" s="624"/>
      <c r="DP32" s="624"/>
      <c r="DQ32" s="624"/>
      <c r="DR32" s="624"/>
      <c r="DS32" s="624"/>
      <c r="DT32" s="624"/>
      <c r="DU32" s="624"/>
      <c r="DV32" s="625"/>
      <c r="DW32" s="628" t="s">
        <v>189</v>
      </c>
      <c r="DX32" s="656"/>
      <c r="DY32" s="656"/>
      <c r="DZ32" s="656"/>
      <c r="EA32" s="656"/>
      <c r="EB32" s="656"/>
      <c r="EC32" s="657"/>
    </row>
    <row r="33" spans="2:133" ht="11.25" customHeight="1" x14ac:dyDescent="0.2">
      <c r="B33" s="620" t="s">
        <v>325</v>
      </c>
      <c r="C33" s="621"/>
      <c r="D33" s="621"/>
      <c r="E33" s="621"/>
      <c r="F33" s="621"/>
      <c r="G33" s="621"/>
      <c r="H33" s="621"/>
      <c r="I33" s="621"/>
      <c r="J33" s="621"/>
      <c r="K33" s="621"/>
      <c r="L33" s="621"/>
      <c r="M33" s="621"/>
      <c r="N33" s="621"/>
      <c r="O33" s="621"/>
      <c r="P33" s="621"/>
      <c r="Q33" s="622"/>
      <c r="R33" s="623">
        <v>634983</v>
      </c>
      <c r="S33" s="624"/>
      <c r="T33" s="624"/>
      <c r="U33" s="624"/>
      <c r="V33" s="624"/>
      <c r="W33" s="624"/>
      <c r="X33" s="624"/>
      <c r="Y33" s="625"/>
      <c r="Z33" s="626">
        <v>1</v>
      </c>
      <c r="AA33" s="626"/>
      <c r="AB33" s="626"/>
      <c r="AC33" s="626"/>
      <c r="AD33" s="627">
        <v>363524</v>
      </c>
      <c r="AE33" s="627"/>
      <c r="AF33" s="627"/>
      <c r="AG33" s="627"/>
      <c r="AH33" s="627"/>
      <c r="AI33" s="627"/>
      <c r="AJ33" s="627"/>
      <c r="AK33" s="627"/>
      <c r="AL33" s="628">
        <v>1.1000000000000001</v>
      </c>
      <c r="AM33" s="629"/>
      <c r="AN33" s="629"/>
      <c r="AO33" s="630"/>
      <c r="AP33" s="671"/>
      <c r="AQ33" s="672"/>
      <c r="AR33" s="672"/>
      <c r="AS33" s="672"/>
      <c r="AT33" s="675"/>
      <c r="AU33" s="219"/>
      <c r="AV33" s="219"/>
      <c r="AW33" s="219"/>
      <c r="AX33" s="644" t="s">
        <v>326</v>
      </c>
      <c r="AY33" s="645"/>
      <c r="AZ33" s="645"/>
      <c r="BA33" s="645"/>
      <c r="BB33" s="645"/>
      <c r="BC33" s="645"/>
      <c r="BD33" s="645"/>
      <c r="BE33" s="645"/>
      <c r="BF33" s="646"/>
      <c r="BG33" s="681">
        <v>99.4</v>
      </c>
      <c r="BH33" s="682"/>
      <c r="BI33" s="682"/>
      <c r="BJ33" s="682"/>
      <c r="BK33" s="682"/>
      <c r="BL33" s="682"/>
      <c r="BM33" s="683">
        <v>98.6</v>
      </c>
      <c r="BN33" s="682"/>
      <c r="BO33" s="682"/>
      <c r="BP33" s="682"/>
      <c r="BQ33" s="684"/>
      <c r="BR33" s="681">
        <v>99.5</v>
      </c>
      <c r="BS33" s="682"/>
      <c r="BT33" s="682"/>
      <c r="BU33" s="682"/>
      <c r="BV33" s="682"/>
      <c r="BW33" s="682"/>
      <c r="BX33" s="683">
        <v>98.4</v>
      </c>
      <c r="BY33" s="682"/>
      <c r="BZ33" s="682"/>
      <c r="CA33" s="682"/>
      <c r="CB33" s="684"/>
      <c r="CD33" s="620" t="s">
        <v>327</v>
      </c>
      <c r="CE33" s="621"/>
      <c r="CF33" s="621"/>
      <c r="CG33" s="621"/>
      <c r="CH33" s="621"/>
      <c r="CI33" s="621"/>
      <c r="CJ33" s="621"/>
      <c r="CK33" s="621"/>
      <c r="CL33" s="621"/>
      <c r="CM33" s="621"/>
      <c r="CN33" s="621"/>
      <c r="CO33" s="621"/>
      <c r="CP33" s="621"/>
      <c r="CQ33" s="622"/>
      <c r="CR33" s="623">
        <v>25586799</v>
      </c>
      <c r="CS33" s="654"/>
      <c r="CT33" s="654"/>
      <c r="CU33" s="654"/>
      <c r="CV33" s="654"/>
      <c r="CW33" s="654"/>
      <c r="CX33" s="654"/>
      <c r="CY33" s="655"/>
      <c r="CZ33" s="628">
        <v>42.6</v>
      </c>
      <c r="DA33" s="656"/>
      <c r="DB33" s="656"/>
      <c r="DC33" s="658"/>
      <c r="DD33" s="632">
        <v>18672332</v>
      </c>
      <c r="DE33" s="654"/>
      <c r="DF33" s="654"/>
      <c r="DG33" s="654"/>
      <c r="DH33" s="654"/>
      <c r="DI33" s="654"/>
      <c r="DJ33" s="654"/>
      <c r="DK33" s="655"/>
      <c r="DL33" s="632">
        <v>11810007</v>
      </c>
      <c r="DM33" s="654"/>
      <c r="DN33" s="654"/>
      <c r="DO33" s="654"/>
      <c r="DP33" s="654"/>
      <c r="DQ33" s="654"/>
      <c r="DR33" s="654"/>
      <c r="DS33" s="654"/>
      <c r="DT33" s="654"/>
      <c r="DU33" s="654"/>
      <c r="DV33" s="655"/>
      <c r="DW33" s="628">
        <v>37.1</v>
      </c>
      <c r="DX33" s="656"/>
      <c r="DY33" s="656"/>
      <c r="DZ33" s="656"/>
      <c r="EA33" s="656"/>
      <c r="EB33" s="656"/>
      <c r="EC33" s="657"/>
    </row>
    <row r="34" spans="2:133" ht="11.25" customHeight="1" x14ac:dyDescent="0.2">
      <c r="B34" s="620" t="s">
        <v>328</v>
      </c>
      <c r="C34" s="621"/>
      <c r="D34" s="621"/>
      <c r="E34" s="621"/>
      <c r="F34" s="621"/>
      <c r="G34" s="621"/>
      <c r="H34" s="621"/>
      <c r="I34" s="621"/>
      <c r="J34" s="621"/>
      <c r="K34" s="621"/>
      <c r="L34" s="621"/>
      <c r="M34" s="621"/>
      <c r="N34" s="621"/>
      <c r="O34" s="621"/>
      <c r="P34" s="621"/>
      <c r="Q34" s="622"/>
      <c r="R34" s="623">
        <v>871647</v>
      </c>
      <c r="S34" s="624"/>
      <c r="T34" s="624"/>
      <c r="U34" s="624"/>
      <c r="V34" s="624"/>
      <c r="W34" s="624"/>
      <c r="X34" s="624"/>
      <c r="Y34" s="625"/>
      <c r="Z34" s="626">
        <v>1.4</v>
      </c>
      <c r="AA34" s="626"/>
      <c r="AB34" s="626"/>
      <c r="AC34" s="626"/>
      <c r="AD34" s="627" t="s">
        <v>133</v>
      </c>
      <c r="AE34" s="627"/>
      <c r="AF34" s="627"/>
      <c r="AG34" s="627"/>
      <c r="AH34" s="627"/>
      <c r="AI34" s="627"/>
      <c r="AJ34" s="627"/>
      <c r="AK34" s="627"/>
      <c r="AL34" s="628" t="s">
        <v>251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11011653</v>
      </c>
      <c r="CS34" s="624"/>
      <c r="CT34" s="624"/>
      <c r="CU34" s="624"/>
      <c r="CV34" s="624"/>
      <c r="CW34" s="624"/>
      <c r="CX34" s="624"/>
      <c r="CY34" s="625"/>
      <c r="CZ34" s="628">
        <v>18.3</v>
      </c>
      <c r="DA34" s="656"/>
      <c r="DB34" s="656"/>
      <c r="DC34" s="658"/>
      <c r="DD34" s="632">
        <v>6938821</v>
      </c>
      <c r="DE34" s="624"/>
      <c r="DF34" s="624"/>
      <c r="DG34" s="624"/>
      <c r="DH34" s="624"/>
      <c r="DI34" s="624"/>
      <c r="DJ34" s="624"/>
      <c r="DK34" s="625"/>
      <c r="DL34" s="632">
        <v>6190721</v>
      </c>
      <c r="DM34" s="624"/>
      <c r="DN34" s="624"/>
      <c r="DO34" s="624"/>
      <c r="DP34" s="624"/>
      <c r="DQ34" s="624"/>
      <c r="DR34" s="624"/>
      <c r="DS34" s="624"/>
      <c r="DT34" s="624"/>
      <c r="DU34" s="624"/>
      <c r="DV34" s="625"/>
      <c r="DW34" s="628">
        <v>19.5</v>
      </c>
      <c r="DX34" s="656"/>
      <c r="DY34" s="656"/>
      <c r="DZ34" s="656"/>
      <c r="EA34" s="656"/>
      <c r="EB34" s="656"/>
      <c r="EC34" s="657"/>
    </row>
    <row r="35" spans="2:133" ht="11.25" customHeight="1" x14ac:dyDescent="0.2">
      <c r="B35" s="620" t="s">
        <v>330</v>
      </c>
      <c r="C35" s="621"/>
      <c r="D35" s="621"/>
      <c r="E35" s="621"/>
      <c r="F35" s="621"/>
      <c r="G35" s="621"/>
      <c r="H35" s="621"/>
      <c r="I35" s="621"/>
      <c r="J35" s="621"/>
      <c r="K35" s="621"/>
      <c r="L35" s="621"/>
      <c r="M35" s="621"/>
      <c r="N35" s="621"/>
      <c r="O35" s="621"/>
      <c r="P35" s="621"/>
      <c r="Q35" s="622"/>
      <c r="R35" s="623">
        <v>963525</v>
      </c>
      <c r="S35" s="624"/>
      <c r="T35" s="624"/>
      <c r="U35" s="624"/>
      <c r="V35" s="624"/>
      <c r="W35" s="624"/>
      <c r="X35" s="624"/>
      <c r="Y35" s="625"/>
      <c r="Z35" s="626">
        <v>1.5</v>
      </c>
      <c r="AA35" s="626"/>
      <c r="AB35" s="626"/>
      <c r="AC35" s="626"/>
      <c r="AD35" s="627" t="s">
        <v>133</v>
      </c>
      <c r="AE35" s="627"/>
      <c r="AF35" s="627"/>
      <c r="AG35" s="627"/>
      <c r="AH35" s="627"/>
      <c r="AI35" s="627"/>
      <c r="AJ35" s="627"/>
      <c r="AK35" s="627"/>
      <c r="AL35" s="628" t="s">
        <v>133</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162290</v>
      </c>
      <c r="CS35" s="654"/>
      <c r="CT35" s="654"/>
      <c r="CU35" s="654"/>
      <c r="CV35" s="654"/>
      <c r="CW35" s="654"/>
      <c r="CX35" s="654"/>
      <c r="CY35" s="655"/>
      <c r="CZ35" s="628">
        <v>0.3</v>
      </c>
      <c r="DA35" s="656"/>
      <c r="DB35" s="656"/>
      <c r="DC35" s="658"/>
      <c r="DD35" s="632">
        <v>111067</v>
      </c>
      <c r="DE35" s="654"/>
      <c r="DF35" s="654"/>
      <c r="DG35" s="654"/>
      <c r="DH35" s="654"/>
      <c r="DI35" s="654"/>
      <c r="DJ35" s="654"/>
      <c r="DK35" s="655"/>
      <c r="DL35" s="632">
        <v>70265</v>
      </c>
      <c r="DM35" s="654"/>
      <c r="DN35" s="654"/>
      <c r="DO35" s="654"/>
      <c r="DP35" s="654"/>
      <c r="DQ35" s="654"/>
      <c r="DR35" s="654"/>
      <c r="DS35" s="654"/>
      <c r="DT35" s="654"/>
      <c r="DU35" s="654"/>
      <c r="DV35" s="655"/>
      <c r="DW35" s="628">
        <v>0.2</v>
      </c>
      <c r="DX35" s="656"/>
      <c r="DY35" s="656"/>
      <c r="DZ35" s="656"/>
      <c r="EA35" s="656"/>
      <c r="EB35" s="656"/>
      <c r="EC35" s="657"/>
    </row>
    <row r="36" spans="2:133" ht="11.25" customHeight="1" x14ac:dyDescent="0.2">
      <c r="B36" s="620" t="s">
        <v>334</v>
      </c>
      <c r="C36" s="621"/>
      <c r="D36" s="621"/>
      <c r="E36" s="621"/>
      <c r="F36" s="621"/>
      <c r="G36" s="621"/>
      <c r="H36" s="621"/>
      <c r="I36" s="621"/>
      <c r="J36" s="621"/>
      <c r="K36" s="621"/>
      <c r="L36" s="621"/>
      <c r="M36" s="621"/>
      <c r="N36" s="621"/>
      <c r="O36" s="621"/>
      <c r="P36" s="621"/>
      <c r="Q36" s="622"/>
      <c r="R36" s="623">
        <v>7468210</v>
      </c>
      <c r="S36" s="624"/>
      <c r="T36" s="624"/>
      <c r="U36" s="624"/>
      <c r="V36" s="624"/>
      <c r="W36" s="624"/>
      <c r="X36" s="624"/>
      <c r="Y36" s="625"/>
      <c r="Z36" s="626">
        <v>11.6</v>
      </c>
      <c r="AA36" s="626"/>
      <c r="AB36" s="626"/>
      <c r="AC36" s="626"/>
      <c r="AD36" s="627" t="s">
        <v>133</v>
      </c>
      <c r="AE36" s="627"/>
      <c r="AF36" s="627"/>
      <c r="AG36" s="627"/>
      <c r="AH36" s="627"/>
      <c r="AI36" s="627"/>
      <c r="AJ36" s="627"/>
      <c r="AK36" s="627"/>
      <c r="AL36" s="628" t="s">
        <v>133</v>
      </c>
      <c r="AM36" s="629"/>
      <c r="AN36" s="629"/>
      <c r="AO36" s="630"/>
      <c r="AP36" s="222"/>
      <c r="AQ36" s="685" t="s">
        <v>335</v>
      </c>
      <c r="AR36" s="686"/>
      <c r="AS36" s="686"/>
      <c r="AT36" s="686"/>
      <c r="AU36" s="686"/>
      <c r="AV36" s="686"/>
      <c r="AW36" s="686"/>
      <c r="AX36" s="686"/>
      <c r="AY36" s="687"/>
      <c r="AZ36" s="612">
        <v>5320518</v>
      </c>
      <c r="BA36" s="613"/>
      <c r="BB36" s="613"/>
      <c r="BC36" s="613"/>
      <c r="BD36" s="613"/>
      <c r="BE36" s="613"/>
      <c r="BF36" s="688"/>
      <c r="BG36" s="609" t="s">
        <v>336</v>
      </c>
      <c r="BH36" s="610"/>
      <c r="BI36" s="610"/>
      <c r="BJ36" s="610"/>
      <c r="BK36" s="610"/>
      <c r="BL36" s="610"/>
      <c r="BM36" s="610"/>
      <c r="BN36" s="610"/>
      <c r="BO36" s="610"/>
      <c r="BP36" s="610"/>
      <c r="BQ36" s="610"/>
      <c r="BR36" s="610"/>
      <c r="BS36" s="610"/>
      <c r="BT36" s="610"/>
      <c r="BU36" s="611"/>
      <c r="BV36" s="612">
        <v>454356</v>
      </c>
      <c r="BW36" s="613"/>
      <c r="BX36" s="613"/>
      <c r="BY36" s="613"/>
      <c r="BZ36" s="613"/>
      <c r="CA36" s="613"/>
      <c r="CB36" s="688"/>
      <c r="CD36" s="620" t="s">
        <v>337</v>
      </c>
      <c r="CE36" s="621"/>
      <c r="CF36" s="621"/>
      <c r="CG36" s="621"/>
      <c r="CH36" s="621"/>
      <c r="CI36" s="621"/>
      <c r="CJ36" s="621"/>
      <c r="CK36" s="621"/>
      <c r="CL36" s="621"/>
      <c r="CM36" s="621"/>
      <c r="CN36" s="621"/>
      <c r="CO36" s="621"/>
      <c r="CP36" s="621"/>
      <c r="CQ36" s="622"/>
      <c r="CR36" s="623">
        <v>4820840</v>
      </c>
      <c r="CS36" s="624"/>
      <c r="CT36" s="624"/>
      <c r="CU36" s="624"/>
      <c r="CV36" s="624"/>
      <c r="CW36" s="624"/>
      <c r="CX36" s="624"/>
      <c r="CY36" s="625"/>
      <c r="CZ36" s="628">
        <v>8</v>
      </c>
      <c r="DA36" s="656"/>
      <c r="DB36" s="656"/>
      <c r="DC36" s="658"/>
      <c r="DD36" s="632">
        <v>3963981</v>
      </c>
      <c r="DE36" s="624"/>
      <c r="DF36" s="624"/>
      <c r="DG36" s="624"/>
      <c r="DH36" s="624"/>
      <c r="DI36" s="624"/>
      <c r="DJ36" s="624"/>
      <c r="DK36" s="625"/>
      <c r="DL36" s="632">
        <v>2333250</v>
      </c>
      <c r="DM36" s="624"/>
      <c r="DN36" s="624"/>
      <c r="DO36" s="624"/>
      <c r="DP36" s="624"/>
      <c r="DQ36" s="624"/>
      <c r="DR36" s="624"/>
      <c r="DS36" s="624"/>
      <c r="DT36" s="624"/>
      <c r="DU36" s="624"/>
      <c r="DV36" s="625"/>
      <c r="DW36" s="628">
        <v>7.3</v>
      </c>
      <c r="DX36" s="656"/>
      <c r="DY36" s="656"/>
      <c r="DZ36" s="656"/>
      <c r="EA36" s="656"/>
      <c r="EB36" s="656"/>
      <c r="EC36" s="657"/>
    </row>
    <row r="37" spans="2:133" ht="11.25" customHeight="1" x14ac:dyDescent="0.2">
      <c r="B37" s="620" t="s">
        <v>338</v>
      </c>
      <c r="C37" s="621"/>
      <c r="D37" s="621"/>
      <c r="E37" s="621"/>
      <c r="F37" s="621"/>
      <c r="G37" s="621"/>
      <c r="H37" s="621"/>
      <c r="I37" s="621"/>
      <c r="J37" s="621"/>
      <c r="K37" s="621"/>
      <c r="L37" s="621"/>
      <c r="M37" s="621"/>
      <c r="N37" s="621"/>
      <c r="O37" s="621"/>
      <c r="P37" s="621"/>
      <c r="Q37" s="622"/>
      <c r="R37" s="623">
        <v>2682599</v>
      </c>
      <c r="S37" s="624"/>
      <c r="T37" s="624"/>
      <c r="U37" s="624"/>
      <c r="V37" s="624"/>
      <c r="W37" s="624"/>
      <c r="X37" s="624"/>
      <c r="Y37" s="625"/>
      <c r="Z37" s="626">
        <v>4.2</v>
      </c>
      <c r="AA37" s="626"/>
      <c r="AB37" s="626"/>
      <c r="AC37" s="626"/>
      <c r="AD37" s="627">
        <v>35908</v>
      </c>
      <c r="AE37" s="627"/>
      <c r="AF37" s="627"/>
      <c r="AG37" s="627"/>
      <c r="AH37" s="627"/>
      <c r="AI37" s="627"/>
      <c r="AJ37" s="627"/>
      <c r="AK37" s="627"/>
      <c r="AL37" s="628">
        <v>0.1</v>
      </c>
      <c r="AM37" s="629"/>
      <c r="AN37" s="629"/>
      <c r="AO37" s="630"/>
      <c r="AQ37" s="689" t="s">
        <v>339</v>
      </c>
      <c r="AR37" s="690"/>
      <c r="AS37" s="690"/>
      <c r="AT37" s="690"/>
      <c r="AU37" s="690"/>
      <c r="AV37" s="690"/>
      <c r="AW37" s="690"/>
      <c r="AX37" s="690"/>
      <c r="AY37" s="691"/>
      <c r="AZ37" s="623">
        <v>768051</v>
      </c>
      <c r="BA37" s="624"/>
      <c r="BB37" s="624"/>
      <c r="BC37" s="624"/>
      <c r="BD37" s="654"/>
      <c r="BE37" s="654"/>
      <c r="BF37" s="680"/>
      <c r="BG37" s="620" t="s">
        <v>340</v>
      </c>
      <c r="BH37" s="621"/>
      <c r="BI37" s="621"/>
      <c r="BJ37" s="621"/>
      <c r="BK37" s="621"/>
      <c r="BL37" s="621"/>
      <c r="BM37" s="621"/>
      <c r="BN37" s="621"/>
      <c r="BO37" s="621"/>
      <c r="BP37" s="621"/>
      <c r="BQ37" s="621"/>
      <c r="BR37" s="621"/>
      <c r="BS37" s="621"/>
      <c r="BT37" s="621"/>
      <c r="BU37" s="622"/>
      <c r="BV37" s="623">
        <v>304433</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1290326</v>
      </c>
      <c r="CS37" s="654"/>
      <c r="CT37" s="654"/>
      <c r="CU37" s="654"/>
      <c r="CV37" s="654"/>
      <c r="CW37" s="654"/>
      <c r="CX37" s="654"/>
      <c r="CY37" s="655"/>
      <c r="CZ37" s="628">
        <v>2.2000000000000002</v>
      </c>
      <c r="DA37" s="656"/>
      <c r="DB37" s="656"/>
      <c r="DC37" s="658"/>
      <c r="DD37" s="632">
        <v>1116298</v>
      </c>
      <c r="DE37" s="654"/>
      <c r="DF37" s="654"/>
      <c r="DG37" s="654"/>
      <c r="DH37" s="654"/>
      <c r="DI37" s="654"/>
      <c r="DJ37" s="654"/>
      <c r="DK37" s="655"/>
      <c r="DL37" s="632">
        <v>1116298</v>
      </c>
      <c r="DM37" s="654"/>
      <c r="DN37" s="654"/>
      <c r="DO37" s="654"/>
      <c r="DP37" s="654"/>
      <c r="DQ37" s="654"/>
      <c r="DR37" s="654"/>
      <c r="DS37" s="654"/>
      <c r="DT37" s="654"/>
      <c r="DU37" s="654"/>
      <c r="DV37" s="655"/>
      <c r="DW37" s="628">
        <v>3.5</v>
      </c>
      <c r="DX37" s="656"/>
      <c r="DY37" s="656"/>
      <c r="DZ37" s="656"/>
      <c r="EA37" s="656"/>
      <c r="EB37" s="656"/>
      <c r="EC37" s="657"/>
    </row>
    <row r="38" spans="2:133" ht="11.25" customHeight="1" x14ac:dyDescent="0.2">
      <c r="B38" s="620" t="s">
        <v>342</v>
      </c>
      <c r="C38" s="621"/>
      <c r="D38" s="621"/>
      <c r="E38" s="621"/>
      <c r="F38" s="621"/>
      <c r="G38" s="621"/>
      <c r="H38" s="621"/>
      <c r="I38" s="621"/>
      <c r="J38" s="621"/>
      <c r="K38" s="621"/>
      <c r="L38" s="621"/>
      <c r="M38" s="621"/>
      <c r="N38" s="621"/>
      <c r="O38" s="621"/>
      <c r="P38" s="621"/>
      <c r="Q38" s="622"/>
      <c r="R38" s="623">
        <v>2023000</v>
      </c>
      <c r="S38" s="624"/>
      <c r="T38" s="624"/>
      <c r="U38" s="624"/>
      <c r="V38" s="624"/>
      <c r="W38" s="624"/>
      <c r="X38" s="624"/>
      <c r="Y38" s="625"/>
      <c r="Z38" s="626">
        <v>3.1</v>
      </c>
      <c r="AA38" s="626"/>
      <c r="AB38" s="626"/>
      <c r="AC38" s="626"/>
      <c r="AD38" s="627" t="s">
        <v>133</v>
      </c>
      <c r="AE38" s="627"/>
      <c r="AF38" s="627"/>
      <c r="AG38" s="627"/>
      <c r="AH38" s="627"/>
      <c r="AI38" s="627"/>
      <c r="AJ38" s="627"/>
      <c r="AK38" s="627"/>
      <c r="AL38" s="628" t="s">
        <v>251</v>
      </c>
      <c r="AM38" s="629"/>
      <c r="AN38" s="629"/>
      <c r="AO38" s="630"/>
      <c r="AQ38" s="689" t="s">
        <v>343</v>
      </c>
      <c r="AR38" s="690"/>
      <c r="AS38" s="690"/>
      <c r="AT38" s="690"/>
      <c r="AU38" s="690"/>
      <c r="AV38" s="690"/>
      <c r="AW38" s="690"/>
      <c r="AX38" s="690"/>
      <c r="AY38" s="691"/>
      <c r="AZ38" s="623">
        <v>232657</v>
      </c>
      <c r="BA38" s="624"/>
      <c r="BB38" s="624"/>
      <c r="BC38" s="624"/>
      <c r="BD38" s="654"/>
      <c r="BE38" s="654"/>
      <c r="BF38" s="680"/>
      <c r="BG38" s="620" t="s">
        <v>344</v>
      </c>
      <c r="BH38" s="621"/>
      <c r="BI38" s="621"/>
      <c r="BJ38" s="621"/>
      <c r="BK38" s="621"/>
      <c r="BL38" s="621"/>
      <c r="BM38" s="621"/>
      <c r="BN38" s="621"/>
      <c r="BO38" s="621"/>
      <c r="BP38" s="621"/>
      <c r="BQ38" s="621"/>
      <c r="BR38" s="621"/>
      <c r="BS38" s="621"/>
      <c r="BT38" s="621"/>
      <c r="BU38" s="622"/>
      <c r="BV38" s="623">
        <v>19607</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4319810</v>
      </c>
      <c r="CS38" s="624"/>
      <c r="CT38" s="624"/>
      <c r="CU38" s="624"/>
      <c r="CV38" s="624"/>
      <c r="CW38" s="624"/>
      <c r="CX38" s="624"/>
      <c r="CY38" s="625"/>
      <c r="CZ38" s="628">
        <v>7.2</v>
      </c>
      <c r="DA38" s="656"/>
      <c r="DB38" s="656"/>
      <c r="DC38" s="658"/>
      <c r="DD38" s="632">
        <v>3491624</v>
      </c>
      <c r="DE38" s="624"/>
      <c r="DF38" s="624"/>
      <c r="DG38" s="624"/>
      <c r="DH38" s="624"/>
      <c r="DI38" s="624"/>
      <c r="DJ38" s="624"/>
      <c r="DK38" s="625"/>
      <c r="DL38" s="632">
        <v>3138807</v>
      </c>
      <c r="DM38" s="624"/>
      <c r="DN38" s="624"/>
      <c r="DO38" s="624"/>
      <c r="DP38" s="624"/>
      <c r="DQ38" s="624"/>
      <c r="DR38" s="624"/>
      <c r="DS38" s="624"/>
      <c r="DT38" s="624"/>
      <c r="DU38" s="624"/>
      <c r="DV38" s="625"/>
      <c r="DW38" s="628">
        <v>9.9</v>
      </c>
      <c r="DX38" s="656"/>
      <c r="DY38" s="656"/>
      <c r="DZ38" s="656"/>
      <c r="EA38" s="656"/>
      <c r="EB38" s="656"/>
      <c r="EC38" s="657"/>
    </row>
    <row r="39" spans="2:133" ht="11.25" customHeight="1" x14ac:dyDescent="0.2">
      <c r="B39" s="620" t="s">
        <v>346</v>
      </c>
      <c r="C39" s="621"/>
      <c r="D39" s="621"/>
      <c r="E39" s="621"/>
      <c r="F39" s="621"/>
      <c r="G39" s="621"/>
      <c r="H39" s="621"/>
      <c r="I39" s="621"/>
      <c r="J39" s="621"/>
      <c r="K39" s="621"/>
      <c r="L39" s="621"/>
      <c r="M39" s="621"/>
      <c r="N39" s="621"/>
      <c r="O39" s="621"/>
      <c r="P39" s="621"/>
      <c r="Q39" s="622"/>
      <c r="R39" s="623" t="s">
        <v>133</v>
      </c>
      <c r="S39" s="624"/>
      <c r="T39" s="624"/>
      <c r="U39" s="624"/>
      <c r="V39" s="624"/>
      <c r="W39" s="624"/>
      <c r="X39" s="624"/>
      <c r="Y39" s="625"/>
      <c r="Z39" s="626" t="s">
        <v>133</v>
      </c>
      <c r="AA39" s="626"/>
      <c r="AB39" s="626"/>
      <c r="AC39" s="626"/>
      <c r="AD39" s="627" t="s">
        <v>133</v>
      </c>
      <c r="AE39" s="627"/>
      <c r="AF39" s="627"/>
      <c r="AG39" s="627"/>
      <c r="AH39" s="627"/>
      <c r="AI39" s="627"/>
      <c r="AJ39" s="627"/>
      <c r="AK39" s="627"/>
      <c r="AL39" s="628" t="s">
        <v>251</v>
      </c>
      <c r="AM39" s="629"/>
      <c r="AN39" s="629"/>
      <c r="AO39" s="630"/>
      <c r="AQ39" s="689" t="s">
        <v>347</v>
      </c>
      <c r="AR39" s="690"/>
      <c r="AS39" s="690"/>
      <c r="AT39" s="690"/>
      <c r="AU39" s="690"/>
      <c r="AV39" s="690"/>
      <c r="AW39" s="690"/>
      <c r="AX39" s="690"/>
      <c r="AY39" s="691"/>
      <c r="AZ39" s="623" t="s">
        <v>133</v>
      </c>
      <c r="BA39" s="624"/>
      <c r="BB39" s="624"/>
      <c r="BC39" s="624"/>
      <c r="BD39" s="654"/>
      <c r="BE39" s="654"/>
      <c r="BF39" s="680"/>
      <c r="BG39" s="620" t="s">
        <v>348</v>
      </c>
      <c r="BH39" s="621"/>
      <c r="BI39" s="621"/>
      <c r="BJ39" s="621"/>
      <c r="BK39" s="621"/>
      <c r="BL39" s="621"/>
      <c r="BM39" s="621"/>
      <c r="BN39" s="621"/>
      <c r="BO39" s="621"/>
      <c r="BP39" s="621"/>
      <c r="BQ39" s="621"/>
      <c r="BR39" s="621"/>
      <c r="BS39" s="621"/>
      <c r="BT39" s="621"/>
      <c r="BU39" s="622"/>
      <c r="BV39" s="623">
        <v>30690</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4977507</v>
      </c>
      <c r="CS39" s="654"/>
      <c r="CT39" s="654"/>
      <c r="CU39" s="654"/>
      <c r="CV39" s="654"/>
      <c r="CW39" s="654"/>
      <c r="CX39" s="654"/>
      <c r="CY39" s="655"/>
      <c r="CZ39" s="628">
        <v>8.3000000000000007</v>
      </c>
      <c r="DA39" s="656"/>
      <c r="DB39" s="656"/>
      <c r="DC39" s="658"/>
      <c r="DD39" s="632">
        <v>3992772</v>
      </c>
      <c r="DE39" s="654"/>
      <c r="DF39" s="654"/>
      <c r="DG39" s="654"/>
      <c r="DH39" s="654"/>
      <c r="DI39" s="654"/>
      <c r="DJ39" s="654"/>
      <c r="DK39" s="655"/>
      <c r="DL39" s="632" t="s">
        <v>133</v>
      </c>
      <c r="DM39" s="654"/>
      <c r="DN39" s="654"/>
      <c r="DO39" s="654"/>
      <c r="DP39" s="654"/>
      <c r="DQ39" s="654"/>
      <c r="DR39" s="654"/>
      <c r="DS39" s="654"/>
      <c r="DT39" s="654"/>
      <c r="DU39" s="654"/>
      <c r="DV39" s="655"/>
      <c r="DW39" s="628" t="s">
        <v>251</v>
      </c>
      <c r="DX39" s="656"/>
      <c r="DY39" s="656"/>
      <c r="DZ39" s="656"/>
      <c r="EA39" s="656"/>
      <c r="EB39" s="656"/>
      <c r="EC39" s="657"/>
    </row>
    <row r="40" spans="2:133" ht="11.25" customHeight="1" x14ac:dyDescent="0.2">
      <c r="B40" s="620" t="s">
        <v>350</v>
      </c>
      <c r="C40" s="621"/>
      <c r="D40" s="621"/>
      <c r="E40" s="621"/>
      <c r="F40" s="621"/>
      <c r="G40" s="621"/>
      <c r="H40" s="621"/>
      <c r="I40" s="621"/>
      <c r="J40" s="621"/>
      <c r="K40" s="621"/>
      <c r="L40" s="621"/>
      <c r="M40" s="621"/>
      <c r="N40" s="621"/>
      <c r="O40" s="621"/>
      <c r="P40" s="621"/>
      <c r="Q40" s="622"/>
      <c r="R40" s="623" t="s">
        <v>133</v>
      </c>
      <c r="S40" s="624"/>
      <c r="T40" s="624"/>
      <c r="U40" s="624"/>
      <c r="V40" s="624"/>
      <c r="W40" s="624"/>
      <c r="X40" s="624"/>
      <c r="Y40" s="625"/>
      <c r="Z40" s="626" t="s">
        <v>189</v>
      </c>
      <c r="AA40" s="626"/>
      <c r="AB40" s="626"/>
      <c r="AC40" s="626"/>
      <c r="AD40" s="627" t="s">
        <v>251</v>
      </c>
      <c r="AE40" s="627"/>
      <c r="AF40" s="627"/>
      <c r="AG40" s="627"/>
      <c r="AH40" s="627"/>
      <c r="AI40" s="627"/>
      <c r="AJ40" s="627"/>
      <c r="AK40" s="627"/>
      <c r="AL40" s="628" t="s">
        <v>189</v>
      </c>
      <c r="AM40" s="629"/>
      <c r="AN40" s="629"/>
      <c r="AO40" s="630"/>
      <c r="AQ40" s="689" t="s">
        <v>351</v>
      </c>
      <c r="AR40" s="690"/>
      <c r="AS40" s="690"/>
      <c r="AT40" s="690"/>
      <c r="AU40" s="690"/>
      <c r="AV40" s="690"/>
      <c r="AW40" s="690"/>
      <c r="AX40" s="690"/>
      <c r="AY40" s="691"/>
      <c r="AZ40" s="623" t="s">
        <v>251</v>
      </c>
      <c r="BA40" s="624"/>
      <c r="BB40" s="624"/>
      <c r="BC40" s="624"/>
      <c r="BD40" s="654"/>
      <c r="BE40" s="654"/>
      <c r="BF40" s="680"/>
      <c r="BG40" s="669" t="s">
        <v>352</v>
      </c>
      <c r="BH40" s="670"/>
      <c r="BI40" s="670"/>
      <c r="BJ40" s="670"/>
      <c r="BK40" s="670"/>
      <c r="BL40" s="223"/>
      <c r="BM40" s="621" t="s">
        <v>353</v>
      </c>
      <c r="BN40" s="621"/>
      <c r="BO40" s="621"/>
      <c r="BP40" s="621"/>
      <c r="BQ40" s="621"/>
      <c r="BR40" s="621"/>
      <c r="BS40" s="621"/>
      <c r="BT40" s="621"/>
      <c r="BU40" s="622"/>
      <c r="BV40" s="623">
        <v>97</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294699</v>
      </c>
      <c r="CS40" s="624"/>
      <c r="CT40" s="624"/>
      <c r="CU40" s="624"/>
      <c r="CV40" s="624"/>
      <c r="CW40" s="624"/>
      <c r="CX40" s="624"/>
      <c r="CY40" s="625"/>
      <c r="CZ40" s="628">
        <v>0.5</v>
      </c>
      <c r="DA40" s="656"/>
      <c r="DB40" s="656"/>
      <c r="DC40" s="658"/>
      <c r="DD40" s="632">
        <v>174067</v>
      </c>
      <c r="DE40" s="624"/>
      <c r="DF40" s="624"/>
      <c r="DG40" s="624"/>
      <c r="DH40" s="624"/>
      <c r="DI40" s="624"/>
      <c r="DJ40" s="624"/>
      <c r="DK40" s="625"/>
      <c r="DL40" s="632">
        <v>76964</v>
      </c>
      <c r="DM40" s="624"/>
      <c r="DN40" s="624"/>
      <c r="DO40" s="624"/>
      <c r="DP40" s="624"/>
      <c r="DQ40" s="624"/>
      <c r="DR40" s="624"/>
      <c r="DS40" s="624"/>
      <c r="DT40" s="624"/>
      <c r="DU40" s="624"/>
      <c r="DV40" s="625"/>
      <c r="DW40" s="628">
        <v>0.2</v>
      </c>
      <c r="DX40" s="656"/>
      <c r="DY40" s="656"/>
      <c r="DZ40" s="656"/>
      <c r="EA40" s="656"/>
      <c r="EB40" s="656"/>
      <c r="EC40" s="657"/>
    </row>
    <row r="41" spans="2:133" ht="11.25" customHeight="1" x14ac:dyDescent="0.2">
      <c r="B41" s="644" t="s">
        <v>355</v>
      </c>
      <c r="C41" s="645"/>
      <c r="D41" s="645"/>
      <c r="E41" s="645"/>
      <c r="F41" s="645"/>
      <c r="G41" s="645"/>
      <c r="H41" s="645"/>
      <c r="I41" s="645"/>
      <c r="J41" s="645"/>
      <c r="K41" s="645"/>
      <c r="L41" s="645"/>
      <c r="M41" s="645"/>
      <c r="N41" s="645"/>
      <c r="O41" s="645"/>
      <c r="P41" s="645"/>
      <c r="Q41" s="646"/>
      <c r="R41" s="698">
        <v>64462977</v>
      </c>
      <c r="S41" s="699"/>
      <c r="T41" s="699"/>
      <c r="U41" s="699"/>
      <c r="V41" s="699"/>
      <c r="W41" s="699"/>
      <c r="X41" s="699"/>
      <c r="Y41" s="700"/>
      <c r="Z41" s="701">
        <v>100</v>
      </c>
      <c r="AA41" s="701"/>
      <c r="AB41" s="701"/>
      <c r="AC41" s="701"/>
      <c r="AD41" s="702">
        <v>31799561</v>
      </c>
      <c r="AE41" s="702"/>
      <c r="AF41" s="702"/>
      <c r="AG41" s="702"/>
      <c r="AH41" s="702"/>
      <c r="AI41" s="702"/>
      <c r="AJ41" s="702"/>
      <c r="AK41" s="702"/>
      <c r="AL41" s="703">
        <v>100</v>
      </c>
      <c r="AM41" s="683"/>
      <c r="AN41" s="683"/>
      <c r="AO41" s="704"/>
      <c r="AQ41" s="689" t="s">
        <v>356</v>
      </c>
      <c r="AR41" s="690"/>
      <c r="AS41" s="690"/>
      <c r="AT41" s="690"/>
      <c r="AU41" s="690"/>
      <c r="AV41" s="690"/>
      <c r="AW41" s="690"/>
      <c r="AX41" s="690"/>
      <c r="AY41" s="691"/>
      <c r="AZ41" s="623">
        <v>902638</v>
      </c>
      <c r="BA41" s="624"/>
      <c r="BB41" s="624"/>
      <c r="BC41" s="624"/>
      <c r="BD41" s="654"/>
      <c r="BE41" s="654"/>
      <c r="BF41" s="680"/>
      <c r="BG41" s="669"/>
      <c r="BH41" s="670"/>
      <c r="BI41" s="670"/>
      <c r="BJ41" s="670"/>
      <c r="BK41" s="670"/>
      <c r="BL41" s="223"/>
      <c r="BM41" s="621" t="s">
        <v>357</v>
      </c>
      <c r="BN41" s="621"/>
      <c r="BO41" s="621"/>
      <c r="BP41" s="621"/>
      <c r="BQ41" s="621"/>
      <c r="BR41" s="621"/>
      <c r="BS41" s="621"/>
      <c r="BT41" s="621"/>
      <c r="BU41" s="622"/>
      <c r="BV41" s="623" t="s">
        <v>133</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133</v>
      </c>
      <c r="CS41" s="654"/>
      <c r="CT41" s="654"/>
      <c r="CU41" s="654"/>
      <c r="CV41" s="654"/>
      <c r="CW41" s="654"/>
      <c r="CX41" s="654"/>
      <c r="CY41" s="655"/>
      <c r="CZ41" s="628" t="s">
        <v>133</v>
      </c>
      <c r="DA41" s="656"/>
      <c r="DB41" s="656"/>
      <c r="DC41" s="658"/>
      <c r="DD41" s="632" t="s">
        <v>133</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359</v>
      </c>
      <c r="AR42" s="706"/>
      <c r="AS42" s="706"/>
      <c r="AT42" s="706"/>
      <c r="AU42" s="706"/>
      <c r="AV42" s="706"/>
      <c r="AW42" s="706"/>
      <c r="AX42" s="706"/>
      <c r="AY42" s="707"/>
      <c r="AZ42" s="698">
        <v>3417172</v>
      </c>
      <c r="BA42" s="699"/>
      <c r="BB42" s="699"/>
      <c r="BC42" s="699"/>
      <c r="BD42" s="682"/>
      <c r="BE42" s="682"/>
      <c r="BF42" s="684"/>
      <c r="BG42" s="671"/>
      <c r="BH42" s="672"/>
      <c r="BI42" s="672"/>
      <c r="BJ42" s="672"/>
      <c r="BK42" s="672"/>
      <c r="BL42" s="224"/>
      <c r="BM42" s="645" t="s">
        <v>360</v>
      </c>
      <c r="BN42" s="645"/>
      <c r="BO42" s="645"/>
      <c r="BP42" s="645"/>
      <c r="BQ42" s="645"/>
      <c r="BR42" s="645"/>
      <c r="BS42" s="645"/>
      <c r="BT42" s="645"/>
      <c r="BU42" s="646"/>
      <c r="BV42" s="698">
        <v>335</v>
      </c>
      <c r="BW42" s="699"/>
      <c r="BX42" s="699"/>
      <c r="BY42" s="699"/>
      <c r="BZ42" s="699"/>
      <c r="CA42" s="699"/>
      <c r="CB42" s="708"/>
      <c r="CD42" s="620" t="s">
        <v>361</v>
      </c>
      <c r="CE42" s="621"/>
      <c r="CF42" s="621"/>
      <c r="CG42" s="621"/>
      <c r="CH42" s="621"/>
      <c r="CI42" s="621"/>
      <c r="CJ42" s="621"/>
      <c r="CK42" s="621"/>
      <c r="CL42" s="621"/>
      <c r="CM42" s="621"/>
      <c r="CN42" s="621"/>
      <c r="CO42" s="621"/>
      <c r="CP42" s="621"/>
      <c r="CQ42" s="622"/>
      <c r="CR42" s="623">
        <v>6141643</v>
      </c>
      <c r="CS42" s="654"/>
      <c r="CT42" s="654"/>
      <c r="CU42" s="654"/>
      <c r="CV42" s="654"/>
      <c r="CW42" s="654"/>
      <c r="CX42" s="654"/>
      <c r="CY42" s="655"/>
      <c r="CZ42" s="628">
        <v>10.199999999999999</v>
      </c>
      <c r="DA42" s="656"/>
      <c r="DB42" s="656"/>
      <c r="DC42" s="658"/>
      <c r="DD42" s="632">
        <v>3124453</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362</v>
      </c>
      <c r="CD43" s="620" t="s">
        <v>363</v>
      </c>
      <c r="CE43" s="621"/>
      <c r="CF43" s="621"/>
      <c r="CG43" s="621"/>
      <c r="CH43" s="621"/>
      <c r="CI43" s="621"/>
      <c r="CJ43" s="621"/>
      <c r="CK43" s="621"/>
      <c r="CL43" s="621"/>
      <c r="CM43" s="621"/>
      <c r="CN43" s="621"/>
      <c r="CO43" s="621"/>
      <c r="CP43" s="621"/>
      <c r="CQ43" s="622"/>
      <c r="CR43" s="623">
        <v>178616</v>
      </c>
      <c r="CS43" s="654"/>
      <c r="CT43" s="654"/>
      <c r="CU43" s="654"/>
      <c r="CV43" s="654"/>
      <c r="CW43" s="654"/>
      <c r="CX43" s="654"/>
      <c r="CY43" s="655"/>
      <c r="CZ43" s="628">
        <v>0.3</v>
      </c>
      <c r="DA43" s="656"/>
      <c r="DB43" s="656"/>
      <c r="DC43" s="658"/>
      <c r="DD43" s="632">
        <v>177621</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365</v>
      </c>
      <c r="CG44" s="621"/>
      <c r="CH44" s="621"/>
      <c r="CI44" s="621"/>
      <c r="CJ44" s="621"/>
      <c r="CK44" s="621"/>
      <c r="CL44" s="621"/>
      <c r="CM44" s="621"/>
      <c r="CN44" s="621"/>
      <c r="CO44" s="621"/>
      <c r="CP44" s="621"/>
      <c r="CQ44" s="622"/>
      <c r="CR44" s="623">
        <v>6141643</v>
      </c>
      <c r="CS44" s="624"/>
      <c r="CT44" s="624"/>
      <c r="CU44" s="624"/>
      <c r="CV44" s="624"/>
      <c r="CW44" s="624"/>
      <c r="CX44" s="624"/>
      <c r="CY44" s="625"/>
      <c r="CZ44" s="628">
        <v>10.199999999999999</v>
      </c>
      <c r="DA44" s="629"/>
      <c r="DB44" s="629"/>
      <c r="DC44" s="635"/>
      <c r="DD44" s="632">
        <v>3124453</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367</v>
      </c>
      <c r="CG45" s="621"/>
      <c r="CH45" s="621"/>
      <c r="CI45" s="621"/>
      <c r="CJ45" s="621"/>
      <c r="CK45" s="621"/>
      <c r="CL45" s="621"/>
      <c r="CM45" s="621"/>
      <c r="CN45" s="621"/>
      <c r="CO45" s="621"/>
      <c r="CP45" s="621"/>
      <c r="CQ45" s="622"/>
      <c r="CR45" s="623">
        <v>1107208</v>
      </c>
      <c r="CS45" s="654"/>
      <c r="CT45" s="654"/>
      <c r="CU45" s="654"/>
      <c r="CV45" s="654"/>
      <c r="CW45" s="654"/>
      <c r="CX45" s="654"/>
      <c r="CY45" s="655"/>
      <c r="CZ45" s="628">
        <v>1.8</v>
      </c>
      <c r="DA45" s="656"/>
      <c r="DB45" s="656"/>
      <c r="DC45" s="658"/>
      <c r="DD45" s="632">
        <v>285085</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368</v>
      </c>
      <c r="CG46" s="621"/>
      <c r="CH46" s="621"/>
      <c r="CI46" s="621"/>
      <c r="CJ46" s="621"/>
      <c r="CK46" s="621"/>
      <c r="CL46" s="621"/>
      <c r="CM46" s="621"/>
      <c r="CN46" s="621"/>
      <c r="CO46" s="621"/>
      <c r="CP46" s="621"/>
      <c r="CQ46" s="622"/>
      <c r="CR46" s="623">
        <v>5034435</v>
      </c>
      <c r="CS46" s="624"/>
      <c r="CT46" s="624"/>
      <c r="CU46" s="624"/>
      <c r="CV46" s="624"/>
      <c r="CW46" s="624"/>
      <c r="CX46" s="624"/>
      <c r="CY46" s="625"/>
      <c r="CZ46" s="628">
        <v>8.4</v>
      </c>
      <c r="DA46" s="629"/>
      <c r="DB46" s="629"/>
      <c r="DC46" s="635"/>
      <c r="DD46" s="632">
        <v>2839368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369</v>
      </c>
      <c r="CG47" s="621"/>
      <c r="CH47" s="621"/>
      <c r="CI47" s="621"/>
      <c r="CJ47" s="621"/>
      <c r="CK47" s="621"/>
      <c r="CL47" s="621"/>
      <c r="CM47" s="621"/>
      <c r="CN47" s="621"/>
      <c r="CO47" s="621"/>
      <c r="CP47" s="621"/>
      <c r="CQ47" s="622"/>
      <c r="CR47" s="623" t="s">
        <v>133</v>
      </c>
      <c r="CS47" s="654"/>
      <c r="CT47" s="654"/>
      <c r="CU47" s="654"/>
      <c r="CV47" s="654"/>
      <c r="CW47" s="654"/>
      <c r="CX47" s="654"/>
      <c r="CY47" s="655"/>
      <c r="CZ47" s="628" t="s">
        <v>133</v>
      </c>
      <c r="DA47" s="656"/>
      <c r="DB47" s="656"/>
      <c r="DC47" s="658"/>
      <c r="DD47" s="632" t="s">
        <v>133</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370</v>
      </c>
      <c r="CG48" s="621"/>
      <c r="CH48" s="621"/>
      <c r="CI48" s="621"/>
      <c r="CJ48" s="621"/>
      <c r="CK48" s="621"/>
      <c r="CL48" s="621"/>
      <c r="CM48" s="621"/>
      <c r="CN48" s="621"/>
      <c r="CO48" s="621"/>
      <c r="CP48" s="621"/>
      <c r="CQ48" s="622"/>
      <c r="CR48" s="623" t="s">
        <v>251</v>
      </c>
      <c r="CS48" s="624"/>
      <c r="CT48" s="624"/>
      <c r="CU48" s="624"/>
      <c r="CV48" s="624"/>
      <c r="CW48" s="624"/>
      <c r="CX48" s="624"/>
      <c r="CY48" s="625"/>
      <c r="CZ48" s="628" t="s">
        <v>133</v>
      </c>
      <c r="DA48" s="629"/>
      <c r="DB48" s="629"/>
      <c r="DC48" s="635"/>
      <c r="DD48" s="632" t="s">
        <v>251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371</v>
      </c>
      <c r="CE49" s="645"/>
      <c r="CF49" s="645"/>
      <c r="CG49" s="645"/>
      <c r="CH49" s="645"/>
      <c r="CI49" s="645"/>
      <c r="CJ49" s="645"/>
      <c r="CK49" s="645"/>
      <c r="CL49" s="645"/>
      <c r="CM49" s="645"/>
      <c r="CN49" s="645"/>
      <c r="CO49" s="645"/>
      <c r="CP49" s="645"/>
      <c r="CQ49" s="646"/>
      <c r="CR49" s="698">
        <v>60012625</v>
      </c>
      <c r="CS49" s="682"/>
      <c r="CT49" s="682"/>
      <c r="CU49" s="682"/>
      <c r="CV49" s="682"/>
      <c r="CW49" s="682"/>
      <c r="CX49" s="682"/>
      <c r="CY49" s="711"/>
      <c r="CZ49" s="703">
        <v>100</v>
      </c>
      <c r="DA49" s="712"/>
      <c r="DB49" s="712"/>
      <c r="DC49" s="713"/>
      <c r="DD49" s="714">
        <v>37937057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RisD8Me5kw4830ZpQJ3knUSkRYi5geYwGIzNROemjDOEn/fmXhYD87oBXQi3KquvvCOcggI2c2sETA+lvS8Fw==" saltValue="6E/zktH2cCec9Xsx9uSIy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372</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373</v>
      </c>
      <c r="DK2" s="737"/>
      <c r="DL2" s="737"/>
      <c r="DM2" s="737"/>
      <c r="DN2" s="737"/>
      <c r="DO2" s="738"/>
      <c r="DP2" s="228"/>
      <c r="DQ2" s="736" t="s">
        <v>374</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375</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376</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377</v>
      </c>
      <c r="B5" s="730"/>
      <c r="C5" s="730"/>
      <c r="D5" s="730"/>
      <c r="E5" s="730"/>
      <c r="F5" s="730"/>
      <c r="G5" s="730"/>
      <c r="H5" s="730"/>
      <c r="I5" s="730"/>
      <c r="J5" s="730"/>
      <c r="K5" s="730"/>
      <c r="L5" s="730"/>
      <c r="M5" s="730"/>
      <c r="N5" s="730"/>
      <c r="O5" s="730"/>
      <c r="P5" s="731"/>
      <c r="Q5" s="725" t="s">
        <v>378</v>
      </c>
      <c r="R5" s="721"/>
      <c r="S5" s="721"/>
      <c r="T5" s="721"/>
      <c r="U5" s="722"/>
      <c r="V5" s="725" t="s">
        <v>379</v>
      </c>
      <c r="W5" s="721"/>
      <c r="X5" s="721"/>
      <c r="Y5" s="721"/>
      <c r="Z5" s="722"/>
      <c r="AA5" s="725" t="s">
        <v>380</v>
      </c>
      <c r="AB5" s="721"/>
      <c r="AC5" s="721"/>
      <c r="AD5" s="721"/>
      <c r="AE5" s="721"/>
      <c r="AF5" s="741" t="s">
        <v>381</v>
      </c>
      <c r="AG5" s="721"/>
      <c r="AH5" s="721"/>
      <c r="AI5" s="721"/>
      <c r="AJ5" s="727"/>
      <c r="AK5" s="721" t="s">
        <v>382</v>
      </c>
      <c r="AL5" s="721"/>
      <c r="AM5" s="721"/>
      <c r="AN5" s="721"/>
      <c r="AO5" s="722"/>
      <c r="AP5" s="725" t="s">
        <v>383</v>
      </c>
      <c r="AQ5" s="721"/>
      <c r="AR5" s="721"/>
      <c r="AS5" s="721"/>
      <c r="AT5" s="722"/>
      <c r="AU5" s="725" t="s">
        <v>384</v>
      </c>
      <c r="AV5" s="721"/>
      <c r="AW5" s="721"/>
      <c r="AX5" s="721"/>
      <c r="AY5" s="727"/>
      <c r="AZ5" s="232"/>
      <c r="BA5" s="232"/>
      <c r="BB5" s="232"/>
      <c r="BC5" s="232"/>
      <c r="BD5" s="232"/>
      <c r="BE5" s="233"/>
      <c r="BF5" s="233"/>
      <c r="BG5" s="233"/>
      <c r="BH5" s="233"/>
      <c r="BI5" s="233"/>
      <c r="BJ5" s="233"/>
      <c r="BK5" s="233"/>
      <c r="BL5" s="233"/>
      <c r="BM5" s="233"/>
      <c r="BN5" s="233"/>
      <c r="BO5" s="233"/>
      <c r="BP5" s="233"/>
      <c r="BQ5" s="729" t="s">
        <v>385</v>
      </c>
      <c r="BR5" s="730"/>
      <c r="BS5" s="730"/>
      <c r="BT5" s="730"/>
      <c r="BU5" s="730"/>
      <c r="BV5" s="730"/>
      <c r="BW5" s="730"/>
      <c r="BX5" s="730"/>
      <c r="BY5" s="730"/>
      <c r="BZ5" s="730"/>
      <c r="CA5" s="730"/>
      <c r="CB5" s="730"/>
      <c r="CC5" s="730"/>
      <c r="CD5" s="730"/>
      <c r="CE5" s="730"/>
      <c r="CF5" s="730"/>
      <c r="CG5" s="731"/>
      <c r="CH5" s="725" t="s">
        <v>386</v>
      </c>
      <c r="CI5" s="721"/>
      <c r="CJ5" s="721"/>
      <c r="CK5" s="721"/>
      <c r="CL5" s="722"/>
      <c r="CM5" s="725" t="s">
        <v>387</v>
      </c>
      <c r="CN5" s="721"/>
      <c r="CO5" s="721"/>
      <c r="CP5" s="721"/>
      <c r="CQ5" s="722"/>
      <c r="CR5" s="725" t="s">
        <v>388</v>
      </c>
      <c r="CS5" s="721"/>
      <c r="CT5" s="721"/>
      <c r="CU5" s="721"/>
      <c r="CV5" s="722"/>
      <c r="CW5" s="725" t="s">
        <v>389</v>
      </c>
      <c r="CX5" s="721"/>
      <c r="CY5" s="721"/>
      <c r="CZ5" s="721"/>
      <c r="DA5" s="722"/>
      <c r="DB5" s="725" t="s">
        <v>390</v>
      </c>
      <c r="DC5" s="721"/>
      <c r="DD5" s="721"/>
      <c r="DE5" s="721"/>
      <c r="DF5" s="722"/>
      <c r="DG5" s="774" t="s">
        <v>391</v>
      </c>
      <c r="DH5" s="775"/>
      <c r="DI5" s="775"/>
      <c r="DJ5" s="775"/>
      <c r="DK5" s="776"/>
      <c r="DL5" s="774" t="s">
        <v>392</v>
      </c>
      <c r="DM5" s="775"/>
      <c r="DN5" s="775"/>
      <c r="DO5" s="775"/>
      <c r="DP5" s="776"/>
      <c r="DQ5" s="725" t="s">
        <v>393</v>
      </c>
      <c r="DR5" s="721"/>
      <c r="DS5" s="721"/>
      <c r="DT5" s="721"/>
      <c r="DU5" s="722"/>
      <c r="DV5" s="725" t="s">
        <v>384</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394</v>
      </c>
      <c r="C7" s="761"/>
      <c r="D7" s="761"/>
      <c r="E7" s="761"/>
      <c r="F7" s="761"/>
      <c r="G7" s="761"/>
      <c r="H7" s="761"/>
      <c r="I7" s="761"/>
      <c r="J7" s="761"/>
      <c r="K7" s="761"/>
      <c r="L7" s="761"/>
      <c r="M7" s="761"/>
      <c r="N7" s="761"/>
      <c r="O7" s="761"/>
      <c r="P7" s="762"/>
      <c r="Q7" s="763">
        <v>63377</v>
      </c>
      <c r="R7" s="764"/>
      <c r="S7" s="764"/>
      <c r="T7" s="764"/>
      <c r="U7" s="764"/>
      <c r="V7" s="764">
        <v>58841</v>
      </c>
      <c r="W7" s="764"/>
      <c r="X7" s="764"/>
      <c r="Y7" s="764"/>
      <c r="Z7" s="764"/>
      <c r="AA7" s="764">
        <v>4536</v>
      </c>
      <c r="AB7" s="764"/>
      <c r="AC7" s="764"/>
      <c r="AD7" s="764"/>
      <c r="AE7" s="765"/>
      <c r="AF7" s="766">
        <v>3893</v>
      </c>
      <c r="AG7" s="767"/>
      <c r="AH7" s="767"/>
      <c r="AI7" s="767"/>
      <c r="AJ7" s="768"/>
      <c r="AK7" s="769">
        <v>964</v>
      </c>
      <c r="AL7" s="770"/>
      <c r="AM7" s="770"/>
      <c r="AN7" s="770"/>
      <c r="AO7" s="770"/>
      <c r="AP7" s="770">
        <v>43936</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582</v>
      </c>
      <c r="BT7" s="747"/>
      <c r="BU7" s="747"/>
      <c r="BV7" s="747"/>
      <c r="BW7" s="747"/>
      <c r="BX7" s="747"/>
      <c r="BY7" s="747"/>
      <c r="BZ7" s="747"/>
      <c r="CA7" s="747"/>
      <c r="CB7" s="747"/>
      <c r="CC7" s="747"/>
      <c r="CD7" s="747"/>
      <c r="CE7" s="747"/>
      <c r="CF7" s="747"/>
      <c r="CG7" s="773"/>
      <c r="CH7" s="743">
        <v>0</v>
      </c>
      <c r="CI7" s="744"/>
      <c r="CJ7" s="744"/>
      <c r="CK7" s="744"/>
      <c r="CL7" s="745"/>
      <c r="CM7" s="743">
        <v>641</v>
      </c>
      <c r="CN7" s="744"/>
      <c r="CO7" s="744"/>
      <c r="CP7" s="744"/>
      <c r="CQ7" s="745"/>
      <c r="CR7" s="743">
        <v>5</v>
      </c>
      <c r="CS7" s="744"/>
      <c r="CT7" s="744"/>
      <c r="CU7" s="744"/>
      <c r="CV7" s="745"/>
      <c r="CW7" s="743" t="s">
        <v>512</v>
      </c>
      <c r="CX7" s="744"/>
      <c r="CY7" s="744"/>
      <c r="CZ7" s="744"/>
      <c r="DA7" s="745"/>
      <c r="DB7" s="743">
        <v>15</v>
      </c>
      <c r="DC7" s="744"/>
      <c r="DD7" s="744"/>
      <c r="DE7" s="744"/>
      <c r="DF7" s="745"/>
      <c r="DG7" s="743" t="s">
        <v>512</v>
      </c>
      <c r="DH7" s="744"/>
      <c r="DI7" s="744"/>
      <c r="DJ7" s="744"/>
      <c r="DK7" s="745"/>
      <c r="DL7" s="743" t="s">
        <v>512</v>
      </c>
      <c r="DM7" s="744"/>
      <c r="DN7" s="744"/>
      <c r="DO7" s="744"/>
      <c r="DP7" s="745"/>
      <c r="DQ7" s="743" t="s">
        <v>512</v>
      </c>
      <c r="DR7" s="744"/>
      <c r="DS7" s="744"/>
      <c r="DT7" s="744"/>
      <c r="DU7" s="745"/>
      <c r="DV7" s="746"/>
      <c r="DW7" s="747"/>
      <c r="DX7" s="747"/>
      <c r="DY7" s="747"/>
      <c r="DZ7" s="748"/>
      <c r="EA7" s="234"/>
    </row>
    <row r="8" spans="1:131" s="235" customFormat="1" ht="26.25" customHeight="1" x14ac:dyDescent="0.2">
      <c r="A8" s="238">
        <v>2</v>
      </c>
      <c r="B8" s="749" t="s">
        <v>395</v>
      </c>
      <c r="C8" s="750"/>
      <c r="D8" s="750"/>
      <c r="E8" s="750"/>
      <c r="F8" s="750"/>
      <c r="G8" s="750"/>
      <c r="H8" s="750"/>
      <c r="I8" s="750"/>
      <c r="J8" s="750"/>
      <c r="K8" s="750"/>
      <c r="L8" s="750"/>
      <c r="M8" s="750"/>
      <c r="N8" s="750"/>
      <c r="O8" s="750"/>
      <c r="P8" s="751"/>
      <c r="Q8" s="752">
        <v>535</v>
      </c>
      <c r="R8" s="753"/>
      <c r="S8" s="753"/>
      <c r="T8" s="753"/>
      <c r="U8" s="753"/>
      <c r="V8" s="753">
        <v>461</v>
      </c>
      <c r="W8" s="753"/>
      <c r="X8" s="753"/>
      <c r="Y8" s="753"/>
      <c r="Z8" s="753"/>
      <c r="AA8" s="753">
        <v>74</v>
      </c>
      <c r="AB8" s="753"/>
      <c r="AC8" s="753"/>
      <c r="AD8" s="753"/>
      <c r="AE8" s="754"/>
      <c r="AF8" s="755">
        <v>5</v>
      </c>
      <c r="AG8" s="756"/>
      <c r="AH8" s="756"/>
      <c r="AI8" s="756"/>
      <c r="AJ8" s="757"/>
      <c r="AK8" s="758">
        <v>276</v>
      </c>
      <c r="AL8" s="759"/>
      <c r="AM8" s="759"/>
      <c r="AN8" s="759"/>
      <c r="AO8" s="759"/>
      <c r="AP8" s="759">
        <v>1138</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583</v>
      </c>
      <c r="BT8" s="783"/>
      <c r="BU8" s="783"/>
      <c r="BV8" s="783"/>
      <c r="BW8" s="783"/>
      <c r="BX8" s="783"/>
      <c r="BY8" s="783"/>
      <c r="BZ8" s="783"/>
      <c r="CA8" s="783"/>
      <c r="CB8" s="783"/>
      <c r="CC8" s="783"/>
      <c r="CD8" s="783"/>
      <c r="CE8" s="783"/>
      <c r="CF8" s="783"/>
      <c r="CG8" s="784"/>
      <c r="CH8" s="785">
        <v>2</v>
      </c>
      <c r="CI8" s="786"/>
      <c r="CJ8" s="786"/>
      <c r="CK8" s="786"/>
      <c r="CL8" s="787"/>
      <c r="CM8" s="785">
        <v>291</v>
      </c>
      <c r="CN8" s="786"/>
      <c r="CO8" s="786"/>
      <c r="CP8" s="786"/>
      <c r="CQ8" s="787"/>
      <c r="CR8" s="785">
        <v>150</v>
      </c>
      <c r="CS8" s="786"/>
      <c r="CT8" s="786"/>
      <c r="CU8" s="786"/>
      <c r="CV8" s="787"/>
      <c r="CW8" s="785">
        <v>0</v>
      </c>
      <c r="CX8" s="786"/>
      <c r="CY8" s="786"/>
      <c r="CZ8" s="786"/>
      <c r="DA8" s="787"/>
      <c r="DB8" s="785">
        <v>0</v>
      </c>
      <c r="DC8" s="786"/>
      <c r="DD8" s="786"/>
      <c r="DE8" s="786"/>
      <c r="DF8" s="787"/>
      <c r="DG8" s="785" t="s">
        <v>512</v>
      </c>
      <c r="DH8" s="786"/>
      <c r="DI8" s="786"/>
      <c r="DJ8" s="786"/>
      <c r="DK8" s="787"/>
      <c r="DL8" s="785" t="s">
        <v>512</v>
      </c>
      <c r="DM8" s="786"/>
      <c r="DN8" s="786"/>
      <c r="DO8" s="786"/>
      <c r="DP8" s="787"/>
      <c r="DQ8" s="785" t="s">
        <v>512</v>
      </c>
      <c r="DR8" s="786"/>
      <c r="DS8" s="786"/>
      <c r="DT8" s="786"/>
      <c r="DU8" s="787"/>
      <c r="DV8" s="782"/>
      <c r="DW8" s="783"/>
      <c r="DX8" s="783"/>
      <c r="DY8" s="783"/>
      <c r="DZ8" s="788"/>
      <c r="EA8" s="234"/>
    </row>
    <row r="9" spans="1:131" s="235" customFormat="1" ht="26.25" customHeight="1" x14ac:dyDescent="0.2">
      <c r="A9" s="238">
        <v>3</v>
      </c>
      <c r="B9" s="749" t="s">
        <v>396</v>
      </c>
      <c r="C9" s="750"/>
      <c r="D9" s="750"/>
      <c r="E9" s="750"/>
      <c r="F9" s="750"/>
      <c r="G9" s="750"/>
      <c r="H9" s="750"/>
      <c r="I9" s="750"/>
      <c r="J9" s="750"/>
      <c r="K9" s="750"/>
      <c r="L9" s="750"/>
      <c r="M9" s="750"/>
      <c r="N9" s="750"/>
      <c r="O9" s="750"/>
      <c r="P9" s="751"/>
      <c r="Q9" s="752">
        <v>1251</v>
      </c>
      <c r="R9" s="753"/>
      <c r="S9" s="753"/>
      <c r="T9" s="753"/>
      <c r="U9" s="753"/>
      <c r="V9" s="753">
        <v>1113</v>
      </c>
      <c r="W9" s="753"/>
      <c r="X9" s="753"/>
      <c r="Y9" s="753"/>
      <c r="Z9" s="753"/>
      <c r="AA9" s="753">
        <v>137</v>
      </c>
      <c r="AB9" s="753"/>
      <c r="AC9" s="753"/>
      <c r="AD9" s="753"/>
      <c r="AE9" s="754"/>
      <c r="AF9" s="755">
        <v>86</v>
      </c>
      <c r="AG9" s="756"/>
      <c r="AH9" s="756"/>
      <c r="AI9" s="756"/>
      <c r="AJ9" s="757"/>
      <c r="AK9" s="758">
        <v>116</v>
      </c>
      <c r="AL9" s="759"/>
      <c r="AM9" s="759"/>
      <c r="AN9" s="759"/>
      <c r="AO9" s="759"/>
      <c r="AP9" s="759">
        <v>1437</v>
      </c>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584</v>
      </c>
      <c r="BT9" s="783"/>
      <c r="BU9" s="783"/>
      <c r="BV9" s="783"/>
      <c r="BW9" s="783"/>
      <c r="BX9" s="783"/>
      <c r="BY9" s="783"/>
      <c r="BZ9" s="783"/>
      <c r="CA9" s="783"/>
      <c r="CB9" s="783"/>
      <c r="CC9" s="783"/>
      <c r="CD9" s="783"/>
      <c r="CE9" s="783"/>
      <c r="CF9" s="783"/>
      <c r="CG9" s="784"/>
      <c r="CH9" s="785">
        <v>33</v>
      </c>
      <c r="CI9" s="786"/>
      <c r="CJ9" s="786"/>
      <c r="CK9" s="786"/>
      <c r="CL9" s="787"/>
      <c r="CM9" s="785">
        <v>351</v>
      </c>
      <c r="CN9" s="786"/>
      <c r="CO9" s="786"/>
      <c r="CP9" s="786"/>
      <c r="CQ9" s="787"/>
      <c r="CR9" s="785">
        <v>42</v>
      </c>
      <c r="CS9" s="786"/>
      <c r="CT9" s="786"/>
      <c r="CU9" s="786"/>
      <c r="CV9" s="787"/>
      <c r="CW9" s="785" t="s">
        <v>512</v>
      </c>
      <c r="CX9" s="786"/>
      <c r="CY9" s="786"/>
      <c r="CZ9" s="786"/>
      <c r="DA9" s="787"/>
      <c r="DB9" s="785" t="s">
        <v>512</v>
      </c>
      <c r="DC9" s="786"/>
      <c r="DD9" s="786"/>
      <c r="DE9" s="786"/>
      <c r="DF9" s="787"/>
      <c r="DG9" s="785" t="s">
        <v>512</v>
      </c>
      <c r="DH9" s="786"/>
      <c r="DI9" s="786"/>
      <c r="DJ9" s="786"/>
      <c r="DK9" s="787"/>
      <c r="DL9" s="785" t="s">
        <v>512</v>
      </c>
      <c r="DM9" s="786"/>
      <c r="DN9" s="786"/>
      <c r="DO9" s="786"/>
      <c r="DP9" s="787"/>
      <c r="DQ9" s="785" t="s">
        <v>512</v>
      </c>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t="s">
        <v>585</v>
      </c>
      <c r="BT10" s="783"/>
      <c r="BU10" s="783"/>
      <c r="BV10" s="783"/>
      <c r="BW10" s="783"/>
      <c r="BX10" s="783"/>
      <c r="BY10" s="783"/>
      <c r="BZ10" s="783"/>
      <c r="CA10" s="783"/>
      <c r="CB10" s="783"/>
      <c r="CC10" s="783"/>
      <c r="CD10" s="783"/>
      <c r="CE10" s="783"/>
      <c r="CF10" s="783"/>
      <c r="CG10" s="784"/>
      <c r="CH10" s="785">
        <v>79</v>
      </c>
      <c r="CI10" s="786"/>
      <c r="CJ10" s="786"/>
      <c r="CK10" s="786"/>
      <c r="CL10" s="787"/>
      <c r="CM10" s="785">
        <v>25</v>
      </c>
      <c r="CN10" s="786"/>
      <c r="CO10" s="786"/>
      <c r="CP10" s="786"/>
      <c r="CQ10" s="787"/>
      <c r="CR10" s="785">
        <v>11</v>
      </c>
      <c r="CS10" s="786"/>
      <c r="CT10" s="786"/>
      <c r="CU10" s="786"/>
      <c r="CV10" s="787"/>
      <c r="CW10" s="785" t="s">
        <v>512</v>
      </c>
      <c r="CX10" s="786"/>
      <c r="CY10" s="786"/>
      <c r="CZ10" s="786"/>
      <c r="DA10" s="787"/>
      <c r="DB10" s="785" t="s">
        <v>512</v>
      </c>
      <c r="DC10" s="786"/>
      <c r="DD10" s="786"/>
      <c r="DE10" s="786"/>
      <c r="DF10" s="787"/>
      <c r="DG10" s="785" t="s">
        <v>512</v>
      </c>
      <c r="DH10" s="786"/>
      <c r="DI10" s="786"/>
      <c r="DJ10" s="786"/>
      <c r="DK10" s="787"/>
      <c r="DL10" s="785" t="s">
        <v>512</v>
      </c>
      <c r="DM10" s="786"/>
      <c r="DN10" s="786"/>
      <c r="DO10" s="786"/>
      <c r="DP10" s="787"/>
      <c r="DQ10" s="785" t="s">
        <v>512</v>
      </c>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398</v>
      </c>
      <c r="B23" s="789" t="s">
        <v>399</v>
      </c>
      <c r="C23" s="790"/>
      <c r="D23" s="790"/>
      <c r="E23" s="790"/>
      <c r="F23" s="790"/>
      <c r="G23" s="790"/>
      <c r="H23" s="790"/>
      <c r="I23" s="790"/>
      <c r="J23" s="790"/>
      <c r="K23" s="790"/>
      <c r="L23" s="790"/>
      <c r="M23" s="790"/>
      <c r="N23" s="790"/>
      <c r="O23" s="790"/>
      <c r="P23" s="791"/>
      <c r="Q23" s="792">
        <v>64463</v>
      </c>
      <c r="R23" s="793"/>
      <c r="S23" s="793"/>
      <c r="T23" s="793"/>
      <c r="U23" s="793"/>
      <c r="V23" s="793">
        <v>60013</v>
      </c>
      <c r="W23" s="793"/>
      <c r="X23" s="793"/>
      <c r="Y23" s="793"/>
      <c r="Z23" s="793"/>
      <c r="AA23" s="793">
        <v>4450</v>
      </c>
      <c r="AB23" s="793"/>
      <c r="AC23" s="793"/>
      <c r="AD23" s="793"/>
      <c r="AE23" s="794"/>
      <c r="AF23" s="795">
        <v>3985</v>
      </c>
      <c r="AG23" s="793"/>
      <c r="AH23" s="793"/>
      <c r="AI23" s="793"/>
      <c r="AJ23" s="796"/>
      <c r="AK23" s="797"/>
      <c r="AL23" s="798"/>
      <c r="AM23" s="798"/>
      <c r="AN23" s="798"/>
      <c r="AO23" s="798"/>
      <c r="AP23" s="793">
        <v>46511</v>
      </c>
      <c r="AQ23" s="793"/>
      <c r="AR23" s="793"/>
      <c r="AS23" s="793"/>
      <c r="AT23" s="793"/>
      <c r="AU23" s="809"/>
      <c r="AV23" s="809"/>
      <c r="AW23" s="809"/>
      <c r="AX23" s="809"/>
      <c r="AY23" s="810"/>
      <c r="AZ23" s="811" t="s">
        <v>400</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402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377</v>
      </c>
      <c r="B26" s="730"/>
      <c r="C26" s="730"/>
      <c r="D26" s="730"/>
      <c r="E26" s="730"/>
      <c r="F26" s="730"/>
      <c r="G26" s="730"/>
      <c r="H26" s="730"/>
      <c r="I26" s="730"/>
      <c r="J26" s="730"/>
      <c r="K26" s="730"/>
      <c r="L26" s="730"/>
      <c r="M26" s="730"/>
      <c r="N26" s="730"/>
      <c r="O26" s="730"/>
      <c r="P26" s="731"/>
      <c r="Q26" s="725" t="s">
        <v>403</v>
      </c>
      <c r="R26" s="721"/>
      <c r="S26" s="721"/>
      <c r="T26" s="721"/>
      <c r="U26" s="722"/>
      <c r="V26" s="725" t="s">
        <v>404</v>
      </c>
      <c r="W26" s="721"/>
      <c r="X26" s="721"/>
      <c r="Y26" s="721"/>
      <c r="Z26" s="722"/>
      <c r="AA26" s="725" t="s">
        <v>405</v>
      </c>
      <c r="AB26" s="721"/>
      <c r="AC26" s="721"/>
      <c r="AD26" s="721"/>
      <c r="AE26" s="721"/>
      <c r="AF26" s="814" t="s">
        <v>406</v>
      </c>
      <c r="AG26" s="815"/>
      <c r="AH26" s="815"/>
      <c r="AI26" s="815"/>
      <c r="AJ26" s="816"/>
      <c r="AK26" s="721" t="s">
        <v>407</v>
      </c>
      <c r="AL26" s="721"/>
      <c r="AM26" s="721"/>
      <c r="AN26" s="721"/>
      <c r="AO26" s="722"/>
      <c r="AP26" s="725" t="s">
        <v>408</v>
      </c>
      <c r="AQ26" s="721"/>
      <c r="AR26" s="721"/>
      <c r="AS26" s="721"/>
      <c r="AT26" s="722"/>
      <c r="AU26" s="725" t="s">
        <v>409</v>
      </c>
      <c r="AV26" s="721"/>
      <c r="AW26" s="721"/>
      <c r="AX26" s="721"/>
      <c r="AY26" s="722"/>
      <c r="AZ26" s="725" t="s">
        <v>410</v>
      </c>
      <c r="BA26" s="721"/>
      <c r="BB26" s="721"/>
      <c r="BC26" s="721"/>
      <c r="BD26" s="722"/>
      <c r="BE26" s="725" t="s">
        <v>384</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411</v>
      </c>
      <c r="C28" s="761"/>
      <c r="D28" s="761"/>
      <c r="E28" s="761"/>
      <c r="F28" s="761"/>
      <c r="G28" s="761"/>
      <c r="H28" s="761"/>
      <c r="I28" s="761"/>
      <c r="J28" s="761"/>
      <c r="K28" s="761"/>
      <c r="L28" s="761"/>
      <c r="M28" s="761"/>
      <c r="N28" s="761"/>
      <c r="O28" s="761"/>
      <c r="P28" s="762"/>
      <c r="Q28" s="822">
        <v>15115</v>
      </c>
      <c r="R28" s="823"/>
      <c r="S28" s="823"/>
      <c r="T28" s="823"/>
      <c r="U28" s="823"/>
      <c r="V28" s="823">
        <v>14661</v>
      </c>
      <c r="W28" s="823"/>
      <c r="X28" s="823"/>
      <c r="Y28" s="823"/>
      <c r="Z28" s="823"/>
      <c r="AA28" s="823">
        <v>454</v>
      </c>
      <c r="AB28" s="823"/>
      <c r="AC28" s="823"/>
      <c r="AD28" s="823"/>
      <c r="AE28" s="824"/>
      <c r="AF28" s="825">
        <v>454</v>
      </c>
      <c r="AG28" s="823"/>
      <c r="AH28" s="823"/>
      <c r="AI28" s="823"/>
      <c r="AJ28" s="826"/>
      <c r="AK28" s="827">
        <v>902</v>
      </c>
      <c r="AL28" s="828"/>
      <c r="AM28" s="828"/>
      <c r="AN28" s="828"/>
      <c r="AO28" s="828"/>
      <c r="AP28" s="828">
        <v>0</v>
      </c>
      <c r="AQ28" s="828"/>
      <c r="AR28" s="828"/>
      <c r="AS28" s="828"/>
      <c r="AT28" s="828"/>
      <c r="AU28" s="828">
        <v>0</v>
      </c>
      <c r="AV28" s="828"/>
      <c r="AW28" s="828"/>
      <c r="AX28" s="828"/>
      <c r="AY28" s="828"/>
      <c r="AZ28" s="829" t="s">
        <v>512</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412</v>
      </c>
      <c r="C29" s="750"/>
      <c r="D29" s="750"/>
      <c r="E29" s="750"/>
      <c r="F29" s="750"/>
      <c r="G29" s="750"/>
      <c r="H29" s="750"/>
      <c r="I29" s="750"/>
      <c r="J29" s="750"/>
      <c r="K29" s="750"/>
      <c r="L29" s="750"/>
      <c r="M29" s="750"/>
      <c r="N29" s="750"/>
      <c r="O29" s="750"/>
      <c r="P29" s="751"/>
      <c r="Q29" s="752">
        <v>3239</v>
      </c>
      <c r="R29" s="753"/>
      <c r="S29" s="753"/>
      <c r="T29" s="753"/>
      <c r="U29" s="753"/>
      <c r="V29" s="753">
        <v>3212</v>
      </c>
      <c r="W29" s="753"/>
      <c r="X29" s="753"/>
      <c r="Y29" s="753"/>
      <c r="Z29" s="753"/>
      <c r="AA29" s="753">
        <v>27</v>
      </c>
      <c r="AB29" s="753"/>
      <c r="AC29" s="753"/>
      <c r="AD29" s="753"/>
      <c r="AE29" s="754"/>
      <c r="AF29" s="755">
        <v>27</v>
      </c>
      <c r="AG29" s="756"/>
      <c r="AH29" s="756"/>
      <c r="AI29" s="756"/>
      <c r="AJ29" s="757"/>
      <c r="AK29" s="834">
        <v>1608</v>
      </c>
      <c r="AL29" s="830"/>
      <c r="AM29" s="830"/>
      <c r="AN29" s="830"/>
      <c r="AO29" s="830"/>
      <c r="AP29" s="830">
        <v>0</v>
      </c>
      <c r="AQ29" s="830"/>
      <c r="AR29" s="830"/>
      <c r="AS29" s="830"/>
      <c r="AT29" s="830"/>
      <c r="AU29" s="830">
        <v>0</v>
      </c>
      <c r="AV29" s="830"/>
      <c r="AW29" s="830"/>
      <c r="AX29" s="830"/>
      <c r="AY29" s="830"/>
      <c r="AZ29" s="831" t="s">
        <v>512</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413</v>
      </c>
      <c r="C30" s="750"/>
      <c r="D30" s="750"/>
      <c r="E30" s="750"/>
      <c r="F30" s="750"/>
      <c r="G30" s="750"/>
      <c r="H30" s="750"/>
      <c r="I30" s="750"/>
      <c r="J30" s="750"/>
      <c r="K30" s="750"/>
      <c r="L30" s="750"/>
      <c r="M30" s="750"/>
      <c r="N30" s="750"/>
      <c r="O30" s="750"/>
      <c r="P30" s="751"/>
      <c r="Q30" s="752">
        <v>2829</v>
      </c>
      <c r="R30" s="753"/>
      <c r="S30" s="753"/>
      <c r="T30" s="753"/>
      <c r="U30" s="753"/>
      <c r="V30" s="753">
        <v>2752</v>
      </c>
      <c r="W30" s="753"/>
      <c r="X30" s="753"/>
      <c r="Y30" s="753"/>
      <c r="Z30" s="753"/>
      <c r="AA30" s="753">
        <v>77</v>
      </c>
      <c r="AB30" s="753"/>
      <c r="AC30" s="753"/>
      <c r="AD30" s="753"/>
      <c r="AE30" s="754"/>
      <c r="AF30" s="755">
        <v>1146</v>
      </c>
      <c r="AG30" s="756"/>
      <c r="AH30" s="756"/>
      <c r="AI30" s="756"/>
      <c r="AJ30" s="757"/>
      <c r="AK30" s="834">
        <v>81</v>
      </c>
      <c r="AL30" s="830"/>
      <c r="AM30" s="830"/>
      <c r="AN30" s="830"/>
      <c r="AO30" s="830"/>
      <c r="AP30" s="830">
        <v>11509</v>
      </c>
      <c r="AQ30" s="830"/>
      <c r="AR30" s="830"/>
      <c r="AS30" s="830"/>
      <c r="AT30" s="830"/>
      <c r="AU30" s="830">
        <v>81</v>
      </c>
      <c r="AV30" s="830"/>
      <c r="AW30" s="830"/>
      <c r="AX30" s="830"/>
      <c r="AY30" s="830"/>
      <c r="AZ30" s="831" t="s">
        <v>512</v>
      </c>
      <c r="BA30" s="831"/>
      <c r="BB30" s="831"/>
      <c r="BC30" s="831"/>
      <c r="BD30" s="831"/>
      <c r="BE30" s="832" t="s">
        <v>414</v>
      </c>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415</v>
      </c>
      <c r="C31" s="750"/>
      <c r="D31" s="750"/>
      <c r="E31" s="750"/>
      <c r="F31" s="750"/>
      <c r="G31" s="750"/>
      <c r="H31" s="750"/>
      <c r="I31" s="750"/>
      <c r="J31" s="750"/>
      <c r="K31" s="750"/>
      <c r="L31" s="750"/>
      <c r="M31" s="750"/>
      <c r="N31" s="750"/>
      <c r="O31" s="750"/>
      <c r="P31" s="751"/>
      <c r="Q31" s="752">
        <v>3322</v>
      </c>
      <c r="R31" s="753"/>
      <c r="S31" s="753"/>
      <c r="T31" s="753"/>
      <c r="U31" s="753"/>
      <c r="V31" s="753">
        <v>3209</v>
      </c>
      <c r="W31" s="753"/>
      <c r="X31" s="753"/>
      <c r="Y31" s="753"/>
      <c r="Z31" s="753"/>
      <c r="AA31" s="753">
        <v>114</v>
      </c>
      <c r="AB31" s="753"/>
      <c r="AC31" s="753"/>
      <c r="AD31" s="753"/>
      <c r="AE31" s="754"/>
      <c r="AF31" s="755">
        <v>1298</v>
      </c>
      <c r="AG31" s="756"/>
      <c r="AH31" s="756"/>
      <c r="AI31" s="756"/>
      <c r="AJ31" s="757"/>
      <c r="AK31" s="834">
        <v>6750</v>
      </c>
      <c r="AL31" s="830"/>
      <c r="AM31" s="830"/>
      <c r="AN31" s="830"/>
      <c r="AO31" s="830"/>
      <c r="AP31" s="830">
        <v>17671</v>
      </c>
      <c r="AQ31" s="830"/>
      <c r="AR31" s="830"/>
      <c r="AS31" s="830"/>
      <c r="AT31" s="830"/>
      <c r="AU31" s="830">
        <v>6750</v>
      </c>
      <c r="AV31" s="830"/>
      <c r="AW31" s="830"/>
      <c r="AX31" s="830"/>
      <c r="AY31" s="830"/>
      <c r="AZ31" s="831" t="s">
        <v>512</v>
      </c>
      <c r="BA31" s="831"/>
      <c r="BB31" s="831"/>
      <c r="BC31" s="831"/>
      <c r="BD31" s="831"/>
      <c r="BE31" s="832" t="s">
        <v>414</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c r="C32" s="750"/>
      <c r="D32" s="750"/>
      <c r="E32" s="750"/>
      <c r="F32" s="750"/>
      <c r="G32" s="750"/>
      <c r="H32" s="750"/>
      <c r="I32" s="750"/>
      <c r="J32" s="750"/>
      <c r="K32" s="750"/>
      <c r="L32" s="750"/>
      <c r="M32" s="750"/>
      <c r="N32" s="750"/>
      <c r="O32" s="750"/>
      <c r="P32" s="751"/>
      <c r="Q32" s="752"/>
      <c r="R32" s="753"/>
      <c r="S32" s="753"/>
      <c r="T32" s="753"/>
      <c r="U32" s="753"/>
      <c r="V32" s="753"/>
      <c r="W32" s="753"/>
      <c r="X32" s="753"/>
      <c r="Y32" s="753"/>
      <c r="Z32" s="753"/>
      <c r="AA32" s="753"/>
      <c r="AB32" s="753"/>
      <c r="AC32" s="753"/>
      <c r="AD32" s="753"/>
      <c r="AE32" s="754"/>
      <c r="AF32" s="755"/>
      <c r="AG32" s="756"/>
      <c r="AH32" s="756"/>
      <c r="AI32" s="756"/>
      <c r="AJ32" s="757"/>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398</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2926</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133</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419</v>
      </c>
      <c r="B66" s="730"/>
      <c r="C66" s="730"/>
      <c r="D66" s="730"/>
      <c r="E66" s="730"/>
      <c r="F66" s="730"/>
      <c r="G66" s="730"/>
      <c r="H66" s="730"/>
      <c r="I66" s="730"/>
      <c r="J66" s="730"/>
      <c r="K66" s="730"/>
      <c r="L66" s="730"/>
      <c r="M66" s="730"/>
      <c r="N66" s="730"/>
      <c r="O66" s="730"/>
      <c r="P66" s="731"/>
      <c r="Q66" s="725" t="s">
        <v>403</v>
      </c>
      <c r="R66" s="721"/>
      <c r="S66" s="721"/>
      <c r="T66" s="721"/>
      <c r="U66" s="722"/>
      <c r="V66" s="725" t="s">
        <v>420</v>
      </c>
      <c r="W66" s="721"/>
      <c r="X66" s="721"/>
      <c r="Y66" s="721"/>
      <c r="Z66" s="722"/>
      <c r="AA66" s="725" t="s">
        <v>405</v>
      </c>
      <c r="AB66" s="721"/>
      <c r="AC66" s="721"/>
      <c r="AD66" s="721"/>
      <c r="AE66" s="722"/>
      <c r="AF66" s="854" t="s">
        <v>406</v>
      </c>
      <c r="AG66" s="815"/>
      <c r="AH66" s="815"/>
      <c r="AI66" s="815"/>
      <c r="AJ66" s="855"/>
      <c r="AK66" s="725" t="s">
        <v>407</v>
      </c>
      <c r="AL66" s="730"/>
      <c r="AM66" s="730"/>
      <c r="AN66" s="730"/>
      <c r="AO66" s="731"/>
      <c r="AP66" s="725" t="s">
        <v>408</v>
      </c>
      <c r="AQ66" s="721"/>
      <c r="AR66" s="721"/>
      <c r="AS66" s="721"/>
      <c r="AT66" s="722"/>
      <c r="AU66" s="725" t="s">
        <v>421</v>
      </c>
      <c r="AV66" s="721"/>
      <c r="AW66" s="721"/>
      <c r="AX66" s="721"/>
      <c r="AY66" s="722"/>
      <c r="AZ66" s="725" t="s">
        <v>384</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574</v>
      </c>
      <c r="C68" s="870"/>
      <c r="D68" s="870"/>
      <c r="E68" s="870"/>
      <c r="F68" s="870"/>
      <c r="G68" s="870"/>
      <c r="H68" s="870"/>
      <c r="I68" s="870"/>
      <c r="J68" s="870"/>
      <c r="K68" s="870"/>
      <c r="L68" s="870"/>
      <c r="M68" s="870"/>
      <c r="N68" s="870"/>
      <c r="O68" s="870"/>
      <c r="P68" s="871"/>
      <c r="Q68" s="872">
        <v>1645</v>
      </c>
      <c r="R68" s="866"/>
      <c r="S68" s="866"/>
      <c r="T68" s="866"/>
      <c r="U68" s="866"/>
      <c r="V68" s="866">
        <v>1604</v>
      </c>
      <c r="W68" s="866"/>
      <c r="X68" s="866"/>
      <c r="Y68" s="866"/>
      <c r="Z68" s="866"/>
      <c r="AA68" s="866">
        <v>40</v>
      </c>
      <c r="AB68" s="866"/>
      <c r="AC68" s="866"/>
      <c r="AD68" s="866"/>
      <c r="AE68" s="866"/>
      <c r="AF68" s="866">
        <v>40</v>
      </c>
      <c r="AG68" s="866"/>
      <c r="AH68" s="866"/>
      <c r="AI68" s="866"/>
      <c r="AJ68" s="866"/>
      <c r="AK68" s="866" t="s">
        <v>512</v>
      </c>
      <c r="AL68" s="866"/>
      <c r="AM68" s="866"/>
      <c r="AN68" s="866"/>
      <c r="AO68" s="866"/>
      <c r="AP68" s="866" t="s">
        <v>512</v>
      </c>
      <c r="AQ68" s="866"/>
      <c r="AR68" s="866"/>
      <c r="AS68" s="866"/>
      <c r="AT68" s="866"/>
      <c r="AU68" s="866" t="s">
        <v>512</v>
      </c>
      <c r="AV68" s="866"/>
      <c r="AW68" s="866"/>
      <c r="AX68" s="866"/>
      <c r="AY68" s="866"/>
      <c r="AZ68" s="867" t="s">
        <v>559</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574</v>
      </c>
      <c r="C69" s="874"/>
      <c r="D69" s="874"/>
      <c r="E69" s="874"/>
      <c r="F69" s="874"/>
      <c r="G69" s="874"/>
      <c r="H69" s="874"/>
      <c r="I69" s="874"/>
      <c r="J69" s="874"/>
      <c r="K69" s="874"/>
      <c r="L69" s="874"/>
      <c r="M69" s="874"/>
      <c r="N69" s="874"/>
      <c r="O69" s="874"/>
      <c r="P69" s="875"/>
      <c r="Q69" s="876">
        <v>847072</v>
      </c>
      <c r="R69" s="830"/>
      <c r="S69" s="830"/>
      <c r="T69" s="830"/>
      <c r="U69" s="830"/>
      <c r="V69" s="830">
        <v>828353</v>
      </c>
      <c r="W69" s="830"/>
      <c r="X69" s="830"/>
      <c r="Y69" s="830"/>
      <c r="Z69" s="830"/>
      <c r="AA69" s="830">
        <v>18719</v>
      </c>
      <c r="AB69" s="830"/>
      <c r="AC69" s="830"/>
      <c r="AD69" s="830"/>
      <c r="AE69" s="830"/>
      <c r="AF69" s="830">
        <v>18719</v>
      </c>
      <c r="AG69" s="830"/>
      <c r="AH69" s="830"/>
      <c r="AI69" s="830"/>
      <c r="AJ69" s="830"/>
      <c r="AK69" s="830">
        <v>7694</v>
      </c>
      <c r="AL69" s="830"/>
      <c r="AM69" s="830"/>
      <c r="AN69" s="830"/>
      <c r="AO69" s="830"/>
      <c r="AP69" s="830" t="s">
        <v>512</v>
      </c>
      <c r="AQ69" s="830"/>
      <c r="AR69" s="830"/>
      <c r="AS69" s="830"/>
      <c r="AT69" s="830"/>
      <c r="AU69" s="830" t="s">
        <v>512</v>
      </c>
      <c r="AV69" s="830"/>
      <c r="AW69" s="830"/>
      <c r="AX69" s="830"/>
      <c r="AY69" s="830"/>
      <c r="AZ69" s="832" t="s">
        <v>578</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575</v>
      </c>
      <c r="C70" s="874"/>
      <c r="D70" s="874"/>
      <c r="E70" s="874"/>
      <c r="F70" s="874"/>
      <c r="G70" s="874"/>
      <c r="H70" s="874"/>
      <c r="I70" s="874"/>
      <c r="J70" s="874"/>
      <c r="K70" s="874"/>
      <c r="L70" s="874"/>
      <c r="M70" s="874"/>
      <c r="N70" s="874"/>
      <c r="O70" s="874"/>
      <c r="P70" s="875"/>
      <c r="Q70" s="876">
        <v>23479</v>
      </c>
      <c r="R70" s="830"/>
      <c r="S70" s="830"/>
      <c r="T70" s="830"/>
      <c r="U70" s="830"/>
      <c r="V70" s="830">
        <v>22911</v>
      </c>
      <c r="W70" s="830"/>
      <c r="X70" s="830"/>
      <c r="Y70" s="830"/>
      <c r="Z70" s="830"/>
      <c r="AA70" s="830">
        <v>568</v>
      </c>
      <c r="AB70" s="830"/>
      <c r="AC70" s="830"/>
      <c r="AD70" s="830"/>
      <c r="AE70" s="830"/>
      <c r="AF70" s="830">
        <v>568</v>
      </c>
      <c r="AG70" s="830"/>
      <c r="AH70" s="830"/>
      <c r="AI70" s="830"/>
      <c r="AJ70" s="830"/>
      <c r="AK70" s="830">
        <v>21</v>
      </c>
      <c r="AL70" s="830"/>
      <c r="AM70" s="830"/>
      <c r="AN70" s="830"/>
      <c r="AO70" s="830"/>
      <c r="AP70" s="830" t="s">
        <v>512</v>
      </c>
      <c r="AQ70" s="830"/>
      <c r="AR70" s="830"/>
      <c r="AS70" s="830"/>
      <c r="AT70" s="830"/>
      <c r="AU70" s="830" t="s">
        <v>512</v>
      </c>
      <c r="AV70" s="830"/>
      <c r="AW70" s="830"/>
      <c r="AX70" s="830"/>
      <c r="AY70" s="830"/>
      <c r="AZ70" s="832" t="s">
        <v>559</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575</v>
      </c>
      <c r="C71" s="874"/>
      <c r="D71" s="874"/>
      <c r="E71" s="874"/>
      <c r="F71" s="874"/>
      <c r="G71" s="874"/>
      <c r="H71" s="874"/>
      <c r="I71" s="874"/>
      <c r="J71" s="874"/>
      <c r="K71" s="874"/>
      <c r="L71" s="874"/>
      <c r="M71" s="874"/>
      <c r="N71" s="874"/>
      <c r="O71" s="874"/>
      <c r="P71" s="875"/>
      <c r="Q71" s="876">
        <v>205</v>
      </c>
      <c r="R71" s="830"/>
      <c r="S71" s="830"/>
      <c r="T71" s="830"/>
      <c r="U71" s="830"/>
      <c r="V71" s="830">
        <v>97</v>
      </c>
      <c r="W71" s="830"/>
      <c r="X71" s="830"/>
      <c r="Y71" s="830"/>
      <c r="Z71" s="830"/>
      <c r="AA71" s="830">
        <v>108</v>
      </c>
      <c r="AB71" s="830"/>
      <c r="AC71" s="830"/>
      <c r="AD71" s="830"/>
      <c r="AE71" s="830"/>
      <c r="AF71" s="830">
        <v>108</v>
      </c>
      <c r="AG71" s="830"/>
      <c r="AH71" s="830"/>
      <c r="AI71" s="830"/>
      <c r="AJ71" s="830"/>
      <c r="AK71" s="830" t="s">
        <v>512</v>
      </c>
      <c r="AL71" s="830"/>
      <c r="AM71" s="830"/>
      <c r="AN71" s="830"/>
      <c r="AO71" s="830"/>
      <c r="AP71" s="830" t="s">
        <v>512</v>
      </c>
      <c r="AQ71" s="830"/>
      <c r="AR71" s="830"/>
      <c r="AS71" s="830"/>
      <c r="AT71" s="830"/>
      <c r="AU71" s="830" t="s">
        <v>512</v>
      </c>
      <c r="AV71" s="830"/>
      <c r="AW71" s="830"/>
      <c r="AX71" s="830"/>
      <c r="AY71" s="830"/>
      <c r="AZ71" s="832" t="s">
        <v>579</v>
      </c>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576</v>
      </c>
      <c r="C72" s="874"/>
      <c r="D72" s="874"/>
      <c r="E72" s="874"/>
      <c r="F72" s="874"/>
      <c r="G72" s="874"/>
      <c r="H72" s="874"/>
      <c r="I72" s="874"/>
      <c r="J72" s="874"/>
      <c r="K72" s="874"/>
      <c r="L72" s="874"/>
      <c r="M72" s="874"/>
      <c r="N72" s="874"/>
      <c r="O72" s="874"/>
      <c r="P72" s="875"/>
      <c r="Q72" s="876">
        <v>321</v>
      </c>
      <c r="R72" s="830"/>
      <c r="S72" s="830"/>
      <c r="T72" s="830"/>
      <c r="U72" s="830"/>
      <c r="V72" s="830">
        <v>310</v>
      </c>
      <c r="W72" s="830"/>
      <c r="X72" s="830"/>
      <c r="Y72" s="830"/>
      <c r="Z72" s="830"/>
      <c r="AA72" s="830">
        <v>11</v>
      </c>
      <c r="AB72" s="830"/>
      <c r="AC72" s="830"/>
      <c r="AD72" s="830"/>
      <c r="AE72" s="830"/>
      <c r="AF72" s="830">
        <v>11</v>
      </c>
      <c r="AG72" s="830"/>
      <c r="AH72" s="830"/>
      <c r="AI72" s="830"/>
      <c r="AJ72" s="830"/>
      <c r="AK72" s="830">
        <v>3</v>
      </c>
      <c r="AL72" s="830"/>
      <c r="AM72" s="830"/>
      <c r="AN72" s="830"/>
      <c r="AO72" s="830"/>
      <c r="AP72" s="830" t="s">
        <v>512</v>
      </c>
      <c r="AQ72" s="830"/>
      <c r="AR72" s="830"/>
      <c r="AS72" s="830"/>
      <c r="AT72" s="830"/>
      <c r="AU72" s="830" t="s">
        <v>512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586</v>
      </c>
      <c r="C73" s="874"/>
      <c r="D73" s="874"/>
      <c r="E73" s="874"/>
      <c r="F73" s="874"/>
      <c r="G73" s="874"/>
      <c r="H73" s="874"/>
      <c r="I73" s="874"/>
      <c r="J73" s="874"/>
      <c r="K73" s="874"/>
      <c r="L73" s="874"/>
      <c r="M73" s="874"/>
      <c r="N73" s="874"/>
      <c r="O73" s="874"/>
      <c r="P73" s="875"/>
      <c r="Q73" s="876">
        <v>50790</v>
      </c>
      <c r="R73" s="830"/>
      <c r="S73" s="830"/>
      <c r="T73" s="830"/>
      <c r="U73" s="830"/>
      <c r="V73" s="830">
        <v>48213</v>
      </c>
      <c r="W73" s="830"/>
      <c r="X73" s="830"/>
      <c r="Y73" s="830"/>
      <c r="Z73" s="830"/>
      <c r="AA73" s="830">
        <v>2576</v>
      </c>
      <c r="AB73" s="830"/>
      <c r="AC73" s="830"/>
      <c r="AD73" s="830"/>
      <c r="AE73" s="830"/>
      <c r="AF73" s="830">
        <v>7908</v>
      </c>
      <c r="AG73" s="830"/>
      <c r="AH73" s="830"/>
      <c r="AI73" s="830"/>
      <c r="AJ73" s="830"/>
      <c r="AK73" s="830" t="s">
        <v>512</v>
      </c>
      <c r="AL73" s="830"/>
      <c r="AM73" s="830"/>
      <c r="AN73" s="830"/>
      <c r="AO73" s="830"/>
      <c r="AP73" s="830" t="s">
        <v>512</v>
      </c>
      <c r="AQ73" s="830"/>
      <c r="AR73" s="830"/>
      <c r="AS73" s="830"/>
      <c r="AT73" s="830"/>
      <c r="AU73" s="830" t="s">
        <v>512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577</v>
      </c>
      <c r="C74" s="874"/>
      <c r="D74" s="874"/>
      <c r="E74" s="874"/>
      <c r="F74" s="874"/>
      <c r="G74" s="874"/>
      <c r="H74" s="874"/>
      <c r="I74" s="874"/>
      <c r="J74" s="874"/>
      <c r="K74" s="874"/>
      <c r="L74" s="874"/>
      <c r="M74" s="874"/>
      <c r="N74" s="874"/>
      <c r="O74" s="874"/>
      <c r="P74" s="875"/>
      <c r="Q74" s="876">
        <v>4792</v>
      </c>
      <c r="R74" s="830"/>
      <c r="S74" s="830"/>
      <c r="T74" s="830"/>
      <c r="U74" s="830"/>
      <c r="V74" s="830">
        <v>4272</v>
      </c>
      <c r="W74" s="830"/>
      <c r="X74" s="830"/>
      <c r="Y74" s="830"/>
      <c r="Z74" s="830"/>
      <c r="AA74" s="830">
        <v>520</v>
      </c>
      <c r="AB74" s="830"/>
      <c r="AC74" s="830"/>
      <c r="AD74" s="830"/>
      <c r="AE74" s="830"/>
      <c r="AF74" s="830">
        <v>520</v>
      </c>
      <c r="AG74" s="830"/>
      <c r="AH74" s="830"/>
      <c r="AI74" s="830"/>
      <c r="AJ74" s="830"/>
      <c r="AK74" s="830">
        <v>143</v>
      </c>
      <c r="AL74" s="830"/>
      <c r="AM74" s="830"/>
      <c r="AN74" s="830"/>
      <c r="AO74" s="830"/>
      <c r="AP74" s="830">
        <v>737</v>
      </c>
      <c r="AQ74" s="830"/>
      <c r="AR74" s="830"/>
      <c r="AS74" s="830"/>
      <c r="AT74" s="830"/>
      <c r="AU74" s="830">
        <v>272</v>
      </c>
      <c r="AV74" s="830"/>
      <c r="AW74" s="830"/>
      <c r="AX74" s="830"/>
      <c r="AY74" s="830"/>
      <c r="AZ74" s="832" t="s">
        <v>580</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577</v>
      </c>
      <c r="C75" s="874"/>
      <c r="D75" s="874"/>
      <c r="E75" s="874"/>
      <c r="F75" s="874"/>
      <c r="G75" s="874"/>
      <c r="H75" s="874"/>
      <c r="I75" s="874"/>
      <c r="J75" s="874"/>
      <c r="K75" s="874"/>
      <c r="L75" s="874"/>
      <c r="M75" s="874"/>
      <c r="N75" s="874"/>
      <c r="O75" s="874"/>
      <c r="P75" s="875"/>
      <c r="Q75" s="877">
        <v>32767</v>
      </c>
      <c r="R75" s="878"/>
      <c r="S75" s="878"/>
      <c r="T75" s="878"/>
      <c r="U75" s="834"/>
      <c r="V75" s="879">
        <v>31612</v>
      </c>
      <c r="W75" s="878"/>
      <c r="X75" s="878"/>
      <c r="Y75" s="878"/>
      <c r="Z75" s="834"/>
      <c r="AA75" s="879">
        <v>1154</v>
      </c>
      <c r="AB75" s="878"/>
      <c r="AC75" s="878"/>
      <c r="AD75" s="878"/>
      <c r="AE75" s="834"/>
      <c r="AF75" s="879">
        <v>1154</v>
      </c>
      <c r="AG75" s="878"/>
      <c r="AH75" s="878"/>
      <c r="AI75" s="878"/>
      <c r="AJ75" s="834"/>
      <c r="AK75" s="879">
        <v>319</v>
      </c>
      <c r="AL75" s="878"/>
      <c r="AM75" s="878"/>
      <c r="AN75" s="878"/>
      <c r="AO75" s="834"/>
      <c r="AP75" s="879" t="s">
        <v>512</v>
      </c>
      <c r="AQ75" s="878"/>
      <c r="AR75" s="878"/>
      <c r="AS75" s="878"/>
      <c r="AT75" s="834"/>
      <c r="AU75" s="879" t="s">
        <v>512</v>
      </c>
      <c r="AV75" s="878"/>
      <c r="AW75" s="878"/>
      <c r="AX75" s="878"/>
      <c r="AY75" s="834"/>
      <c r="AZ75" s="832" t="s">
        <v>581</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398</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314</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314</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314</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2941129</v>
      </c>
      <c r="AB110" s="900"/>
      <c r="AC110" s="900"/>
      <c r="AD110" s="900"/>
      <c r="AE110" s="901"/>
      <c r="AF110" s="902">
        <v>3093947</v>
      </c>
      <c r="AG110" s="900"/>
      <c r="AH110" s="900"/>
      <c r="AI110" s="900"/>
      <c r="AJ110" s="901"/>
      <c r="AK110" s="902">
        <v>3322391</v>
      </c>
      <c r="AL110" s="900"/>
      <c r="AM110" s="900"/>
      <c r="AN110" s="900"/>
      <c r="AO110" s="901"/>
      <c r="AP110" s="903">
        <v>12.1</v>
      </c>
      <c r="AQ110" s="904"/>
      <c r="AR110" s="904"/>
      <c r="AS110" s="904"/>
      <c r="AT110" s="905"/>
      <c r="AU110" s="906" t="s">
        <v>76</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46945606</v>
      </c>
      <c r="BR110" s="931"/>
      <c r="BS110" s="931"/>
      <c r="BT110" s="931"/>
      <c r="BU110" s="931"/>
      <c r="BV110" s="931">
        <v>47582818</v>
      </c>
      <c r="BW110" s="931"/>
      <c r="BX110" s="931"/>
      <c r="BY110" s="931"/>
      <c r="BZ110" s="931"/>
      <c r="CA110" s="931">
        <v>46511063</v>
      </c>
      <c r="CB110" s="931"/>
      <c r="CC110" s="931"/>
      <c r="CD110" s="931"/>
      <c r="CE110" s="931"/>
      <c r="CF110" s="944">
        <v>169.9</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133</v>
      </c>
      <c r="DH110" s="931"/>
      <c r="DI110" s="931"/>
      <c r="DJ110" s="931"/>
      <c r="DK110" s="931"/>
      <c r="DL110" s="931" t="s">
        <v>439</v>
      </c>
      <c r="DM110" s="931"/>
      <c r="DN110" s="931"/>
      <c r="DO110" s="931"/>
      <c r="DP110" s="931"/>
      <c r="DQ110" s="931" t="s">
        <v>133</v>
      </c>
      <c r="DR110" s="931"/>
      <c r="DS110" s="931"/>
      <c r="DT110" s="931"/>
      <c r="DU110" s="931"/>
      <c r="DV110" s="932" t="s">
        <v>439</v>
      </c>
      <c r="DW110" s="932"/>
      <c r="DX110" s="932"/>
      <c r="DY110" s="932"/>
      <c r="DZ110" s="933"/>
    </row>
    <row r="111" spans="1:131" s="230" customFormat="1" ht="26.25" customHeight="1" x14ac:dyDescent="0.2">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133</v>
      </c>
      <c r="AB111" s="938"/>
      <c r="AC111" s="938"/>
      <c r="AD111" s="938"/>
      <c r="AE111" s="939"/>
      <c r="AF111" s="940" t="s">
        <v>133</v>
      </c>
      <c r="AG111" s="938"/>
      <c r="AH111" s="938"/>
      <c r="AI111" s="938"/>
      <c r="AJ111" s="939"/>
      <c r="AK111" s="940" t="s">
        <v>133</v>
      </c>
      <c r="AL111" s="938"/>
      <c r="AM111" s="938"/>
      <c r="AN111" s="938"/>
      <c r="AO111" s="939"/>
      <c r="AP111" s="941" t="s">
        <v>133</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v>1472903</v>
      </c>
      <c r="BR111" s="926"/>
      <c r="BS111" s="926"/>
      <c r="BT111" s="926"/>
      <c r="BU111" s="926"/>
      <c r="BV111" s="926">
        <v>1461898</v>
      </c>
      <c r="BW111" s="926"/>
      <c r="BX111" s="926"/>
      <c r="BY111" s="926"/>
      <c r="BZ111" s="926"/>
      <c r="CA111" s="926">
        <v>1452736</v>
      </c>
      <c r="CB111" s="926"/>
      <c r="CC111" s="926"/>
      <c r="CD111" s="926"/>
      <c r="CE111" s="926"/>
      <c r="CF111" s="920">
        <v>5.3</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439</v>
      </c>
      <c r="DH111" s="926"/>
      <c r="DI111" s="926"/>
      <c r="DJ111" s="926"/>
      <c r="DK111" s="926"/>
      <c r="DL111" s="926" t="s">
        <v>439</v>
      </c>
      <c r="DM111" s="926"/>
      <c r="DN111" s="926"/>
      <c r="DO111" s="926"/>
      <c r="DP111" s="926"/>
      <c r="DQ111" s="926" t="s">
        <v>133</v>
      </c>
      <c r="DR111" s="926"/>
      <c r="DS111" s="926"/>
      <c r="DT111" s="926"/>
      <c r="DU111" s="926"/>
      <c r="DV111" s="927" t="s">
        <v>133</v>
      </c>
      <c r="DW111" s="927"/>
      <c r="DX111" s="927"/>
      <c r="DY111" s="927"/>
      <c r="DZ111" s="928"/>
    </row>
    <row r="112" spans="1:131" s="230" customFormat="1" ht="26.25" customHeight="1" x14ac:dyDescent="0.2">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133</v>
      </c>
      <c r="AB112" s="959"/>
      <c r="AC112" s="959"/>
      <c r="AD112" s="959"/>
      <c r="AE112" s="960"/>
      <c r="AF112" s="961" t="s">
        <v>439</v>
      </c>
      <c r="AG112" s="959"/>
      <c r="AH112" s="959"/>
      <c r="AI112" s="959"/>
      <c r="AJ112" s="960"/>
      <c r="AK112" s="961" t="s">
        <v>133</v>
      </c>
      <c r="AL112" s="959"/>
      <c r="AM112" s="959"/>
      <c r="AN112" s="959"/>
      <c r="AO112" s="960"/>
      <c r="AP112" s="962" t="s">
        <v>133</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9070034</v>
      </c>
      <c r="BR112" s="926"/>
      <c r="BS112" s="926"/>
      <c r="BT112" s="926"/>
      <c r="BU112" s="926"/>
      <c r="BV112" s="926">
        <v>8327786</v>
      </c>
      <c r="BW112" s="926"/>
      <c r="BX112" s="926"/>
      <c r="BY112" s="926"/>
      <c r="BZ112" s="926"/>
      <c r="CA112" s="926">
        <v>6830855</v>
      </c>
      <c r="CB112" s="926"/>
      <c r="CC112" s="926"/>
      <c r="CD112" s="926"/>
      <c r="CE112" s="926"/>
      <c r="CF112" s="920">
        <v>24.9</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44482</v>
      </c>
      <c r="DH112" s="926"/>
      <c r="DI112" s="926"/>
      <c r="DJ112" s="926"/>
      <c r="DK112" s="926"/>
      <c r="DL112" s="926">
        <v>33477</v>
      </c>
      <c r="DM112" s="926"/>
      <c r="DN112" s="926"/>
      <c r="DO112" s="926"/>
      <c r="DP112" s="926"/>
      <c r="DQ112" s="926">
        <v>24225</v>
      </c>
      <c r="DR112" s="926"/>
      <c r="DS112" s="926"/>
      <c r="DT112" s="926"/>
      <c r="DU112" s="926"/>
      <c r="DV112" s="927">
        <v>0.1</v>
      </c>
      <c r="DW112" s="927"/>
      <c r="DX112" s="927"/>
      <c r="DY112" s="927"/>
      <c r="DZ112" s="928"/>
    </row>
    <row r="113" spans="1:130" s="230" customFormat="1" ht="26.25" customHeight="1" x14ac:dyDescent="0.2">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700116</v>
      </c>
      <c r="AB113" s="938"/>
      <c r="AC113" s="938"/>
      <c r="AD113" s="938"/>
      <c r="AE113" s="939"/>
      <c r="AF113" s="940">
        <v>558389</v>
      </c>
      <c r="AG113" s="938"/>
      <c r="AH113" s="938"/>
      <c r="AI113" s="938"/>
      <c r="AJ113" s="939"/>
      <c r="AK113" s="940">
        <v>513918</v>
      </c>
      <c r="AL113" s="938"/>
      <c r="AM113" s="938"/>
      <c r="AN113" s="938"/>
      <c r="AO113" s="939"/>
      <c r="AP113" s="941">
        <v>1.9</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374926</v>
      </c>
      <c r="BR113" s="926"/>
      <c r="BS113" s="926"/>
      <c r="BT113" s="926"/>
      <c r="BU113" s="926"/>
      <c r="BV113" s="926">
        <v>323273</v>
      </c>
      <c r="BW113" s="926"/>
      <c r="BX113" s="926"/>
      <c r="BY113" s="926"/>
      <c r="BZ113" s="926"/>
      <c r="CA113" s="926">
        <v>271622</v>
      </c>
      <c r="CB113" s="926"/>
      <c r="CC113" s="926"/>
      <c r="CD113" s="926"/>
      <c r="CE113" s="926"/>
      <c r="CF113" s="920">
        <v>1</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133</v>
      </c>
      <c r="DH113" s="959"/>
      <c r="DI113" s="959"/>
      <c r="DJ113" s="959"/>
      <c r="DK113" s="960"/>
      <c r="DL113" s="961" t="s">
        <v>133</v>
      </c>
      <c r="DM113" s="959"/>
      <c r="DN113" s="959"/>
      <c r="DO113" s="959"/>
      <c r="DP113" s="960"/>
      <c r="DQ113" s="961" t="s">
        <v>133</v>
      </c>
      <c r="DR113" s="959"/>
      <c r="DS113" s="959"/>
      <c r="DT113" s="959"/>
      <c r="DU113" s="960"/>
      <c r="DV113" s="962" t="s">
        <v>439</v>
      </c>
      <c r="DW113" s="963"/>
      <c r="DX113" s="963"/>
      <c r="DY113" s="963"/>
      <c r="DZ113" s="964"/>
    </row>
    <row r="114" spans="1:130" s="230" customFormat="1" ht="26.25" customHeight="1" x14ac:dyDescent="0.2">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133</v>
      </c>
      <c r="AB114" s="959"/>
      <c r="AC114" s="959"/>
      <c r="AD114" s="959"/>
      <c r="AE114" s="960"/>
      <c r="AF114" s="961" t="s">
        <v>133</v>
      </c>
      <c r="AG114" s="959"/>
      <c r="AH114" s="959"/>
      <c r="AI114" s="959"/>
      <c r="AJ114" s="960"/>
      <c r="AK114" s="961" t="s">
        <v>439</v>
      </c>
      <c r="AL114" s="959"/>
      <c r="AM114" s="959"/>
      <c r="AN114" s="959"/>
      <c r="AO114" s="960"/>
      <c r="AP114" s="962" t="s">
        <v>133</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11949456</v>
      </c>
      <c r="BR114" s="926"/>
      <c r="BS114" s="926"/>
      <c r="BT114" s="926"/>
      <c r="BU114" s="926"/>
      <c r="BV114" s="926">
        <v>11628398</v>
      </c>
      <c r="BW114" s="926"/>
      <c r="BX114" s="926"/>
      <c r="BY114" s="926"/>
      <c r="BZ114" s="926"/>
      <c r="CA114" s="926">
        <v>11690315</v>
      </c>
      <c r="CB114" s="926"/>
      <c r="CC114" s="926"/>
      <c r="CD114" s="926"/>
      <c r="CE114" s="926"/>
      <c r="CF114" s="920">
        <v>42.7</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133</v>
      </c>
      <c r="DH114" s="959"/>
      <c r="DI114" s="959"/>
      <c r="DJ114" s="959"/>
      <c r="DK114" s="960"/>
      <c r="DL114" s="961" t="s">
        <v>439</v>
      </c>
      <c r="DM114" s="959"/>
      <c r="DN114" s="959"/>
      <c r="DO114" s="959"/>
      <c r="DP114" s="960"/>
      <c r="DQ114" s="961" t="s">
        <v>133</v>
      </c>
      <c r="DR114" s="959"/>
      <c r="DS114" s="959"/>
      <c r="DT114" s="959"/>
      <c r="DU114" s="960"/>
      <c r="DV114" s="962" t="s">
        <v>133</v>
      </c>
      <c r="DW114" s="963"/>
      <c r="DX114" s="963"/>
      <c r="DY114" s="963"/>
      <c r="DZ114" s="964"/>
    </row>
    <row r="115" spans="1:130" s="230" customFormat="1" ht="26.25" customHeight="1" x14ac:dyDescent="0.2">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133</v>
      </c>
      <c r="AB115" s="938"/>
      <c r="AC115" s="938"/>
      <c r="AD115" s="938"/>
      <c r="AE115" s="939"/>
      <c r="AF115" s="940" t="s">
        <v>133</v>
      </c>
      <c r="AG115" s="938"/>
      <c r="AH115" s="938"/>
      <c r="AI115" s="938"/>
      <c r="AJ115" s="939"/>
      <c r="AK115" s="940" t="s">
        <v>133</v>
      </c>
      <c r="AL115" s="938"/>
      <c r="AM115" s="938"/>
      <c r="AN115" s="938"/>
      <c r="AO115" s="939"/>
      <c r="AP115" s="941" t="s">
        <v>133</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v>898</v>
      </c>
      <c r="BR115" s="926"/>
      <c r="BS115" s="926"/>
      <c r="BT115" s="926"/>
      <c r="BU115" s="926"/>
      <c r="BV115" s="926">
        <v>89</v>
      </c>
      <c r="BW115" s="926"/>
      <c r="BX115" s="926"/>
      <c r="BY115" s="926"/>
      <c r="BZ115" s="926"/>
      <c r="CA115" s="926" t="s">
        <v>133</v>
      </c>
      <c r="CB115" s="926"/>
      <c r="CC115" s="926"/>
      <c r="CD115" s="926"/>
      <c r="CE115" s="926"/>
      <c r="CF115" s="920" t="s">
        <v>439</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1113111</v>
      </c>
      <c r="DH115" s="959"/>
      <c r="DI115" s="959"/>
      <c r="DJ115" s="959"/>
      <c r="DK115" s="960"/>
      <c r="DL115" s="961">
        <v>1113111</v>
      </c>
      <c r="DM115" s="959"/>
      <c r="DN115" s="959"/>
      <c r="DO115" s="959"/>
      <c r="DP115" s="960"/>
      <c r="DQ115" s="961">
        <v>1113111</v>
      </c>
      <c r="DR115" s="959"/>
      <c r="DS115" s="959"/>
      <c r="DT115" s="959"/>
      <c r="DU115" s="960"/>
      <c r="DV115" s="962">
        <v>4.0999999999999996</v>
      </c>
      <c r="DW115" s="963"/>
      <c r="DX115" s="963"/>
      <c r="DY115" s="963"/>
      <c r="DZ115" s="964"/>
    </row>
    <row r="116" spans="1:130" s="230" customFormat="1" ht="26.25" customHeight="1" x14ac:dyDescent="0.2">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133</v>
      </c>
      <c r="AB116" s="959"/>
      <c r="AC116" s="959"/>
      <c r="AD116" s="959"/>
      <c r="AE116" s="960"/>
      <c r="AF116" s="961" t="s">
        <v>133</v>
      </c>
      <c r="AG116" s="959"/>
      <c r="AH116" s="959"/>
      <c r="AI116" s="959"/>
      <c r="AJ116" s="960"/>
      <c r="AK116" s="961" t="s">
        <v>133</v>
      </c>
      <c r="AL116" s="959"/>
      <c r="AM116" s="959"/>
      <c r="AN116" s="959"/>
      <c r="AO116" s="960"/>
      <c r="AP116" s="962" t="s">
        <v>133</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133</v>
      </c>
      <c r="BR116" s="926"/>
      <c r="BS116" s="926"/>
      <c r="BT116" s="926"/>
      <c r="BU116" s="926"/>
      <c r="BV116" s="926" t="s">
        <v>133</v>
      </c>
      <c r="BW116" s="926"/>
      <c r="BX116" s="926"/>
      <c r="BY116" s="926"/>
      <c r="BZ116" s="926"/>
      <c r="CA116" s="926" t="s">
        <v>133</v>
      </c>
      <c r="CB116" s="926"/>
      <c r="CC116" s="926"/>
      <c r="CD116" s="926"/>
      <c r="CE116" s="926"/>
      <c r="CF116" s="920" t="s">
        <v>133</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133</v>
      </c>
      <c r="DH116" s="959"/>
      <c r="DI116" s="959"/>
      <c r="DJ116" s="959"/>
      <c r="DK116" s="960"/>
      <c r="DL116" s="961" t="s">
        <v>439</v>
      </c>
      <c r="DM116" s="959"/>
      <c r="DN116" s="959"/>
      <c r="DO116" s="959"/>
      <c r="DP116" s="960"/>
      <c r="DQ116" s="961" t="s">
        <v>133</v>
      </c>
      <c r="DR116" s="959"/>
      <c r="DS116" s="959"/>
      <c r="DT116" s="959"/>
      <c r="DU116" s="960"/>
      <c r="DV116" s="962" t="s">
        <v>133</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3641245</v>
      </c>
      <c r="AB117" s="979"/>
      <c r="AC117" s="979"/>
      <c r="AD117" s="979"/>
      <c r="AE117" s="980"/>
      <c r="AF117" s="981">
        <v>3652336</v>
      </c>
      <c r="AG117" s="979"/>
      <c r="AH117" s="979"/>
      <c r="AI117" s="979"/>
      <c r="AJ117" s="980"/>
      <c r="AK117" s="981">
        <v>3836309</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133</v>
      </c>
      <c r="BR117" s="926"/>
      <c r="BS117" s="926"/>
      <c r="BT117" s="926"/>
      <c r="BU117" s="926"/>
      <c r="BV117" s="926" t="s">
        <v>133</v>
      </c>
      <c r="BW117" s="926"/>
      <c r="BX117" s="926"/>
      <c r="BY117" s="926"/>
      <c r="BZ117" s="926"/>
      <c r="CA117" s="926" t="s">
        <v>133</v>
      </c>
      <c r="CB117" s="926"/>
      <c r="CC117" s="926"/>
      <c r="CD117" s="926"/>
      <c r="CE117" s="926"/>
      <c r="CF117" s="920" t="s">
        <v>133</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v>315310</v>
      </c>
      <c r="DH117" s="959"/>
      <c r="DI117" s="959"/>
      <c r="DJ117" s="959"/>
      <c r="DK117" s="960"/>
      <c r="DL117" s="961">
        <v>315310</v>
      </c>
      <c r="DM117" s="959"/>
      <c r="DN117" s="959"/>
      <c r="DO117" s="959"/>
      <c r="DP117" s="960"/>
      <c r="DQ117" s="961">
        <v>315400</v>
      </c>
      <c r="DR117" s="959"/>
      <c r="DS117" s="959"/>
      <c r="DT117" s="959"/>
      <c r="DU117" s="960"/>
      <c r="DV117" s="962">
        <v>1.2</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314</v>
      </c>
      <c r="AL118" s="893"/>
      <c r="AM118" s="893"/>
      <c r="AN118" s="893"/>
      <c r="AO118" s="894"/>
      <c r="AP118" s="970" t="s">
        <v>433</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133</v>
      </c>
      <c r="BR118" s="1000"/>
      <c r="BS118" s="1000"/>
      <c r="BT118" s="1000"/>
      <c r="BU118" s="1000"/>
      <c r="BV118" s="1000" t="s">
        <v>133</v>
      </c>
      <c r="BW118" s="1000"/>
      <c r="BX118" s="1000"/>
      <c r="BY118" s="1000"/>
      <c r="BZ118" s="1000"/>
      <c r="CA118" s="1000" t="s">
        <v>133</v>
      </c>
      <c r="CB118" s="1000"/>
      <c r="CC118" s="1000"/>
      <c r="CD118" s="1000"/>
      <c r="CE118" s="1000"/>
      <c r="CF118" s="920" t="s">
        <v>133</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439</v>
      </c>
      <c r="DH118" s="959"/>
      <c r="DI118" s="959"/>
      <c r="DJ118" s="959"/>
      <c r="DK118" s="960"/>
      <c r="DL118" s="961" t="s">
        <v>439</v>
      </c>
      <c r="DM118" s="959"/>
      <c r="DN118" s="959"/>
      <c r="DO118" s="959"/>
      <c r="DP118" s="960"/>
      <c r="DQ118" s="961" t="s">
        <v>439</v>
      </c>
      <c r="DR118" s="959"/>
      <c r="DS118" s="959"/>
      <c r="DT118" s="959"/>
      <c r="DU118" s="960"/>
      <c r="DV118" s="962" t="s">
        <v>439</v>
      </c>
      <c r="DW118" s="963"/>
      <c r="DX118" s="963"/>
      <c r="DY118" s="963"/>
      <c r="DZ118" s="964"/>
    </row>
    <row r="119" spans="1:130" s="230" customFormat="1" ht="26.25" customHeight="1" x14ac:dyDescent="0.2">
      <c r="A119" s="1062"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439</v>
      </c>
      <c r="AB119" s="900"/>
      <c r="AC119" s="900"/>
      <c r="AD119" s="900"/>
      <c r="AE119" s="901"/>
      <c r="AF119" s="902" t="s">
        <v>133</v>
      </c>
      <c r="AG119" s="900"/>
      <c r="AH119" s="900"/>
      <c r="AI119" s="900"/>
      <c r="AJ119" s="901"/>
      <c r="AK119" s="902" t="s">
        <v>439</v>
      </c>
      <c r="AL119" s="900"/>
      <c r="AM119" s="900"/>
      <c r="AN119" s="900"/>
      <c r="AO119" s="901"/>
      <c r="AP119" s="903" t="s">
        <v>133</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464</v>
      </c>
      <c r="BP119" s="1005"/>
      <c r="BQ119" s="999">
        <v>69813823</v>
      </c>
      <c r="BR119" s="1000"/>
      <c r="BS119" s="1000"/>
      <c r="BT119" s="1000"/>
      <c r="BU119" s="1000"/>
      <c r="BV119" s="1000">
        <v>69324262</v>
      </c>
      <c r="BW119" s="1000"/>
      <c r="BX119" s="1000"/>
      <c r="BY119" s="1000"/>
      <c r="BZ119" s="1000"/>
      <c r="CA119" s="1000">
        <v>66756591</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439</v>
      </c>
      <c r="DH119" s="986"/>
      <c r="DI119" s="986"/>
      <c r="DJ119" s="986"/>
      <c r="DK119" s="987"/>
      <c r="DL119" s="985" t="s">
        <v>439</v>
      </c>
      <c r="DM119" s="986"/>
      <c r="DN119" s="986"/>
      <c r="DO119" s="986"/>
      <c r="DP119" s="987"/>
      <c r="DQ119" s="985" t="s">
        <v>133</v>
      </c>
      <c r="DR119" s="986"/>
      <c r="DS119" s="986"/>
      <c r="DT119" s="986"/>
      <c r="DU119" s="987"/>
      <c r="DV119" s="988" t="s">
        <v>133</v>
      </c>
      <c r="DW119" s="989"/>
      <c r="DX119" s="989"/>
      <c r="DY119" s="989"/>
      <c r="DZ119" s="990"/>
    </row>
    <row r="120" spans="1:130" s="230" customFormat="1" ht="26.25" customHeight="1" x14ac:dyDescent="0.2">
      <c r="A120" s="1063"/>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133</v>
      </c>
      <c r="AB120" s="959"/>
      <c r="AC120" s="959"/>
      <c r="AD120" s="959"/>
      <c r="AE120" s="960"/>
      <c r="AF120" s="961" t="s">
        <v>133</v>
      </c>
      <c r="AG120" s="959"/>
      <c r="AH120" s="959"/>
      <c r="AI120" s="959"/>
      <c r="AJ120" s="960"/>
      <c r="AK120" s="961" t="s">
        <v>133</v>
      </c>
      <c r="AL120" s="959"/>
      <c r="AM120" s="959"/>
      <c r="AN120" s="959"/>
      <c r="AO120" s="960"/>
      <c r="AP120" s="962" t="s">
        <v>133</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22376442</v>
      </c>
      <c r="BR120" s="931"/>
      <c r="BS120" s="931"/>
      <c r="BT120" s="931"/>
      <c r="BU120" s="931"/>
      <c r="BV120" s="931">
        <v>23289877</v>
      </c>
      <c r="BW120" s="931"/>
      <c r="BX120" s="931"/>
      <c r="BY120" s="931"/>
      <c r="BZ120" s="931"/>
      <c r="CA120" s="931">
        <v>27358580</v>
      </c>
      <c r="CB120" s="931"/>
      <c r="CC120" s="931"/>
      <c r="CD120" s="931"/>
      <c r="CE120" s="931"/>
      <c r="CF120" s="944">
        <v>99.9</v>
      </c>
      <c r="CG120" s="945"/>
      <c r="CH120" s="945"/>
      <c r="CI120" s="945"/>
      <c r="CJ120" s="945"/>
      <c r="CK120" s="1006" t="s">
        <v>468</v>
      </c>
      <c r="CL120" s="1007"/>
      <c r="CM120" s="1007"/>
      <c r="CN120" s="1007"/>
      <c r="CO120" s="1008"/>
      <c r="CP120" s="1014" t="s">
        <v>415</v>
      </c>
      <c r="CQ120" s="1015"/>
      <c r="CR120" s="1015"/>
      <c r="CS120" s="1015"/>
      <c r="CT120" s="1015"/>
      <c r="CU120" s="1015"/>
      <c r="CV120" s="1015"/>
      <c r="CW120" s="1015"/>
      <c r="CX120" s="1015"/>
      <c r="CY120" s="1015"/>
      <c r="CZ120" s="1015"/>
      <c r="DA120" s="1015"/>
      <c r="DB120" s="1015"/>
      <c r="DC120" s="1015"/>
      <c r="DD120" s="1015"/>
      <c r="DE120" s="1015"/>
      <c r="DF120" s="1016"/>
      <c r="DG120" s="930">
        <v>8987738</v>
      </c>
      <c r="DH120" s="931"/>
      <c r="DI120" s="931"/>
      <c r="DJ120" s="931"/>
      <c r="DK120" s="931"/>
      <c r="DL120" s="931">
        <v>8257682</v>
      </c>
      <c r="DM120" s="931"/>
      <c r="DN120" s="931"/>
      <c r="DO120" s="931"/>
      <c r="DP120" s="931"/>
      <c r="DQ120" s="931">
        <v>6750292</v>
      </c>
      <c r="DR120" s="931"/>
      <c r="DS120" s="931"/>
      <c r="DT120" s="931"/>
      <c r="DU120" s="931"/>
      <c r="DV120" s="932">
        <v>24.7</v>
      </c>
      <c r="DW120" s="932"/>
      <c r="DX120" s="932"/>
      <c r="DY120" s="932"/>
      <c r="DZ120" s="933"/>
    </row>
    <row r="121" spans="1:130" s="230" customFormat="1" ht="26.25" customHeight="1" x14ac:dyDescent="0.2">
      <c r="A121" s="1063"/>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439</v>
      </c>
      <c r="AB121" s="959"/>
      <c r="AC121" s="959"/>
      <c r="AD121" s="959"/>
      <c r="AE121" s="960"/>
      <c r="AF121" s="961" t="s">
        <v>133</v>
      </c>
      <c r="AG121" s="959"/>
      <c r="AH121" s="959"/>
      <c r="AI121" s="959"/>
      <c r="AJ121" s="960"/>
      <c r="AK121" s="961" t="s">
        <v>133</v>
      </c>
      <c r="AL121" s="959"/>
      <c r="AM121" s="959"/>
      <c r="AN121" s="959"/>
      <c r="AO121" s="960"/>
      <c r="AP121" s="962" t="s">
        <v>439</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4288877</v>
      </c>
      <c r="BR121" s="926"/>
      <c r="BS121" s="926"/>
      <c r="BT121" s="926"/>
      <c r="BU121" s="926"/>
      <c r="BV121" s="926">
        <v>4051506</v>
      </c>
      <c r="BW121" s="926"/>
      <c r="BX121" s="926"/>
      <c r="BY121" s="926"/>
      <c r="BZ121" s="926"/>
      <c r="CA121" s="926">
        <v>4348610</v>
      </c>
      <c r="CB121" s="926"/>
      <c r="CC121" s="926"/>
      <c r="CD121" s="926"/>
      <c r="CE121" s="926"/>
      <c r="CF121" s="920">
        <v>15.9</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82296</v>
      </c>
      <c r="DH121" s="926"/>
      <c r="DI121" s="926"/>
      <c r="DJ121" s="926"/>
      <c r="DK121" s="926"/>
      <c r="DL121" s="926">
        <v>70104</v>
      </c>
      <c r="DM121" s="926"/>
      <c r="DN121" s="926"/>
      <c r="DO121" s="926"/>
      <c r="DP121" s="926"/>
      <c r="DQ121" s="926">
        <v>80563</v>
      </c>
      <c r="DR121" s="926"/>
      <c r="DS121" s="926"/>
      <c r="DT121" s="926"/>
      <c r="DU121" s="926"/>
      <c r="DV121" s="927">
        <v>0.3</v>
      </c>
      <c r="DW121" s="927"/>
      <c r="DX121" s="927"/>
      <c r="DY121" s="927"/>
      <c r="DZ121" s="928"/>
    </row>
    <row r="122" spans="1:130" s="230" customFormat="1" ht="26.25" customHeight="1" x14ac:dyDescent="0.2">
      <c r="A122" s="1063"/>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133</v>
      </c>
      <c r="AB122" s="959"/>
      <c r="AC122" s="959"/>
      <c r="AD122" s="959"/>
      <c r="AE122" s="960"/>
      <c r="AF122" s="961" t="s">
        <v>133</v>
      </c>
      <c r="AG122" s="959"/>
      <c r="AH122" s="959"/>
      <c r="AI122" s="959"/>
      <c r="AJ122" s="960"/>
      <c r="AK122" s="961" t="s">
        <v>133</v>
      </c>
      <c r="AL122" s="959"/>
      <c r="AM122" s="959"/>
      <c r="AN122" s="959"/>
      <c r="AO122" s="960"/>
      <c r="AP122" s="962" t="s">
        <v>133</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56382960</v>
      </c>
      <c r="BR122" s="1000"/>
      <c r="BS122" s="1000"/>
      <c r="BT122" s="1000"/>
      <c r="BU122" s="1000"/>
      <c r="BV122" s="1000">
        <v>56947939</v>
      </c>
      <c r="BW122" s="1000"/>
      <c r="BX122" s="1000"/>
      <c r="BY122" s="1000"/>
      <c r="BZ122" s="1000"/>
      <c r="CA122" s="1000">
        <v>55431209</v>
      </c>
      <c r="CB122" s="1000"/>
      <c r="CC122" s="1000"/>
      <c r="CD122" s="1000"/>
      <c r="CE122" s="1000"/>
      <c r="CF122" s="1017">
        <v>202.5</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2">
      <c r="A123" s="1063"/>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133</v>
      </c>
      <c r="AB123" s="959"/>
      <c r="AC123" s="959"/>
      <c r="AD123" s="959"/>
      <c r="AE123" s="960"/>
      <c r="AF123" s="961" t="s">
        <v>439</v>
      </c>
      <c r="AG123" s="959"/>
      <c r="AH123" s="959"/>
      <c r="AI123" s="959"/>
      <c r="AJ123" s="960"/>
      <c r="AK123" s="961" t="s">
        <v>133</v>
      </c>
      <c r="AL123" s="959"/>
      <c r="AM123" s="959"/>
      <c r="AN123" s="959"/>
      <c r="AO123" s="960"/>
      <c r="AP123" s="962" t="s">
        <v>439</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473</v>
      </c>
      <c r="BP123" s="1005"/>
      <c r="BQ123" s="1035">
        <v>83048279</v>
      </c>
      <c r="BR123" s="1036"/>
      <c r="BS123" s="1036"/>
      <c r="BT123" s="1036"/>
      <c r="BU123" s="1036"/>
      <c r="BV123" s="1036">
        <v>84289322</v>
      </c>
      <c r="BW123" s="1036"/>
      <c r="BX123" s="1036"/>
      <c r="BY123" s="1036"/>
      <c r="BZ123" s="1036"/>
      <c r="CA123" s="1036">
        <v>87138399</v>
      </c>
      <c r="CB123" s="1036"/>
      <c r="CC123" s="1036"/>
      <c r="CD123" s="1036"/>
      <c r="CE123" s="1036"/>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63"/>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133</v>
      </c>
      <c r="AB124" s="959"/>
      <c r="AC124" s="959"/>
      <c r="AD124" s="959"/>
      <c r="AE124" s="960"/>
      <c r="AF124" s="961" t="s">
        <v>133</v>
      </c>
      <c r="AG124" s="959"/>
      <c r="AH124" s="959"/>
      <c r="AI124" s="959"/>
      <c r="AJ124" s="960"/>
      <c r="AK124" s="961" t="s">
        <v>133</v>
      </c>
      <c r="AL124" s="959"/>
      <c r="AM124" s="959"/>
      <c r="AN124" s="959"/>
      <c r="AO124" s="960"/>
      <c r="AP124" s="962" t="s">
        <v>133</v>
      </c>
      <c r="AQ124" s="963"/>
      <c r="AR124" s="963"/>
      <c r="AS124" s="963"/>
      <c r="AT124" s="964"/>
      <c r="AU124" s="1031" t="s">
        <v>474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133</v>
      </c>
      <c r="BR124" s="1027"/>
      <c r="BS124" s="1027"/>
      <c r="BT124" s="1027"/>
      <c r="BU124" s="1027"/>
      <c r="BV124" s="1027" t="s">
        <v>133</v>
      </c>
      <c r="BW124" s="1027"/>
      <c r="BX124" s="1027"/>
      <c r="BY124" s="1027"/>
      <c r="BZ124" s="1027"/>
      <c r="CA124" s="1027" t="s">
        <v>133</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133</v>
      </c>
      <c r="DH124" s="986"/>
      <c r="DI124" s="986"/>
      <c r="DJ124" s="986"/>
      <c r="DK124" s="987"/>
      <c r="DL124" s="985" t="s">
        <v>133</v>
      </c>
      <c r="DM124" s="986"/>
      <c r="DN124" s="986"/>
      <c r="DO124" s="986"/>
      <c r="DP124" s="987"/>
      <c r="DQ124" s="985" t="s">
        <v>133</v>
      </c>
      <c r="DR124" s="986"/>
      <c r="DS124" s="986"/>
      <c r="DT124" s="986"/>
      <c r="DU124" s="987"/>
      <c r="DV124" s="988" t="s">
        <v>133</v>
      </c>
      <c r="DW124" s="989"/>
      <c r="DX124" s="989"/>
      <c r="DY124" s="989"/>
      <c r="DZ124" s="990"/>
    </row>
    <row r="125" spans="1:130" s="230" customFormat="1" ht="26.25" customHeight="1" x14ac:dyDescent="0.2">
      <c r="A125" s="1063"/>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133</v>
      </c>
      <c r="AB125" s="959"/>
      <c r="AC125" s="959"/>
      <c r="AD125" s="959"/>
      <c r="AE125" s="960"/>
      <c r="AF125" s="961" t="s">
        <v>133</v>
      </c>
      <c r="AG125" s="959"/>
      <c r="AH125" s="959"/>
      <c r="AI125" s="959"/>
      <c r="AJ125" s="960"/>
      <c r="AK125" s="961" t="s">
        <v>133</v>
      </c>
      <c r="AL125" s="959"/>
      <c r="AM125" s="959"/>
      <c r="AN125" s="959"/>
      <c r="AO125" s="960"/>
      <c r="AP125" s="962" t="s">
        <v>133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133</v>
      </c>
      <c r="DH125" s="931"/>
      <c r="DI125" s="931"/>
      <c r="DJ125" s="931"/>
      <c r="DK125" s="931"/>
      <c r="DL125" s="931" t="s">
        <v>133</v>
      </c>
      <c r="DM125" s="931"/>
      <c r="DN125" s="931"/>
      <c r="DO125" s="931"/>
      <c r="DP125" s="931"/>
      <c r="DQ125" s="931" t="s">
        <v>133</v>
      </c>
      <c r="DR125" s="931"/>
      <c r="DS125" s="931"/>
      <c r="DT125" s="931"/>
      <c r="DU125" s="931"/>
      <c r="DV125" s="932" t="s">
        <v>133</v>
      </c>
      <c r="DW125" s="932"/>
      <c r="DX125" s="932"/>
      <c r="DY125" s="932"/>
      <c r="DZ125" s="933"/>
    </row>
    <row r="126" spans="1:130" s="230" customFormat="1" ht="26.25" customHeight="1" thickBot="1" x14ac:dyDescent="0.25">
      <c r="A126" s="1063"/>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133</v>
      </c>
      <c r="AB126" s="959"/>
      <c r="AC126" s="959"/>
      <c r="AD126" s="959"/>
      <c r="AE126" s="960"/>
      <c r="AF126" s="961" t="s">
        <v>133</v>
      </c>
      <c r="AG126" s="959"/>
      <c r="AH126" s="959"/>
      <c r="AI126" s="959"/>
      <c r="AJ126" s="960"/>
      <c r="AK126" s="961" t="s">
        <v>133</v>
      </c>
      <c r="AL126" s="959"/>
      <c r="AM126" s="959"/>
      <c r="AN126" s="959"/>
      <c r="AO126" s="960"/>
      <c r="AP126" s="962" t="s">
        <v>133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133</v>
      </c>
      <c r="DH126" s="926"/>
      <c r="DI126" s="926"/>
      <c r="DJ126" s="926"/>
      <c r="DK126" s="926"/>
      <c r="DL126" s="926" t="s">
        <v>133</v>
      </c>
      <c r="DM126" s="926"/>
      <c r="DN126" s="926"/>
      <c r="DO126" s="926"/>
      <c r="DP126" s="926"/>
      <c r="DQ126" s="926" t="s">
        <v>133</v>
      </c>
      <c r="DR126" s="926"/>
      <c r="DS126" s="926"/>
      <c r="DT126" s="926"/>
      <c r="DU126" s="926"/>
      <c r="DV126" s="927" t="s">
        <v>133</v>
      </c>
      <c r="DW126" s="927"/>
      <c r="DX126" s="927"/>
      <c r="DY126" s="927"/>
      <c r="DZ126" s="928"/>
    </row>
    <row r="127" spans="1:130" s="230" customFormat="1" ht="26.25" customHeight="1" x14ac:dyDescent="0.2">
      <c r="A127" s="1064"/>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133</v>
      </c>
      <c r="AB127" s="959"/>
      <c r="AC127" s="959"/>
      <c r="AD127" s="959"/>
      <c r="AE127" s="960"/>
      <c r="AF127" s="961" t="s">
        <v>133</v>
      </c>
      <c r="AG127" s="959"/>
      <c r="AH127" s="959"/>
      <c r="AI127" s="959"/>
      <c r="AJ127" s="960"/>
      <c r="AK127" s="961" t="s">
        <v>133</v>
      </c>
      <c r="AL127" s="959"/>
      <c r="AM127" s="959"/>
      <c r="AN127" s="959"/>
      <c r="AO127" s="960"/>
      <c r="AP127" s="962" t="s">
        <v>133</v>
      </c>
      <c r="AQ127" s="963"/>
      <c r="AR127" s="963"/>
      <c r="AS127" s="963"/>
      <c r="AT127" s="964"/>
      <c r="AU127" s="232"/>
      <c r="AV127" s="232"/>
      <c r="AW127" s="232"/>
      <c r="AX127" s="1037" t="s">
        <v>480</v>
      </c>
      <c r="AY127" s="1038"/>
      <c r="AZ127" s="1038"/>
      <c r="BA127" s="1038"/>
      <c r="BB127" s="1038"/>
      <c r="BC127" s="1038"/>
      <c r="BD127" s="1038"/>
      <c r="BE127" s="1039"/>
      <c r="BF127" s="1040" t="s">
        <v>481</v>
      </c>
      <c r="BG127" s="1038"/>
      <c r="BH127" s="1038"/>
      <c r="BI127" s="1038"/>
      <c r="BJ127" s="1038"/>
      <c r="BK127" s="1038"/>
      <c r="BL127" s="1039"/>
      <c r="BM127" s="1040" t="s">
        <v>482</v>
      </c>
      <c r="BN127" s="1038"/>
      <c r="BO127" s="1038"/>
      <c r="BP127" s="1038"/>
      <c r="BQ127" s="1038"/>
      <c r="BR127" s="1038"/>
      <c r="BS127" s="1039"/>
      <c r="BT127" s="1040" t="s">
        <v>483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133</v>
      </c>
      <c r="DH127" s="926"/>
      <c r="DI127" s="926"/>
      <c r="DJ127" s="926"/>
      <c r="DK127" s="926"/>
      <c r="DL127" s="926" t="s">
        <v>133</v>
      </c>
      <c r="DM127" s="926"/>
      <c r="DN127" s="926"/>
      <c r="DO127" s="926"/>
      <c r="DP127" s="926"/>
      <c r="DQ127" s="926" t="s">
        <v>133</v>
      </c>
      <c r="DR127" s="926"/>
      <c r="DS127" s="926"/>
      <c r="DT127" s="926"/>
      <c r="DU127" s="926"/>
      <c r="DV127" s="927" t="s">
        <v>133</v>
      </c>
      <c r="DW127" s="927"/>
      <c r="DX127" s="927"/>
      <c r="DY127" s="927"/>
      <c r="DZ127" s="928"/>
    </row>
    <row r="128" spans="1:130" s="230" customFormat="1" ht="26.25" customHeight="1" thickBot="1" x14ac:dyDescent="0.25">
      <c r="A128" s="1047" t="s">
        <v>485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486</v>
      </c>
      <c r="X128" s="1049"/>
      <c r="Y128" s="1049"/>
      <c r="Z128" s="1050"/>
      <c r="AA128" s="1051">
        <v>205864</v>
      </c>
      <c r="AB128" s="1052"/>
      <c r="AC128" s="1052"/>
      <c r="AD128" s="1052"/>
      <c r="AE128" s="1053"/>
      <c r="AF128" s="1054">
        <v>230255</v>
      </c>
      <c r="AG128" s="1052"/>
      <c r="AH128" s="1052"/>
      <c r="AI128" s="1052"/>
      <c r="AJ128" s="1053"/>
      <c r="AK128" s="1054">
        <v>254544</v>
      </c>
      <c r="AL128" s="1052"/>
      <c r="AM128" s="1052"/>
      <c r="AN128" s="1052"/>
      <c r="AO128" s="1053"/>
      <c r="AP128" s="1055"/>
      <c r="AQ128" s="1056"/>
      <c r="AR128" s="1056"/>
      <c r="AS128" s="1056"/>
      <c r="AT128" s="1057"/>
      <c r="AU128" s="232"/>
      <c r="AV128" s="232"/>
      <c r="AW128" s="232"/>
      <c r="AX128" s="896" t="s">
        <v>487</v>
      </c>
      <c r="AY128" s="897"/>
      <c r="AZ128" s="897"/>
      <c r="BA128" s="897"/>
      <c r="BB128" s="897"/>
      <c r="BC128" s="897"/>
      <c r="BD128" s="897"/>
      <c r="BE128" s="898"/>
      <c r="BF128" s="1058" t="s">
        <v>133</v>
      </c>
      <c r="BG128" s="1059"/>
      <c r="BH128" s="1059"/>
      <c r="BI128" s="1059"/>
      <c r="BJ128" s="1059"/>
      <c r="BK128" s="1059"/>
      <c r="BL128" s="1060"/>
      <c r="BM128" s="1058">
        <v>11.74</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488</v>
      </c>
      <c r="CQ128" s="740"/>
      <c r="CR128" s="740"/>
      <c r="CS128" s="740"/>
      <c r="CT128" s="740"/>
      <c r="CU128" s="740"/>
      <c r="CV128" s="740"/>
      <c r="CW128" s="740"/>
      <c r="CX128" s="740"/>
      <c r="CY128" s="740"/>
      <c r="CZ128" s="740"/>
      <c r="DA128" s="740"/>
      <c r="DB128" s="740"/>
      <c r="DC128" s="740"/>
      <c r="DD128" s="740"/>
      <c r="DE128" s="740"/>
      <c r="DF128" s="1042"/>
      <c r="DG128" s="1043">
        <v>898</v>
      </c>
      <c r="DH128" s="1044"/>
      <c r="DI128" s="1044"/>
      <c r="DJ128" s="1044"/>
      <c r="DK128" s="1044"/>
      <c r="DL128" s="1044">
        <v>89</v>
      </c>
      <c r="DM128" s="1044"/>
      <c r="DN128" s="1044"/>
      <c r="DO128" s="1044"/>
      <c r="DP128" s="1044"/>
      <c r="DQ128" s="1044" t="s">
        <v>133</v>
      </c>
      <c r="DR128" s="1044"/>
      <c r="DS128" s="1044"/>
      <c r="DT128" s="1044"/>
      <c r="DU128" s="1044"/>
      <c r="DV128" s="1045" t="s">
        <v>489</v>
      </c>
      <c r="DW128" s="1045"/>
      <c r="DX128" s="1045"/>
      <c r="DY128" s="1045"/>
      <c r="DZ128" s="1046"/>
    </row>
    <row r="129" spans="1:131" s="230" customFormat="1" ht="26.25" customHeight="1" x14ac:dyDescent="0.2">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30550324</v>
      </c>
      <c r="AB129" s="959"/>
      <c r="AC129" s="959"/>
      <c r="AD129" s="959"/>
      <c r="AE129" s="960"/>
      <c r="AF129" s="961">
        <v>31884471</v>
      </c>
      <c r="AG129" s="959"/>
      <c r="AH129" s="959"/>
      <c r="AI129" s="959"/>
      <c r="AJ129" s="960"/>
      <c r="AK129" s="961">
        <v>31493050</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133</v>
      </c>
      <c r="BG129" s="1067"/>
      <c r="BH129" s="1067"/>
      <c r="BI129" s="1067"/>
      <c r="BJ129" s="1067"/>
      <c r="BK129" s="1067"/>
      <c r="BL129" s="1068"/>
      <c r="BM129" s="1066">
        <v>16.739999999999998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3910347</v>
      </c>
      <c r="AB130" s="959"/>
      <c r="AC130" s="959"/>
      <c r="AD130" s="959"/>
      <c r="AE130" s="960"/>
      <c r="AF130" s="961">
        <v>4055326</v>
      </c>
      <c r="AG130" s="959"/>
      <c r="AH130" s="959"/>
      <c r="AI130" s="959"/>
      <c r="AJ130" s="960"/>
      <c r="AK130" s="961">
        <v>4114002</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26639977</v>
      </c>
      <c r="AB131" s="986"/>
      <c r="AC131" s="986"/>
      <c r="AD131" s="986"/>
      <c r="AE131" s="987"/>
      <c r="AF131" s="985">
        <v>27829145</v>
      </c>
      <c r="AG131" s="986"/>
      <c r="AH131" s="986"/>
      <c r="AI131" s="986"/>
      <c r="AJ131" s="987"/>
      <c r="AK131" s="985">
        <v>27379048</v>
      </c>
      <c r="AL131" s="986"/>
      <c r="AM131" s="986"/>
      <c r="AN131" s="986"/>
      <c r="AO131" s="987"/>
      <c r="AP131" s="1110"/>
      <c r="AQ131" s="1111"/>
      <c r="AR131" s="1111"/>
      <c r="AS131" s="1111"/>
      <c r="AT131" s="1112"/>
      <c r="AU131" s="233"/>
      <c r="AV131" s="233"/>
      <c r="AW131" s="233"/>
      <c r="AX131" s="1083" t="s">
        <v>496</v>
      </c>
      <c r="AY131" s="740"/>
      <c r="AZ131" s="740"/>
      <c r="BA131" s="740"/>
      <c r="BB131" s="740"/>
      <c r="BC131" s="740"/>
      <c r="BD131" s="740"/>
      <c r="BE131" s="1042"/>
      <c r="BF131" s="1084" t="s">
        <v>133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-1.7829074899999999</v>
      </c>
      <c r="AB132" s="1097"/>
      <c r="AC132" s="1097"/>
      <c r="AD132" s="1097"/>
      <c r="AE132" s="1098"/>
      <c r="AF132" s="1099">
        <v>-2.2754736599999998</v>
      </c>
      <c r="AG132" s="1097"/>
      <c r="AH132" s="1097"/>
      <c r="AI132" s="1097"/>
      <c r="AJ132" s="1098"/>
      <c r="AK132" s="1099">
        <v>-1.9439556200000001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-1.5</v>
      </c>
      <c r="AB133" s="1080"/>
      <c r="AC133" s="1080"/>
      <c r="AD133" s="1080"/>
      <c r="AE133" s="1081"/>
      <c r="AF133" s="1079">
        <v>-1.7</v>
      </c>
      <c r="AG133" s="1080"/>
      <c r="AH133" s="1080"/>
      <c r="AI133" s="1080"/>
      <c r="AJ133" s="1081"/>
      <c r="AK133" s="1079">
        <v>-2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ZBkD4JhW6v6jTAd1iEHEQ8MmK/357MZuXGOrl/fprvbINCch6kCA5E+IrgddqjoyNLlcaikK2G21ucdiwfVrw==" saltValue="S+ZbK9IuF8UxiTCaXAvoa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DHqYtsVncFlRTdX5QZDVsDwm8J2DjBlMwqsbUiVNcYGt1T4uLngruzlnKNzbByhsha3kGGWpKjbL3AER1Y5EGw==" saltValue="QIGPQWCnUklbPScgOxlvU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hFE4cT9ISWD8Ag5j3ZWBP1HZ6S3j84a9VVET0OfRwnoTFF0zAiah7LSXNppFbzJH4v0f0mSrdKrRggQ06W9lw==" saltValue="xeSG7K/7saJexsM6A1zEZ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9364130</v>
      </c>
      <c r="AP9" s="281">
        <v>66093</v>
      </c>
      <c r="AQ9" s="282">
        <v>74545</v>
      </c>
      <c r="AR9" s="283">
        <v>-11.3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89168</v>
      </c>
      <c r="AP10" s="284">
        <v>629</v>
      </c>
      <c r="AQ10" s="285">
        <v>6960</v>
      </c>
      <c r="AR10" s="286">
        <v>-91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84731</v>
      </c>
      <c r="AP11" s="284">
        <v>598</v>
      </c>
      <c r="AQ11" s="285">
        <v>1657</v>
      </c>
      <c r="AR11" s="286">
        <v>-63.9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512</v>
      </c>
      <c r="AP12" s="284" t="s">
        <v>512</v>
      </c>
      <c r="AQ12" s="285">
        <v>14</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t="s">
        <v>512</v>
      </c>
      <c r="AP13" s="284" t="s">
        <v>512</v>
      </c>
      <c r="AQ13" s="285">
        <v>2261</v>
      </c>
      <c r="AR13" s="286" t="s">
        <v>512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178616</v>
      </c>
      <c r="AP14" s="284">
        <v>1261</v>
      </c>
      <c r="AQ14" s="285">
        <v>2850</v>
      </c>
      <c r="AR14" s="286">
        <v>-55.8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-611207</v>
      </c>
      <c r="AP15" s="284">
        <v>-4314</v>
      </c>
      <c r="AQ15" s="285">
        <v>-5601</v>
      </c>
      <c r="AR15" s="286">
        <v>-23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9105438</v>
      </c>
      <c r="AP16" s="284">
        <v>64267</v>
      </c>
      <c r="AQ16" s="285">
        <v>82686</v>
      </c>
      <c r="AR16" s="286">
        <v>-22.3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6.93</v>
      </c>
      <c r="AP21" s="298">
        <v>7.92</v>
      </c>
      <c r="AQ21" s="299">
        <v>-0.99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99.1</v>
      </c>
      <c r="AP22" s="303">
        <v>98.1</v>
      </c>
      <c r="AQ22" s="304">
        <v>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3322391</v>
      </c>
      <c r="AP32" s="312">
        <v>23450</v>
      </c>
      <c r="AQ32" s="313">
        <v>59490</v>
      </c>
      <c r="AR32" s="314">
        <v>-60.6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512</v>
      </c>
      <c r="AP34" s="312" t="s">
        <v>512</v>
      </c>
      <c r="AQ34" s="313">
        <v>23</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513918</v>
      </c>
      <c r="AP35" s="312">
        <v>3627</v>
      </c>
      <c r="AQ35" s="313">
        <v>14537</v>
      </c>
      <c r="AR35" s="314">
        <v>-75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t="s">
        <v>512</v>
      </c>
      <c r="AP36" s="312" t="s">
        <v>512</v>
      </c>
      <c r="AQ36" s="313">
        <v>1262</v>
      </c>
      <c r="AR36" s="314" t="s">
        <v>512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t="s">
        <v>512</v>
      </c>
      <c r="AP37" s="312" t="s">
        <v>512</v>
      </c>
      <c r="AQ37" s="313">
        <v>550</v>
      </c>
      <c r="AR37" s="314" t="s">
        <v>512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512</v>
      </c>
      <c r="AP38" s="315" t="s">
        <v>512</v>
      </c>
      <c r="AQ38" s="316">
        <v>1</v>
      </c>
      <c r="AR38" s="304" t="s">
        <v>512</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-254544</v>
      </c>
      <c r="AP39" s="312">
        <v>-1797</v>
      </c>
      <c r="AQ39" s="313">
        <v>-3806</v>
      </c>
      <c r="AR39" s="314">
        <v>-52.8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-4114002</v>
      </c>
      <c r="AP40" s="312">
        <v>-29037</v>
      </c>
      <c r="AQ40" s="313">
        <v>-49917</v>
      </c>
      <c r="AR40" s="314">
        <v>-41.8</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-532237</v>
      </c>
      <c r="AP41" s="312">
        <v>-3757</v>
      </c>
      <c r="AQ41" s="313">
        <v>22139</v>
      </c>
      <c r="AR41" s="314">
        <v>-117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7156450</v>
      </c>
      <c r="AN51" s="334">
        <v>49810</v>
      </c>
      <c r="AO51" s="335">
        <v>29.4</v>
      </c>
      <c r="AP51" s="336">
        <v>66863</v>
      </c>
      <c r="AQ51" s="337">
        <v>-2.6</v>
      </c>
      <c r="AR51" s="338">
        <v>32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4248772</v>
      </c>
      <c r="AN52" s="342">
        <v>29572</v>
      </c>
      <c r="AO52" s="343">
        <v>31</v>
      </c>
      <c r="AP52" s="344">
        <v>32770</v>
      </c>
      <c r="AQ52" s="345">
        <v>1.4</v>
      </c>
      <c r="AR52" s="346">
        <v>29.6</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11328337</v>
      </c>
      <c r="AN53" s="334">
        <v>79098</v>
      </c>
      <c r="AO53" s="335">
        <v>58.8</v>
      </c>
      <c r="AP53" s="336">
        <v>72051</v>
      </c>
      <c r="AQ53" s="337">
        <v>7.8</v>
      </c>
      <c r="AR53" s="338">
        <v>51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4619834</v>
      </c>
      <c r="AN54" s="342">
        <v>32257</v>
      </c>
      <c r="AO54" s="343">
        <v>9.1</v>
      </c>
      <c r="AP54" s="344">
        <v>34140</v>
      </c>
      <c r="AQ54" s="345">
        <v>4.2</v>
      </c>
      <c r="AR54" s="346">
        <v>4.9000000000000004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8584938</v>
      </c>
      <c r="AN55" s="334">
        <v>60117</v>
      </c>
      <c r="AO55" s="335">
        <v>-24</v>
      </c>
      <c r="AP55" s="336">
        <v>72756</v>
      </c>
      <c r="AQ55" s="337">
        <v>1</v>
      </c>
      <c r="AR55" s="338">
        <v>-25</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5005247</v>
      </c>
      <c r="AN56" s="342">
        <v>35050</v>
      </c>
      <c r="AO56" s="343">
        <v>8.6999999999999993</v>
      </c>
      <c r="AP56" s="344">
        <v>32117</v>
      </c>
      <c r="AQ56" s="345">
        <v>-5.9</v>
      </c>
      <c r="AR56" s="346">
        <v>14.6</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5918249</v>
      </c>
      <c r="AN57" s="334">
        <v>41566</v>
      </c>
      <c r="AO57" s="335">
        <v>-30.9</v>
      </c>
      <c r="AP57" s="336">
        <v>62281</v>
      </c>
      <c r="AQ57" s="337">
        <v>-14.4</v>
      </c>
      <c r="AR57" s="338">
        <v>-16.5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4760112</v>
      </c>
      <c r="AN58" s="342">
        <v>33432</v>
      </c>
      <c r="AO58" s="343">
        <v>-4.5999999999999996</v>
      </c>
      <c r="AP58" s="344">
        <v>38152</v>
      </c>
      <c r="AQ58" s="345">
        <v>18.8</v>
      </c>
      <c r="AR58" s="346">
        <v>-23.4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6141643</v>
      </c>
      <c r="AN59" s="334">
        <v>43348</v>
      </c>
      <c r="AO59" s="335">
        <v>4.3</v>
      </c>
      <c r="AP59" s="336">
        <v>58940</v>
      </c>
      <c r="AQ59" s="337">
        <v>-5.4</v>
      </c>
      <c r="AR59" s="338">
        <v>9.6999999999999993</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5034435</v>
      </c>
      <c r="AN60" s="342">
        <v>35534</v>
      </c>
      <c r="AO60" s="343">
        <v>6.3</v>
      </c>
      <c r="AP60" s="344">
        <v>33486</v>
      </c>
      <c r="AQ60" s="345">
        <v>-12.2</v>
      </c>
      <c r="AR60" s="346">
        <v>18.5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7825923</v>
      </c>
      <c r="AN61" s="349">
        <v>54788</v>
      </c>
      <c r="AO61" s="350">
        <v>7.5</v>
      </c>
      <c r="AP61" s="351">
        <v>66578</v>
      </c>
      <c r="AQ61" s="352">
        <v>-2.7</v>
      </c>
      <c r="AR61" s="338">
        <v>10.199999999999999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4733680</v>
      </c>
      <c r="AN62" s="342">
        <v>33169</v>
      </c>
      <c r="AO62" s="343">
        <v>10.1</v>
      </c>
      <c r="AP62" s="344">
        <v>34133</v>
      </c>
      <c r="AQ62" s="345">
        <v>1.3</v>
      </c>
      <c r="AR62" s="346">
        <v>8.8000000000000007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trPoLHXKFuB378jBlf1jhF5Y5L2zpjsdoJ1I6P/SGj6AEaVDEE2rZSLNEJvtFxYHgg+OHtzuCQJae75IoO9wKQ==" saltValue="1IfSOcGvE2o2YOyWztV0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0" spans="125:125" ht="13.5" hidden="1" customHeight="1" x14ac:dyDescent="0.2"/>
    <row r="121" spans="125:125" ht="13.5" hidden="1" customHeight="1" x14ac:dyDescent="0.2">
      <c r="DU121" s="259"/>
    </row>
  </sheetData>
  <sheetProtection algorithmName="SHA-512" hashValue="ulGCrn2d4t8DG8fg7J0wd7rw0fO/0COVnVPpILeqKiKK0Xv6Ja1lk081oBHZDmnBD8Na2bmZWgXZXp2wsprD2g==" saltValue="THiMyFq2HSR6PJ84F48R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7/EpeuE1p3LZJRykYa0LqTAiU8gNF2xwXC7FXsum65XrPXIFTNqAyVZpzaxLuvbcOKp6zkYQ1KbLaUPnH+QYjQ==" saltValue="4xK43bYwrY4BtzrC0OuU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139" t="s">
        <v>3</v>
      </c>
      <c r="D47" s="1139"/>
      <c r="E47" s="1140"/>
      <c r="F47" s="11">
        <v>40.840000000000003</v>
      </c>
      <c r="G47" s="12">
        <v>37.630000000000003</v>
      </c>
      <c r="H47" s="12">
        <v>40.340000000000003</v>
      </c>
      <c r="I47" s="12">
        <v>41.77</v>
      </c>
      <c r="J47" s="13">
        <v>50.37</v>
      </c>
    </row>
    <row r="48" spans="2:10" ht="57.75" customHeight="1" x14ac:dyDescent="0.2">
      <c r="B48" s="14"/>
      <c r="C48" s="1141" t="s">
        <v>4</v>
      </c>
      <c r="D48" s="1141"/>
      <c r="E48" s="1142"/>
      <c r="F48" s="15">
        <v>7.43</v>
      </c>
      <c r="G48" s="16">
        <v>10.039999999999999</v>
      </c>
      <c r="H48" s="16">
        <v>9.85</v>
      </c>
      <c r="I48" s="16">
        <v>18.72</v>
      </c>
      <c r="J48" s="17">
        <v>11.71</v>
      </c>
    </row>
    <row r="49" spans="2:10" ht="57.75" customHeight="1" thickBot="1" x14ac:dyDescent="0.25">
      <c r="B49" s="18"/>
      <c r="C49" s="1143" t="s">
        <v>5</v>
      </c>
      <c r="D49" s="1143"/>
      <c r="E49" s="1144"/>
      <c r="F49" s="19">
        <v>1.53</v>
      </c>
      <c r="G49" s="20" t="s">
        <v>558</v>
      </c>
      <c r="H49" s="20">
        <v>3.46</v>
      </c>
      <c r="I49" s="20">
        <v>12.4</v>
      </c>
      <c r="J49" s="21">
        <v>0.84</v>
      </c>
    </row>
    <row r="50" spans="2:10" ht="13" x14ac:dyDescent="0.2"/>
  </sheetData>
  <sheetProtection algorithmName="SHA-512" hashValue="5Who5NF1FXOgLJELREncrZJSwUEUM6OVFmLS7EGF4hJVTm2ZtTpmypRqU3RnUMDiZIuIoFcH9i10X9cWcY163w==" saltValue="RNyFoGcQhHoqDaKzO1Dh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dcterms:created xsi:type="dcterms:W3CDTF">2024-03-14T01:40:17Z</dcterms:created>
  <dcterms:modified xsi:type="dcterms:W3CDTF">2024-03-21T02:53:36Z</dcterms:modified>
  <cp:category/>
</cp:coreProperties>
</file>