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58BAE22D-7297-4296-A379-79ADC2EC6AD1}" xr6:coauthVersionLast="36" xr6:coauthVersionMax="36" xr10:uidLastSave="{00000000-0000-0000-0000-000000000000}"/>
  <bookViews>
    <workbookView xWindow="0" yWindow="0" windowWidth="28800" windowHeight="123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c r="CO35" i="10" s="1"/>
</calcChain>
</file>

<file path=xl/sharedStrings.xml><?xml version="1.0" encoding="utf-8"?>
<sst xmlns="http://schemas.openxmlformats.org/spreadsheetml/2006/main" count="1069" uniqueCount="588">
  <si>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</si>
  <si>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</si>
  <si>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</si>
  <si>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</si>
  <si>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</si>
  <si>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</si>
  <si>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</si>
  <si>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</si>
  <si>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</si>
  <si>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</si>
  <si>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</si>
  <si>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</si>
  <si>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</si>
  <si>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</si>
  <si>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</si>
  <si>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</si>
  <si>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</si>
  <si>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</si>
  <si>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</si>
  <si>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</si>
  <si>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</si>
  <si>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</si>
  <si>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</si>
  <si>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</si>
  <si>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</si>
  <si>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</si>
  <si>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</si>
  <si>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</si>
  <si>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</si>
  <si>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</si>
  <si>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</si>
  <si>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</si>
  <si>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</si>
  <si>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</si>
  <si>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</si>
  <si>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</si>
  <si>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</si>
  <si>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</si>
  <si>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</si>
  <si>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</si>
  <si>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</si>
  <si>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</si>
  <si>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</si>
  <si>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</si>
  <si>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</si>
  <si>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</si>
  <si>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</si>
  <si>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</si>
  <si>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</si>
  <si>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</si>
  <si>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</si>
  <si>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</si>
  <si>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</si>
  <si>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</si>
  <si>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</si>
  <si>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</si>
  <si>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</si>
  <si>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</si>
  <si>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</si>
  <si>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</si>
  <si>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</si>
  <si>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</si>
  <si>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</si>
  <si>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</si>
  <si>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</si>
  <si>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</si>
  <si>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</si>
  <si>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</si>
  <si>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</si>
  <si>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</si>
  <si>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</si>
  <si>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</si>
  <si>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</si>
  <si>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</si>
  <si>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</si>
  <si>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</si>
  <si>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</si>
  <si>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</si>
  <si>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</si>
  <si>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</si>
  <si>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</si>
  <si>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</si>
  <si>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</si>
  <si>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</si>
  <si>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</si>
  <si>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</si>
  <si>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</si>
  <si>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</si>
  <si>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</si>
  <si>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</si>
  <si>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</si>
  <si>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</si>
  <si>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</si>
  <si>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</si>
  <si>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</si>
  <si>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</si>
  <si>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</si>
  <si>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</si>
  <si>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</si>
  <si>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</si>
  <si>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</si>
  <si>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</si>
  <si>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</si>
  <si>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</si>
  <si>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</si>
  <si>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</si>
  <si>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</si>
  <si>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</si>
  <si>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</si>
  <si>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</si>
  <si>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</si>
  <si>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</si>
  <si>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</si>
  <si>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</si>
  <si>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</si>
  <si>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</si>
  <si>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</si>
  <si>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</si>
  <si>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</si>
  <si>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</si>
  <si>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</si>
  <si>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</si>
  <si>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</si>
  <si>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</si>
  <si>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</si>
  <si>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</si>
  <si>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</si>
  <si>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</si>
  <si>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</si>
  <si>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</si>
  <si>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</si>
  <si>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</si>
  <si>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</si>
  <si>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</si>
  <si>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</si>
  <si>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</si>
  <si>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</si>
  <si>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</si>
  <si>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</si>
  <si>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</si>
  <si>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</si>
  <si>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</si>
  <si>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</si>
  <si>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</si>
  <si>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</si>
  <si>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</si>
  <si>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</si>
  <si>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</si>
  <si>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</si>
  <si>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</si>
  <si>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</si>
  <si>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</si>
  <si>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</si>
  <si>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</si>
  <si>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</si>
  <si>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</si>
  <si>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</si>
  <si>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</si>
  <si>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</si>
  <si>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</si>
  <si>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</si>
  <si>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</si>
  <si>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</si>
  <si>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</si>
  <si>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</si>
  <si>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</si>
  <si>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</si>
  <si>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</si>
  <si>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</si>
  <si>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</si>
  <si>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</si>
  <si>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</si>
  <si>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</si>
  <si>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</si>
  <si>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</si>
  <si>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</si>
  <si>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</si>
  <si>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</si>
  <si>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</si>
  <si>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</si>
  <si>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</si>
  <si>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</si>
  <si>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</si>
  <si>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</si>
  <si>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</si>
  <si>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</si>
  <si>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</si>
  <si>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</si>
  <si>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</si>
  <si>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</si>
  <si>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</si>
  <si>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</si>
  <si>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</si>
  <si>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</si>
  <si>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</si>
  <si>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</si>
  <si>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</si>
  <si>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</si>
  <si>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</si>
  <si>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</si>
  <si>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</si>
  <si>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</si>
  <si>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</si>
  <si>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</si>
  <si>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</si>
  <si>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</si>
  <si>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</si>
  <si>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</si>
  <si>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</si>
  <si>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</si>
  <si>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</si>
  <si>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</si>
  <si>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</si>
  <si>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</si>
  <si>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</si>
  <si>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</si>
  <si>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</si>
  <si>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</si>
  <si>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</si>
  <si>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</si>
  <si>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</si>
  <si>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</si>
  <si>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</si>
  <si>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</si>
  <si>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</si>
  <si>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</si>
  <si>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</si>
  <si>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</si>
  <si>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</si>
  <si>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</si>
  <si>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</si>
  <si>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</si>
  <si>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</si>
  <si>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</si>
  <si>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</si>
  <si>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</si>
  <si>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</si>
  <si>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</si>
  <si>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</si>
  <si>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</si>
  <si>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</si>
  <si>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</si>
  <si>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</si>
  <si>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</si>
  <si>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</si>
  <si>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</si>
  <si>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</si>
  <si>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</si>
  <si>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</si>
  <si>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</si>
  <si>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</si>
  <si>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</si>
  <si>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</si>
  <si>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</si>
  <si>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</si>
  <si>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</si>
  <si>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</si>
  <si>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</si>
  <si>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</si>
  <si>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</si>
  <si>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</si>
  <si>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</si>
  <si>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</si>
  <si>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</si>
  <si>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</si>
  <si>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</si>
  <si>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</si>
  <si>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</si>
  <si>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</si>
  <si>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</si>
  <si>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</si>
  <si>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</si>
  <si>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</si>
  <si>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</si>
  <si>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</si>
  <si>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</si>
  <si>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</si>
  <si>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</si>
  <si>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</si>
  <si>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</si>
  <si>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</si>
  <si>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</si>
  <si>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</si>
  <si>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</si>
  <si>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</si>
  <si>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</si>
  <si>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</si>
  <si>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</si>
  <si>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</si>
  <si>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</si>
  <si>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</si>
  <si>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</si>
  <si>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</si>
  <si>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</si>
  <si>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</si>
  <si>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</si>
  <si>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</si>
  <si>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</si>
  <si>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</si>
  <si>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</si>
  <si>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</si>
  <si>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</si>
  <si>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</si>
  <si>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</si>
  <si>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</si>
  <si>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</si>
  <si>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</si>
  <si>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</si>
  <si>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</si>
  <si>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</si>
  <si>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</si>
  <si>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</si>
  <si>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</si>
  <si>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</si>
  <si>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</si>
  <si>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</si>
  <si>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</si>
  <si>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</si>
  <si>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</si>
  <si>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</si>
  <si>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</si>
  <si>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</si>
  <si>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</si>
  <si>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</si>
  <si>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</si>
  <si>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</si>
  <si>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</si>
  <si>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</si>
  <si>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</si>
  <si>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</si>
  <si>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</si>
  <si>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</si>
  <si>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</si>
  <si>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</si>
  <si>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</si>
  <si>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</si>
  <si>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</si>
  <si>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</si>
  <si>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</si>
  <si>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</si>
  <si>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</si>
  <si>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</si>
  <si>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</si>
  <si>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</si>
  <si>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</si>
  <si>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</si>
  <si>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</si>
  <si>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</si>
  <si>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</si>
  <si>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</si>
  <si>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</si>
  <si>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</si>
  <si>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</si>
  <si>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</si>
  <si>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</si>
  <si>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</si>
  <si>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</si>
  <si>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</si>
  <si>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</si>
  <si>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</si>
  <si>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</si>
  <si>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</si>
  <si>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</si>
  <si>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</si>
  <si>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</si>
  <si>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</si>
  <si>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</si>
  <si>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</si>
  <si>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</si>
  <si>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</si>
  <si>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</si>
  <si>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</si>
  <si>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</si>
  <si>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</si>
  <si>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</si>
  <si>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</si>
  <si>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</si>
  <si>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</si>
  <si>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</si>
  <si>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</si>
  <si>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</si>
  <si>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</si>
  <si>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</si>
  <si>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</si>
  <si>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</si>
  <si>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</si>
  <si>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</si>
  <si>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</si>
  <si>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</si>
  <si>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</si>
  <si>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</si>
  <si>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</si>
  <si>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</si>
  <si>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</si>
  <si>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</si>
  <si>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</si>
  <si>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</si>
  <si>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</si>
  <si>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</si>
  <si>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</si>
  <si>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</si>
  <si>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</si>
  <si>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</si>
  <si>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</si>
  <si>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</si>
  <si>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</si>
  <si>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</si>
  <si>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</si>
  <si>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</si>
  <si>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</si>
  <si>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</si>
  <si>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</si>
  <si>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</si>
  <si>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</si>
  <si>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</si>
  <si>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</si>
  <si>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</si>
  <si>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</si>
  <si>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</si>
  <si>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</si>
  <si>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</si>
  <si>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</si>
  <si>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</si>
  <si>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</si>
  <si>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</si>
  <si>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</si>
  <si>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</si>
  <si>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</si>
  <si>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</si>
  <si>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</si>
  <si>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</si>
  <si>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</si>
  <si>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</si>
  <si>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</si>
  <si>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</si>
  <si>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</si>
  <si>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</si>
  <si>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</si>
  <si>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</si>
  <si>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</si>
  <si>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</si>
  <si>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</si>
  <si>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</si>
  <si>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</si>
  <si>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</si>
  <si>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</si>
  <si>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</si>
  <si>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</si>
  <si>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</si>
  <si>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</si>
  <si>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</si>
  <si>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</si>
  <si>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</si>
  <si>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</si>
  <si>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</si>
  <si>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</si>
  <si>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</si>
  <si>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</si>
  <si>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</si>
  <si>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</si>
  <si>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</si>
  <si>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</si>
  <si>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</si>
  <si>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</si>
  <si>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</si>
  <si>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</si>
  <si>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</si>
  <si>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</si>
  <si>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</si>
  <si>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</si>
  <si>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</si>
  <si>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</si>
  <si>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</si>
  <si>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</si>
  <si>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</si>
  <si>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</si>
  <si>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</si>
  <si>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</si>
  <si>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</si>
  <si>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</si>
  <si>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</si>
  <si>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</si>
  <si>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</si>
  <si>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</si>
  <si>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</si>
  <si>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</si>
  <si>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</si>
  <si>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</si>
  <si>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</si>
  <si>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</si>
  <si>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</si>
  <si>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</si>
  <si>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</si>
  <si>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</si>
  <si>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</si>
  <si>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</si>
  <si>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</si>
  <si>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</si>
  <si>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</si>
  <si>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</si>
  <si>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</si>
  <si>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</si>
  <si>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</si>
  <si>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</si>
  <si>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</si>
  <si>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</si>
  <si>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</si>
  <si>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</si>
  <si>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</si>
  <si>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</si>
  <si>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</si>
  <si>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</si>
  <si>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</si>
  <si>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</si>
  <si>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</si>
  <si>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</si>
  <si>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</si>
  <si>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</si>
  <si>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</si>
  <si>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</si>
  <si>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</si>
  <si>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</si>
  <si>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</si>
  <si>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</si>
  <si>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</si>
  <si>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</si>
  <si>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</si>
  <si>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</si>
  <si>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</si>
  <si>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</si>
  <si>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</si>
  <si>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</si>
  <si>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</si>
  <si>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</si>
  <si>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</si>
  <si>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</si>
  <si>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</si>
  <si>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</si>
  <si>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</si>
  <si>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</si>
  <si>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</si>
  <si>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</si>
  <si>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</si>
  <si>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</si>
  <si>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</si>
  <si>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</si>
  <si>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</si>
  <si>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</si>
  <si>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</si>
  <si>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</si>
  <si>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</si>
  <si>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</si>
  <si>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</si>
  <si>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</si>
  <si>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</si>
  <si>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</si>
  <si>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1.77</t>
  </si>
  <si>
    <t>一般会計</t>
  </si>
  <si>
    <t>水道事業会計</t>
  </si>
  <si>
    <t>国民健康保険特別会計</t>
  </si>
  <si>
    <t>下水道事業会計</t>
  </si>
  <si>
    <t>介護保険特別会計</t>
  </si>
  <si>
    <t>後期高齢者医療特別会計</t>
  </si>
  <si>
    <t>中小企業従業員退職金等共済事業特別会計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</si>
  <si>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</si>
  <si>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</si>
  <si>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</si>
  <si>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</si>
  <si>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</si>
  <si>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</si>
  <si>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</si>
  <si>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</si>
  <si>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</si>
  <si>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</si>
  <si>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</si>
  <si>
    <t>加須市・羽生市水防事務組合</t>
  </si>
  <si>
    <t>羽生の里</t>
    <rPh sb="0" eb="2">
      <t>ハニュウ</t>
    </rPh>
    <rPh sb="3" eb="4">
      <t>サト</t>
    </rPh>
    <phoneticPr fontId="2"/>
  </si>
  <si>
    <t>岩瀬土地区画整理組合</t>
    <rPh sb="0" eb="10">
      <t>イワセトチクカクセイリクミアイ</t>
    </rPh>
    <phoneticPr fontId="2"/>
  </si>
  <si>
    <t>行田羽生資源環境組合</t>
    <rPh sb="0" eb="10">
      <t>ギョウダハニュウシゲンカンキョウクミアイ</t>
    </rPh>
    <phoneticPr fontId="2"/>
  </si>
  <si>
    <t>一般会計</t>
    <rPh sb="0" eb="4">
      <t>イッパンカイケイ</t>
    </rPh>
    <phoneticPr fontId="2"/>
  </si>
  <si>
    <t>特別会計</t>
    <rPh sb="0" eb="4">
      <t>トクベツカイケイ</t>
    </rPh>
    <phoneticPr fontId="2"/>
  </si>
  <si>
    <t>交通災害特別会計</t>
    <rPh sb="0" eb="6">
      <t>コウツウサイガイトクベツ</t>
    </rPh>
    <rPh sb="6" eb="8">
      <t>カイケイ</t>
    </rPh>
    <phoneticPr fontId="2"/>
  </si>
  <si>
    <t>一般廃棄物処理施設整備基金</t>
    <rPh sb="0" eb="5">
      <t>イッパンハイキブツ</t>
    </rPh>
    <rPh sb="5" eb="11">
      <t>ショリシセツセイビ</t>
    </rPh>
    <rPh sb="11" eb="13">
      <t>キキン</t>
    </rPh>
    <phoneticPr fontId="5"/>
  </si>
  <si>
    <t>公共施設修繕引当基金</t>
    <rPh sb="0" eb="10">
      <t>コウキョウシセツシュウゼンヒキアテキキン</t>
    </rPh>
    <phoneticPr fontId="5"/>
  </si>
  <si>
    <t>中小企業従業員退職金等共済基金</t>
    <phoneticPr fontId="2"/>
  </si>
  <si>
    <t>ふるさと応援寄付基金</t>
    <phoneticPr fontId="2"/>
  </si>
  <si>
    <t>協働によるまちづくり基金</t>
    <phoneticPr fontId="2"/>
  </si>
  <si>
    <t>埼玉県都市ボートレース企業団</t>
    <rPh sb="0" eb="3">
      <t>サイタマケン</t>
    </rPh>
    <rPh sb="3" eb="5">
      <t>トシ</t>
    </rPh>
    <rPh sb="11" eb="14">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</si>
</sst>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88" xfId="12" applyFont="1" applyBorder="1" applyAlignment="1" applyProtection="1">
      <alignment horizontal="left" vertical="center" shrinkToFit="1"/>
      <protection locked="0"/>
    </xf>
    <xf numFmtId="0" fontId="34" fillId="0" borderId="189" xfId="12" applyFont="1" applyBorder="1" applyAlignment="1" applyProtection="1">
      <alignment horizontal="left" vertical="center" shrinkToFit="1"/>
      <protection locked="0"/>
    </xf>
    <xf numFmtId="0" fontId="34" fillId="0" borderId="190" xfId="12"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8007-424B-9BBE-CE32AA965C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33015</c:v>
                </c:pt>
                <c:pt idx="1">
                  <c:v>32257</c:v>
                </c:pt>
                <c:pt idx="2">
                  <c:v>36820</c:v>
                </c:pt>
                <c:pt idx="3">
                  <c:v>30763</c:v>
                </c:pt>
                <c:pt idx="4">
                  <c:v>42823</c:v>
                </c:pt>
              </c:numCache>
            </c:numRef>
          </c:val>
          <c:smooth val="0"/>
          <c:extLst>
            <c:ext xmlns:c16="http://schemas.microsoft.com/office/drawing/2014/chart" uri="{C3380CC4-5D6E-409C-BE32-E72D297353CC}">
              <c16:uniqueId val="{00000001-8007-424B-9BBE-CE32AA965C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10.54</c:v>
                </c:pt>
                <c:pt idx="1">
                  <c:v>9.32</c:v>
                </c:pt>
                <c:pt idx="2">
                  <c:v>11.65</c:v>
                </c:pt>
                <c:pt idx="3">
                  <c:v>16.66</c:v>
                </c:pt>
                <c:pt idx="4">
                  <c:v>14.16</c:v>
                </c:pt>
              </c:numCache>
            </c:numRef>
          </c:val>
          <c:extLst>
            <c:ext xmlns:c16="http://schemas.microsoft.com/office/drawing/2014/chart" uri="{C3380CC4-5D6E-409C-BE32-E72D297353CC}">
              <c16:uniqueId val="{00000000-68AB-4771-BD97-6FA476603D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9.48</c:v>
                </c:pt>
                <c:pt idx="1">
                  <c:v>10.29</c:v>
                </c:pt>
                <c:pt idx="2">
                  <c:v>8.77</c:v>
                </c:pt>
                <c:pt idx="3">
                  <c:v>15.42</c:v>
                </c:pt>
                <c:pt idx="4">
                  <c:v>15.77</c:v>
                </c:pt>
              </c:numCache>
            </c:numRef>
          </c:val>
          <c:extLst>
            <c:ext xmlns:c16="http://schemas.microsoft.com/office/drawing/2014/chart" uri="{C3380CC4-5D6E-409C-BE32-E72D297353CC}">
              <c16:uniqueId val="{00000001-68AB-4771-BD97-6FA476603D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4.0199999999999996</c:v>
                </c:pt>
                <c:pt idx="1">
                  <c:v>-0.22</c:v>
                </c:pt>
                <c:pt idx="2">
                  <c:v>1.41</c:v>
                </c:pt>
                <c:pt idx="3">
                  <c:v>12.54</c:v>
                </c:pt>
                <c:pt idx="4">
                  <c:v>-1.77</c:v>
                </c:pt>
              </c:numCache>
            </c:numRef>
          </c:val>
          <c:smooth val="0"/>
          <c:extLst>
            <c:ext xmlns:c16="http://schemas.microsoft.com/office/drawing/2014/chart" uri="{C3380CC4-5D6E-409C-BE32-E72D297353CC}">
              <c16:uniqueId val="{00000002-68AB-4771-BD97-6FA476603D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0480-464D-94F6-00DECDC830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80-464D-94F6-00DECDC830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80-464D-94F6-00DECDC830DE}"/>
            </c:ext>
          </c:extLst>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0480-464D-94F6-00DECDC830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0.63</c:v>
                </c:pt>
                <c:pt idx="4">
                  <c:v>#N/A</c:v>
                </c:pt>
                <c:pt idx="5">
                  <c:v>0.28999999999999998</c:v>
                </c:pt>
                <c:pt idx="6">
                  <c:v>#N/A</c:v>
                </c:pt>
                <c:pt idx="7">
                  <c:v>0.45</c:v>
                </c:pt>
                <c:pt idx="8">
                  <c:v>#N/A</c:v>
                </c:pt>
                <c:pt idx="9">
                  <c:v>0.52</c:v>
                </c:pt>
              </c:numCache>
            </c:numRef>
          </c:val>
          <c:extLst>
            <c:ext xmlns:c16="http://schemas.microsoft.com/office/drawing/2014/chart" uri="{C3380CC4-5D6E-409C-BE32-E72D297353CC}">
              <c16:uniqueId val="{00000004-0480-464D-94F6-00DECDC830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1.66</c:v>
                </c:pt>
                <c:pt idx="2">
                  <c:v>#N/A</c:v>
                </c:pt>
                <c:pt idx="3">
                  <c:v>0.92</c:v>
                </c:pt>
                <c:pt idx="4">
                  <c:v>#N/A</c:v>
                </c:pt>
                <c:pt idx="5">
                  <c:v>1.08</c:v>
                </c:pt>
                <c:pt idx="6">
                  <c:v>#N/A</c:v>
                </c:pt>
                <c:pt idx="7">
                  <c:v>1.1399999999999999</c:v>
                </c:pt>
                <c:pt idx="8">
                  <c:v>#N/A</c:v>
                </c:pt>
                <c:pt idx="9">
                  <c:v>1.95</c:v>
                </c:pt>
              </c:numCache>
            </c:numRef>
          </c:val>
          <c:extLst>
            <c:ext xmlns:c16="http://schemas.microsoft.com/office/drawing/2014/chart" uri="{C3380CC4-5D6E-409C-BE32-E72D297353CC}">
              <c16:uniqueId val="{00000005-0480-464D-94F6-00DECDC830D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1.19</c:v>
                </c:pt>
                <c:pt idx="6">
                  <c:v>#N/A</c:v>
                </c:pt>
                <c:pt idx="7">
                  <c:v>1.54</c:v>
                </c:pt>
                <c:pt idx="8">
                  <c:v>#N/A</c:v>
                </c:pt>
                <c:pt idx="9">
                  <c:v>2.19</c:v>
                </c:pt>
              </c:numCache>
            </c:numRef>
          </c:val>
          <c:extLst>
            <c:ext xmlns:c16="http://schemas.microsoft.com/office/drawing/2014/chart" uri="{C3380CC4-5D6E-409C-BE32-E72D297353CC}">
              <c16:uniqueId val="{00000006-0480-464D-94F6-00DECDC830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3.21</c:v>
                </c:pt>
                <c:pt idx="2">
                  <c:v>#N/A</c:v>
                </c:pt>
                <c:pt idx="3">
                  <c:v>4.1399999999999997</c:v>
                </c:pt>
                <c:pt idx="4">
                  <c:v>#N/A</c:v>
                </c:pt>
                <c:pt idx="5">
                  <c:v>4.1900000000000004</c:v>
                </c:pt>
                <c:pt idx="6">
                  <c:v>#N/A</c:v>
                </c:pt>
                <c:pt idx="7">
                  <c:v>4.4000000000000004</c:v>
                </c:pt>
                <c:pt idx="8">
                  <c:v>#N/A</c:v>
                </c:pt>
                <c:pt idx="9">
                  <c:v>4.66</c:v>
                </c:pt>
              </c:numCache>
            </c:numRef>
          </c:val>
          <c:extLst>
            <c:ext xmlns:c16="http://schemas.microsoft.com/office/drawing/2014/chart" uri="{C3380CC4-5D6E-409C-BE32-E72D297353CC}">
              <c16:uniqueId val="{00000007-0480-464D-94F6-00DECDC830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6.88</c:v>
                </c:pt>
                <c:pt idx="2">
                  <c:v>#N/A</c:v>
                </c:pt>
                <c:pt idx="3">
                  <c:v>8.3699999999999992</c:v>
                </c:pt>
                <c:pt idx="4">
                  <c:v>#N/A</c:v>
                </c:pt>
                <c:pt idx="5">
                  <c:v>10.92</c:v>
                </c:pt>
                <c:pt idx="6">
                  <c:v>#N/A</c:v>
                </c:pt>
                <c:pt idx="7">
                  <c:v>12.76</c:v>
                </c:pt>
                <c:pt idx="8">
                  <c:v>#N/A</c:v>
                </c:pt>
                <c:pt idx="9">
                  <c:v>13.98</c:v>
                </c:pt>
              </c:numCache>
            </c:numRef>
          </c:val>
          <c:extLst>
            <c:ext xmlns:c16="http://schemas.microsoft.com/office/drawing/2014/chart" uri="{C3380CC4-5D6E-409C-BE32-E72D297353CC}">
              <c16:uniqueId val="{00000008-0480-464D-94F6-00DECDC830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9.27</c:v>
                </c:pt>
                <c:pt idx="4">
                  <c:v>#N/A</c:v>
                </c:pt>
                <c:pt idx="5">
                  <c:v>11.62</c:v>
                </c:pt>
                <c:pt idx="6">
                  <c:v>#N/A</c:v>
                </c:pt>
                <c:pt idx="7">
                  <c:v>15.56</c:v>
                </c:pt>
                <c:pt idx="8">
                  <c:v>#N/A</c:v>
                </c:pt>
                <c:pt idx="9">
                  <c:v>14.14</c:v>
                </c:pt>
              </c:numCache>
            </c:numRef>
          </c:val>
          <c:extLst>
            <c:ext xmlns:c16="http://schemas.microsoft.com/office/drawing/2014/chart" uri="{C3380CC4-5D6E-409C-BE32-E72D297353CC}">
              <c16:uniqueId val="{00000009-0480-464D-94F6-00DECDC830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1543</c:v>
                </c:pt>
                <c:pt idx="5">
                  <c:v>1495</c:v>
                </c:pt>
                <c:pt idx="8">
                  <c:v>1388</c:v>
                </c:pt>
                <c:pt idx="11">
                  <c:v>1412</c:v>
                </c:pt>
                <c:pt idx="14">
                  <c:v>1388</c:v>
                </c:pt>
              </c:numCache>
            </c:numRef>
          </c:val>
          <c:extLst>
            <c:ext xmlns:c16="http://schemas.microsoft.com/office/drawing/2014/chart" uri="{C3380CC4-5D6E-409C-BE32-E72D297353CC}">
              <c16:uniqueId val="{00000000-97C5-4052-92DA-9BEB46B2C5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5-4052-92DA-9BEB46B2C5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2-97C5-4052-92DA-9BEB46B2C5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C5-4052-92DA-9BEB46B2C5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551</c:v>
                </c:pt>
                <c:pt idx="3">
                  <c:v>553</c:v>
                </c:pt>
                <c:pt idx="6">
                  <c:v>493</c:v>
                </c:pt>
                <c:pt idx="9">
                  <c:v>473</c:v>
                </c:pt>
                <c:pt idx="12">
                  <c:v>479</c:v>
                </c:pt>
              </c:numCache>
            </c:numRef>
          </c:val>
          <c:extLst>
            <c:ext xmlns:c16="http://schemas.microsoft.com/office/drawing/2014/chart" uri="{C3380CC4-5D6E-409C-BE32-E72D297353CC}">
              <c16:uniqueId val="{00000004-97C5-4052-92DA-9BEB46B2C5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5-4052-92DA-9BEB46B2C5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5-4052-92DA-9BEB46B2C5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1959</c:v>
                </c:pt>
                <c:pt idx="3">
                  <c:v>1911</c:v>
                </c:pt>
                <c:pt idx="6">
                  <c:v>1815</c:v>
                </c:pt>
                <c:pt idx="9">
                  <c:v>1908</c:v>
                </c:pt>
                <c:pt idx="12">
                  <c:v>2025</c:v>
                </c:pt>
              </c:numCache>
            </c:numRef>
          </c:val>
          <c:extLst>
            <c:ext xmlns:c16="http://schemas.microsoft.com/office/drawing/2014/chart" uri="{C3380CC4-5D6E-409C-BE32-E72D297353CC}">
              <c16:uniqueId val="{00000007-97C5-4052-92DA-9BEB46B2C5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975</c:v>
                </c:pt>
                <c:pt idx="2">
                  <c:v>#N/A</c:v>
                </c:pt>
                <c:pt idx="3">
                  <c:v>#N/A</c:v>
                </c:pt>
                <c:pt idx="4">
                  <c:v>969</c:v>
                </c:pt>
                <c:pt idx="5">
                  <c:v>#N/A</c:v>
                </c:pt>
                <c:pt idx="6">
                  <c:v>#N/A</c:v>
                </c:pt>
                <c:pt idx="7">
                  <c:v>920</c:v>
                </c:pt>
                <c:pt idx="8">
                  <c:v>#N/A</c:v>
                </c:pt>
                <c:pt idx="9">
                  <c:v>#N/A</c:v>
                </c:pt>
                <c:pt idx="10">
                  <c:v>969</c:v>
                </c:pt>
                <c:pt idx="11">
                  <c:v>#N/A</c:v>
                </c:pt>
                <c:pt idx="12">
                  <c:v>#N/A</c:v>
                </c:pt>
                <c:pt idx="13">
                  <c:v>1116</c:v>
                </c:pt>
                <c:pt idx="14">
                  <c:v>#N/A</c:v>
                </c:pt>
              </c:numCache>
            </c:numRef>
          </c:val>
          <c:smooth val="0"/>
          <c:extLst>
            <c:ext xmlns:c16="http://schemas.microsoft.com/office/drawing/2014/chart" uri="{C3380CC4-5D6E-409C-BE32-E72D297353CC}">
              <c16:uniqueId val="{00000008-97C5-4052-92DA-9BEB46B2C5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13711</c:v>
                </c:pt>
                <c:pt idx="5">
                  <c:v>13550</c:v>
                </c:pt>
                <c:pt idx="8">
                  <c:v>13414</c:v>
                </c:pt>
                <c:pt idx="11">
                  <c:v>13232</c:v>
                </c:pt>
                <c:pt idx="14">
                  <c:v>12702</c:v>
                </c:pt>
              </c:numCache>
            </c:numRef>
          </c:val>
          <c:extLst>
            <c:ext xmlns:c16="http://schemas.microsoft.com/office/drawing/2014/chart" uri="{C3380CC4-5D6E-409C-BE32-E72D297353CC}">
              <c16:uniqueId val="{00000000-982E-4DB2-B33F-8F325D0E52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2337</c:v>
                </c:pt>
                <c:pt idx="5">
                  <c:v>2496</c:v>
                </c:pt>
                <c:pt idx="8">
                  <c:v>2282</c:v>
                </c:pt>
                <c:pt idx="11">
                  <c:v>2041</c:v>
                </c:pt>
                <c:pt idx="14">
                  <c:v>1850</c:v>
                </c:pt>
              </c:numCache>
            </c:numRef>
          </c:val>
          <c:extLst>
            <c:ext xmlns:c16="http://schemas.microsoft.com/office/drawing/2014/chart" uri="{C3380CC4-5D6E-409C-BE32-E72D297353CC}">
              <c16:uniqueId val="{00000001-982E-4DB2-B33F-8F325D0E52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3320</c:v>
                </c:pt>
                <c:pt idx="5">
                  <c:v>3551</c:v>
                </c:pt>
                <c:pt idx="8">
                  <c:v>3657</c:v>
                </c:pt>
                <c:pt idx="11">
                  <c:v>4652</c:v>
                </c:pt>
                <c:pt idx="14">
                  <c:v>4911</c:v>
                </c:pt>
              </c:numCache>
            </c:numRef>
          </c:val>
          <c:extLst>
            <c:ext xmlns:c16="http://schemas.microsoft.com/office/drawing/2014/chart" uri="{C3380CC4-5D6E-409C-BE32-E72D297353CC}">
              <c16:uniqueId val="{00000002-982E-4DB2-B33F-8F325D0E52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2E-4DB2-B33F-8F325D0E52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2E-4DB2-B33F-8F325D0E52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59</c:v>
                </c:pt>
                <c:pt idx="3">
                  <c:v>0</c:v>
                </c:pt>
                <c:pt idx="6">
                  <c:v>33</c:v>
                </c:pt>
                <c:pt idx="9">
                  <c:v>72</c:v>
                </c:pt>
                <c:pt idx="12">
                  <c:v>80</c:v>
                </c:pt>
              </c:numCache>
            </c:numRef>
          </c:val>
          <c:extLst>
            <c:ext xmlns:c16="http://schemas.microsoft.com/office/drawing/2014/chart" uri="{C3380CC4-5D6E-409C-BE32-E72D297353CC}">
              <c16:uniqueId val="{00000005-982E-4DB2-B33F-8F325D0E52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4114</c:v>
                </c:pt>
                <c:pt idx="3">
                  <c:v>3973</c:v>
                </c:pt>
                <c:pt idx="6">
                  <c:v>3927</c:v>
                </c:pt>
                <c:pt idx="9">
                  <c:v>3993</c:v>
                </c:pt>
                <c:pt idx="12">
                  <c:v>3901</c:v>
                </c:pt>
              </c:numCache>
            </c:numRef>
          </c:val>
          <c:extLst>
            <c:ext xmlns:c16="http://schemas.microsoft.com/office/drawing/2014/chart" uri="{C3380CC4-5D6E-409C-BE32-E72D297353CC}">
              <c16:uniqueId val="{00000006-982E-4DB2-B33F-8F325D0E52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2E-4DB2-B33F-8F325D0E52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6000</c:v>
                </c:pt>
                <c:pt idx="3">
                  <c:v>5536</c:v>
                </c:pt>
                <c:pt idx="6">
                  <c:v>4840</c:v>
                </c:pt>
                <c:pt idx="9">
                  <c:v>4303</c:v>
                </c:pt>
                <c:pt idx="12">
                  <c:v>4049</c:v>
                </c:pt>
              </c:numCache>
            </c:numRef>
          </c:val>
          <c:extLst>
            <c:ext xmlns:c16="http://schemas.microsoft.com/office/drawing/2014/chart" uri="{C3380CC4-5D6E-409C-BE32-E72D297353CC}">
              <c16:uniqueId val="{00000008-982E-4DB2-B33F-8F325D0E52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2E-4DB2-B33F-8F325D0E52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18253</c:v>
                </c:pt>
                <c:pt idx="3">
                  <c:v>18305</c:v>
                </c:pt>
                <c:pt idx="6">
                  <c:v>18093</c:v>
                </c:pt>
                <c:pt idx="9">
                  <c:v>17778</c:v>
                </c:pt>
                <c:pt idx="12">
                  <c:v>16873</c:v>
                </c:pt>
              </c:numCache>
            </c:numRef>
          </c:val>
          <c:extLst>
            <c:ext xmlns:c16="http://schemas.microsoft.com/office/drawing/2014/chart" uri="{C3380CC4-5D6E-409C-BE32-E72D297353CC}">
              <c16:uniqueId val="{0000000A-982E-4DB2-B33F-8F325D0E52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9058</c:v>
                </c:pt>
                <c:pt idx="2">
                  <c:v>#N/A</c:v>
                </c:pt>
                <c:pt idx="3">
                  <c:v>#N/A</c:v>
                </c:pt>
                <c:pt idx="4">
                  <c:v>8216</c:v>
                </c:pt>
                <c:pt idx="5">
                  <c:v>#N/A</c:v>
                </c:pt>
                <c:pt idx="6">
                  <c:v>#N/A</c:v>
                </c:pt>
                <c:pt idx="7">
                  <c:v>7540</c:v>
                </c:pt>
                <c:pt idx="8">
                  <c:v>#N/A</c:v>
                </c:pt>
                <c:pt idx="9">
                  <c:v>#N/A</c:v>
                </c:pt>
                <c:pt idx="10">
                  <c:v>6221</c:v>
                </c:pt>
                <c:pt idx="11">
                  <c:v>#N/A</c:v>
                </c:pt>
                <c:pt idx="12">
                  <c:v>#N/A</c:v>
                </c:pt>
                <c:pt idx="13">
                  <c:v>5441</c:v>
                </c:pt>
                <c:pt idx="14">
                  <c:v>#N/A</c:v>
                </c:pt>
              </c:numCache>
            </c:numRef>
          </c:val>
          <c:smooth val="0"/>
          <c:extLst>
            <c:ext xmlns:c16="http://schemas.microsoft.com/office/drawing/2014/chart" uri="{C3380CC4-5D6E-409C-BE32-E72D297353CC}">
              <c16:uniqueId val="{0000000B-982E-4DB2-B33F-8F325D0E52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1007</c:v>
                </c:pt>
                <c:pt idx="1">
                  <c:v>1850</c:v>
                </c:pt>
                <c:pt idx="2">
                  <c:v>1851</c:v>
                </c:pt>
              </c:numCache>
            </c:numRef>
          </c:val>
          <c:extLst>
            <c:ext xmlns:c16="http://schemas.microsoft.com/office/drawing/2014/chart" uri="{C3380CC4-5D6E-409C-BE32-E72D297353CC}">
              <c16:uniqueId val="{00000000-39BA-4983-9B8B-8B300A7CBF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39BA-4983-9B8B-8B300A7CBF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2288</c:v>
                </c:pt>
                <c:pt idx="1">
                  <c:v>2565</c:v>
                </c:pt>
                <c:pt idx="2">
                  <c:v>2933</c:v>
                </c:pt>
              </c:numCache>
            </c:numRef>
          </c:val>
          <c:extLst>
            <c:ext xmlns:c16="http://schemas.microsoft.com/office/drawing/2014/chart" uri="{C3380CC4-5D6E-409C-BE32-E72D297353CC}">
              <c16:uniqueId val="{00000002-39BA-4983-9B8B-8B300A7CBF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年度の元利償還金は、</a:t>
          </a:r>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の元金償還開始</a:t>
          </a:r>
          <a:r>
            <a:rPr lang="ja-JP" altLang="ja-JP" sz="1100">
              <a:solidFill>
                <a:schemeClr val="dk1"/>
              </a:solidFill>
              <a:effectLst/>
              <a:latin typeface="+mn-lt"/>
              <a:ea typeface="+mn-ea"/>
              <a:cs typeface="+mn-cs"/>
            </a:rPr>
            <a:t>により、償還額が増加したことが挙げられる。</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公共施設の統廃合など普通建設事業費の増額が見込まれるが、事業を平準化しながら交付税措置のある起債を中心に計画的に借入することで、償還額の平準化や比率の急激な悪化防止を図る。また、全体の起債額を償還元金以下に抑えることを目標とし、公債費の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年度の地方債現在高は元金償還額より低く市債借入を行ったことにより、</a:t>
          </a:r>
          <a:r>
            <a:rPr kumimoji="1" lang="en-US" altLang="ja-JP" sz="1400">
              <a:solidFill>
                <a:schemeClr val="dk1"/>
              </a:solidFill>
              <a:effectLst/>
              <a:latin typeface="+mn-lt"/>
              <a:ea typeface="+mn-ea"/>
              <a:cs typeface="+mn-cs"/>
            </a:rPr>
            <a:t>905</a:t>
          </a:r>
          <a:r>
            <a:rPr kumimoji="1" lang="ja-JP" altLang="ja-JP" sz="1400">
              <a:solidFill>
                <a:schemeClr val="dk1"/>
              </a:solidFill>
              <a:effectLst/>
              <a:latin typeface="+mn-lt"/>
              <a:ea typeface="+mn-ea"/>
              <a:cs typeface="+mn-cs"/>
            </a:rPr>
            <a:t>百万円減少した。</a:t>
          </a:r>
          <a:endParaRPr lang="ja-JP" altLang="ja-JP" sz="1800">
            <a:effectLst/>
          </a:endParaRPr>
        </a:p>
        <a:p>
          <a:r>
            <a:rPr kumimoji="1" lang="ja-JP" altLang="ja-JP" sz="1400">
              <a:solidFill>
                <a:schemeClr val="dk1"/>
              </a:solidFill>
              <a:effectLst/>
              <a:latin typeface="+mn-lt"/>
              <a:ea typeface="+mn-ea"/>
              <a:cs typeface="+mn-cs"/>
            </a:rPr>
            <a:t>　また、公営企業債等繰入見込額についても</a:t>
          </a:r>
          <a:r>
            <a:rPr kumimoji="1" lang="en-US" altLang="ja-JP" sz="1400">
              <a:solidFill>
                <a:schemeClr val="dk1"/>
              </a:solidFill>
              <a:effectLst/>
              <a:latin typeface="+mn-lt"/>
              <a:ea typeface="+mn-ea"/>
              <a:cs typeface="+mn-cs"/>
            </a:rPr>
            <a:t>254</a:t>
          </a:r>
          <a:r>
            <a:rPr kumimoji="1" lang="ja-JP" altLang="ja-JP" sz="1400">
              <a:solidFill>
                <a:schemeClr val="dk1"/>
              </a:solidFill>
              <a:effectLst/>
              <a:latin typeface="+mn-lt"/>
              <a:ea typeface="+mn-ea"/>
              <a:cs typeface="+mn-cs"/>
            </a:rPr>
            <a:t>百万円減少している。要因は、下水道事業において元利償還が進み、公営企業債の残高が減少したことによる。</a:t>
          </a:r>
          <a:endParaRPr lang="ja-JP" altLang="ja-JP" sz="1800">
            <a:effectLst/>
          </a:endParaRPr>
        </a:p>
        <a:p>
          <a:r>
            <a:rPr kumimoji="1" lang="ja-JP" altLang="ja-JP" sz="1400">
              <a:solidFill>
                <a:schemeClr val="dk1"/>
              </a:solidFill>
              <a:effectLst/>
              <a:latin typeface="+mn-lt"/>
              <a:ea typeface="+mn-ea"/>
              <a:cs typeface="+mn-cs"/>
            </a:rPr>
            <a:t>　一般廃棄物処理施設整備基金等の積み増しにより、充当可能基金が増額した。</a:t>
          </a:r>
          <a:endParaRPr lang="ja-JP" altLang="ja-JP" sz="1800">
            <a:effectLst/>
          </a:endParaRPr>
        </a:p>
        <a:p>
          <a:r>
            <a:rPr kumimoji="1" lang="ja-JP" altLang="ja-JP" sz="1400">
              <a:solidFill>
                <a:schemeClr val="dk1"/>
              </a:solidFill>
              <a:effectLst/>
              <a:latin typeface="+mn-lt"/>
              <a:ea typeface="+mn-ea"/>
              <a:cs typeface="+mn-cs"/>
            </a:rPr>
            <a:t>　今後も引き続き地方債残高の縮減を進めるなど、財政の健全化に努めるとともに、公営企業の運営をより一層健全化していく必要がある。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一般廃棄物処理施設整備基金等の残高増額により、前年度から</a:t>
          </a:r>
          <a:r>
            <a:rPr lang="en-US" altLang="ja-JP" sz="1100" b="0" i="0" baseline="0">
              <a:solidFill>
                <a:schemeClr val="dk1"/>
              </a:solidFill>
              <a:effectLst/>
              <a:latin typeface="+mn-lt"/>
              <a:ea typeface="+mn-ea"/>
              <a:cs typeface="+mn-cs"/>
            </a:rPr>
            <a:t>368</a:t>
          </a:r>
          <a:r>
            <a:rPr lang="ja-JP" altLang="ja-JP" sz="1100" b="0" i="0" baseline="0">
              <a:solidFill>
                <a:schemeClr val="dk1"/>
              </a:solidFill>
              <a:effectLst/>
              <a:latin typeface="+mn-lt"/>
              <a:ea typeface="+mn-ea"/>
              <a:cs typeface="+mn-cs"/>
            </a:rPr>
            <a:t>百万円増加した。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積立額の大きな基金は、財政調整基金、一般廃棄物処理施設整備基金、公共施設修繕引当基金である。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一般廃棄物処理施設整備基金や公共施設修繕引当基金については、将来の施設更新に備えるため、基金への積立をしている。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老朽化した一般廃棄物処理施設の更新整備や公共施設の大規模改修等による取崩しも予定されていることから、計画的に積立をしていく。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（基金の使途）</a:t>
          </a:r>
          <a:endParaRPr lang="en-US" altLang="ja-JP" sz="1400" b="0" i="0" baseline="0">
            <a:solidFill>
              <a:schemeClr val="dk1"/>
            </a:solidFill>
            <a:effectLst/>
            <a:latin typeface="+mn-lt"/>
            <a:ea typeface="+mn-ea"/>
            <a:cs typeface="+mn-cs"/>
          </a:endParaRPr>
        </a:p>
        <a:p>
          <a:pPr eaLnBrk="1" fontAlgn="auto" latinLnBrk="0" hangingPunct="1"/>
          <a:r>
            <a:rPr lang="ja-JP" altLang="ja-JP" sz="1400" b="0" i="0" baseline="0">
              <a:solidFill>
                <a:schemeClr val="dk1"/>
              </a:solidFill>
              <a:effectLst/>
              <a:latin typeface="+mn-lt"/>
              <a:ea typeface="+mn-ea"/>
              <a:cs typeface="+mn-cs"/>
            </a:rPr>
            <a:t>一般廃棄物処理施設整備基金　・・・・　一般廃棄物処理施設の更新整備</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公共施設の修繕に要する経費</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中小企業従業員退職金等共済基金　・・　中小企業従業員の退職金等共済資金に充てる資金</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ふるさと応援寄附基金　・・・・・・・　ふるさと応援による寄附金</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協働によるまちづくり基金　・・・・・　市民との協働によるまちづくりを推進する事業に要する経費</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一般廃棄物処理施設整備基金　・・・・　</a:t>
          </a:r>
          <a:r>
            <a:rPr kumimoji="1" lang="ja-JP" altLang="ja-JP" sz="1400" b="0" i="0" baseline="0">
              <a:solidFill>
                <a:schemeClr val="dk1"/>
              </a:solidFill>
              <a:effectLst/>
              <a:latin typeface="+mn-lt"/>
              <a:ea typeface="+mn-ea"/>
              <a:cs typeface="+mn-cs"/>
            </a:rPr>
            <a:t>将来の整備に向けた積立による増</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a:t>
          </a:r>
          <a:r>
            <a:rPr kumimoji="1" lang="ja-JP" altLang="ja-JP" sz="1400" b="0" i="0" baseline="0">
              <a:solidFill>
                <a:schemeClr val="dk1"/>
              </a:solidFill>
              <a:effectLst/>
              <a:latin typeface="+mn-lt"/>
              <a:ea typeface="+mn-ea"/>
              <a:cs typeface="+mn-cs"/>
            </a:rPr>
            <a:t>将来の修繕に向けた積立による増</a:t>
          </a:r>
          <a:endParaRPr lang="ja-JP" altLang="ja-JP" sz="1800">
            <a:effectLst/>
          </a:endParaRPr>
        </a:p>
        <a:p>
          <a:pPr eaLnBrk="1" fontAlgn="auto" latinLnBrk="0" hangingPunct="1"/>
          <a:r>
            <a:rPr kumimoji="1" lang="en-US" altLang="ja-JP" sz="1400" b="0" i="0" baseline="0">
              <a:solidFill>
                <a:schemeClr val="dk1"/>
              </a:solidFill>
              <a:effectLst/>
              <a:latin typeface="+mn-lt"/>
              <a:ea typeface="+mn-ea"/>
              <a:cs typeface="+mn-cs"/>
            </a:rPr>
            <a:t> </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一般廃棄物処理施設整備基金　・・・・　</a:t>
          </a:r>
          <a:r>
            <a:rPr kumimoji="1" lang="ja-JP" altLang="ja-JP" sz="1400" b="0" i="0" baseline="0">
              <a:solidFill>
                <a:schemeClr val="dk1"/>
              </a:solidFill>
              <a:effectLst/>
              <a:latin typeface="+mn-lt"/>
              <a:ea typeface="+mn-ea"/>
              <a:cs typeface="+mn-cs"/>
            </a:rPr>
            <a:t>引き続き積立を行い、令和</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年度までに残高</a:t>
          </a:r>
          <a:r>
            <a:rPr kumimoji="1" lang="en-US" altLang="ja-JP" sz="1400" b="0" i="0" baseline="0">
              <a:solidFill>
                <a:schemeClr val="dk1"/>
              </a:solidFill>
              <a:effectLst/>
              <a:latin typeface="+mn-lt"/>
              <a:ea typeface="+mn-ea"/>
              <a:cs typeface="+mn-cs"/>
            </a:rPr>
            <a:t>18</a:t>
          </a:r>
          <a:r>
            <a:rPr kumimoji="1" lang="ja-JP" altLang="ja-JP" sz="1400" b="0" i="0" baseline="0">
              <a:solidFill>
                <a:schemeClr val="dk1"/>
              </a:solidFill>
              <a:effectLst/>
              <a:latin typeface="+mn-lt"/>
              <a:ea typeface="+mn-ea"/>
              <a:cs typeface="+mn-cs"/>
            </a:rPr>
            <a:t>億円を目途に積立を行う。</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a:t>
          </a:r>
          <a:r>
            <a:rPr kumimoji="1" lang="ja-JP" altLang="ja-JP" sz="1400" b="0" i="0" baseline="0">
              <a:solidFill>
                <a:schemeClr val="dk1"/>
              </a:solidFill>
              <a:effectLst/>
              <a:latin typeface="+mn-lt"/>
              <a:ea typeface="+mn-ea"/>
              <a:cs typeface="+mn-cs"/>
            </a:rPr>
            <a:t>施設の減価償却費を算定基礎として、一定の割合で毎年度積立を行う。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取崩額と同額の積立を行ったため、大きな増減はなし。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財政調整機能のみならず、災害への備え等のため積立が必要であり、基金の積立を行っていく必要がある。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繰上げ償還など必要に応じて取り崩す。</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現在のところ、新たな積立は予定していない。</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a:t>
          </a:r>
          <a:r>
            <a:rPr kumimoji="1" lang="ja-JP" altLang="ja-JP" sz="1100">
              <a:solidFill>
                <a:schemeClr val="dk1"/>
              </a:solidFill>
              <a:effectLst/>
              <a:latin typeface="+mn-lt"/>
              <a:ea typeface="+mn-ea"/>
              <a:cs typeface="+mn-cs"/>
            </a:rPr>
            <a:t>指数は、類似団体平均と比べ高い指数で横ばいに推移している。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増額要因となる公害対策事業債の減少や地域振興費（人口）が減少となったものの、減額要因となる臨時財政対策債発行可能額が大幅に減少したことから、基準財政需要額が前年度から増加した。この影響を受けて、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引き続き、市税の適正賦課及び徴収率の向上に努め、財政力の向上を目指す。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経常収支比率は、前年度より</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ポイント減少し、類似団体平均よりも上回った。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主な要因としては、新型コロナウイルス感染症対策地方税減収補填特別交付金の減少により、分母である経常一般財源が減少したことである。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義務的な経費である人件費、扶助費、公債費</a:t>
          </a:r>
          <a:r>
            <a:rPr kumimoji="1" lang="ja-JP" altLang="ja-JP" sz="1100" b="0" i="0" baseline="0">
              <a:solidFill>
                <a:schemeClr val="dk1"/>
              </a:solidFill>
              <a:effectLst/>
              <a:latin typeface="+mn-lt"/>
              <a:ea typeface="+mn-ea"/>
              <a:cs typeface="+mn-cs"/>
            </a:rPr>
            <a:t>はいずれも増加傾向にあることから、今後も引き続き借入の抑制や公共施設の適正配置などの行政改革を進め削減に努める。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63</xdr:row>
      <xdr:rowOff>108268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59732"/>
          <a:ext cx="8382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63</xdr:row>
      <xdr:rowOff>96203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59732"/>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117793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9755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64</xdr:row>
      <xdr:rowOff>117793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4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45403</xdr:rowOff>
    </xdr:from>
    <xdr:to>
      <xdr:col>15</xdr:col>
      <xdr:colOff>133350</xdr:colOff>
      <xdr:row>63</xdr:row>
      <xdr:rowOff>147003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前年度と同様に、類似団体平均、全国平均、埼玉県平均いずれの平均よりも下回っているが、増加傾向にある。一般職給や時間外勤務手当の増加等によるものである。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 人事院勧告に伴う給与改定や定年延長等により、人件費の増額が見込まれる。また、物件費についても近年の物価高騰等の影響から増加傾向にある。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引き続き、事務の効率化や公共施設の適正配置の検討により、人件費・物件費の削減を進めていく。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69289</xdr:rowOff>
    </xdr:from>
    <xdr:to>
      <xdr:col>23</xdr:col>
      <xdr:colOff>133350</xdr:colOff>
      <xdr:row>81</xdr:row>
      <xdr:rowOff>102622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56739"/>
          <a:ext cx="8382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46414</xdr:rowOff>
    </xdr:from>
    <xdr:to>
      <xdr:col>19</xdr:col>
      <xdr:colOff>133350</xdr:colOff>
      <xdr:row>81</xdr:row>
      <xdr:rowOff>69289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33864"/>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16171</xdr:rowOff>
    </xdr:from>
    <xdr:to>
      <xdr:col>15</xdr:col>
      <xdr:colOff>82550</xdr:colOff>
      <xdr:row>81</xdr:row>
      <xdr:rowOff>46414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03621"/>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139595</xdr:rowOff>
    </xdr:from>
    <xdr:to>
      <xdr:col>11</xdr:col>
      <xdr:colOff>31750</xdr:colOff>
      <xdr:row>81</xdr:row>
      <xdr:rowOff>16171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55595"/>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51822</xdr:rowOff>
    </xdr:from>
    <xdr:to>
      <xdr:col>23</xdr:col>
      <xdr:colOff>184150</xdr:colOff>
      <xdr:row>81</xdr:row>
      <xdr:rowOff>153422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68349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18489</xdr:rowOff>
    </xdr:from>
    <xdr:to>
      <xdr:col>19</xdr:col>
      <xdr:colOff>184150</xdr:colOff>
      <xdr:row>81</xdr:row>
      <xdr:rowOff>120089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130266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167064</xdr:rowOff>
    </xdr:from>
    <xdr:to>
      <xdr:col>15</xdr:col>
      <xdr:colOff>133350</xdr:colOff>
      <xdr:row>81</xdr:row>
      <xdr:rowOff>97214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107391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136821</xdr:rowOff>
    </xdr:from>
    <xdr:to>
      <xdr:col>11</xdr:col>
      <xdr:colOff>82550</xdr:colOff>
      <xdr:row>81</xdr:row>
      <xdr:rowOff>66971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77148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2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88795</xdr:rowOff>
    </xdr:from>
    <xdr:to>
      <xdr:col>7</xdr:col>
      <xdr:colOff>31750</xdr:colOff>
      <xdr:row>81</xdr:row>
      <xdr:rowOff>18945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29122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7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前年度と同様に推移している。</a:t>
          </a:r>
          <a:endParaRPr lang="ja-JP" altLang="ja-JP" sz="1400">
            <a:effectLst/>
          </a:endParaRPr>
        </a:p>
        <a:p>
          <a:r>
            <a:rPr kumimoji="1" lang="ja-JP" altLang="ja-JP" sz="1100">
              <a:solidFill>
                <a:schemeClr val="dk1"/>
              </a:solidFill>
              <a:effectLst/>
              <a:latin typeface="+mn-lt"/>
              <a:ea typeface="+mn-ea"/>
              <a:cs typeface="+mn-cs"/>
            </a:rPr>
            <a:t>　全国市、平均類似団体平均を下回っており、今後も給与水準の適正化に努める。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49893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222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職員数については、定員適正化計画に基づいた管理を行っており、ピーク時（平成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人、特別会計含む）よりも、</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人以上削減している。</a:t>
          </a:r>
          <a:endParaRPr lang="ja-JP" altLang="ja-JP" sz="1400">
            <a:effectLst/>
          </a:endParaRPr>
        </a:p>
        <a:p>
          <a:r>
            <a:rPr kumimoji="1" lang="ja-JP" altLang="ja-JP" sz="1100">
              <a:solidFill>
                <a:schemeClr val="dk1"/>
              </a:solidFill>
              <a:effectLst/>
              <a:latin typeface="+mn-lt"/>
              <a:ea typeface="+mn-ea"/>
              <a:cs typeface="+mn-cs"/>
            </a:rPr>
            <a:t>　今後も計画に沿って定員管理を適正に実施し、一方で市民サービスの低下を招かないように、事務事業の見直しを行っていく。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125413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6978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111337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105304</xdr:rowOff>
    </xdr:from>
    <xdr:to>
      <xdr:col>72</xdr:col>
      <xdr:colOff>203200</xdr:colOff>
      <xdr:row>61</xdr:row>
      <xdr:rowOff>111337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111337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91140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54504</xdr:rowOff>
    </xdr:from>
    <xdr:to>
      <xdr:col>73</xdr:col>
      <xdr:colOff>44450</xdr:colOff>
      <xdr:row>61</xdr:row>
      <xdr:rowOff>156104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166281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168292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償還元金が増加したことにより、</a:t>
          </a:r>
          <a:r>
            <a:rPr kumimoji="1" lang="ja-JP" altLang="ja-JP" sz="1100" b="0" i="0" baseline="0">
              <a:solidFill>
                <a:schemeClr val="dk1"/>
              </a:solidFill>
              <a:effectLst/>
              <a:latin typeface="+mn-lt"/>
              <a:ea typeface="+mn-ea"/>
              <a:cs typeface="+mn-cs"/>
            </a:rPr>
            <a:t>指数が</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ポイント悪化した。ただし、年間の新規借入額については、償還元金以下に抑えている。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今後も引き続き年間の新規借入額を償還元金以下に抑えることを目標とし、公債費の抑制に努めていく。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将来負担比率は、地方債の償還が進んだこと等により、前年度から</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ポイントと大きく改善した。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しかしながら、指数は依然として類似団体平均、全国平均、埼玉県平均のすべてを大きく上回っている状況であり、今後も引き続き地方債残高の縮減を進めるなど、財政の健全化に努める。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160625</xdr:rowOff>
    </xdr:from>
    <xdr:to>
      <xdr:col>81</xdr:col>
      <xdr:colOff>44450</xdr:colOff>
      <xdr:row>17</xdr:row>
      <xdr:rowOff>58118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0382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58118</xdr:rowOff>
    </xdr:from>
    <xdr:to>
      <xdr:col>77</xdr:col>
      <xdr:colOff>44450</xdr:colOff>
      <xdr:row>18</xdr:row>
      <xdr:rowOff>67068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7276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67068</xdr:rowOff>
    </xdr:from>
    <xdr:to>
      <xdr:col>72</xdr:col>
      <xdr:colOff>203200</xdr:colOff>
      <xdr:row>18</xdr:row>
      <xdr:rowOff>167035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53168"/>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167035</xdr:rowOff>
    </xdr:from>
    <xdr:to>
      <xdr:col>68</xdr:col>
      <xdr:colOff>152400</xdr:colOff>
      <xdr:row>19</xdr:row>
      <xdr:rowOff>107043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253135"/>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109825</xdr:rowOff>
    </xdr:from>
    <xdr:to>
      <xdr:col>81</xdr:col>
      <xdr:colOff>95250</xdr:colOff>
      <xdr:row>17</xdr:row>
      <xdr:rowOff>39975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81902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7318</xdr:rowOff>
    </xdr:from>
    <xdr:to>
      <xdr:col>77</xdr:col>
      <xdr:colOff>95250</xdr:colOff>
      <xdr:row>17</xdr:row>
      <xdr:rowOff>108918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93695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0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16268</xdr:rowOff>
    </xdr:from>
    <xdr:to>
      <xdr:col>73</xdr:col>
      <xdr:colOff>44450</xdr:colOff>
      <xdr:row>18</xdr:row>
      <xdr:rowOff>117868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102645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116235</xdr:rowOff>
    </xdr:from>
    <xdr:to>
      <xdr:col>68</xdr:col>
      <xdr:colOff>203200</xdr:colOff>
      <xdr:row>19</xdr:row>
      <xdr:rowOff>46385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31162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56243</xdr:rowOff>
    </xdr:from>
    <xdr:to>
      <xdr:col>64</xdr:col>
      <xdr:colOff>152400</xdr:colOff>
      <xdr:row>19</xdr:row>
      <xdr:rowOff>157843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142620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0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人事院勧告による給与改定等</a:t>
          </a:r>
          <a:r>
            <a:rPr kumimoji="1" lang="ja-JP" altLang="en-US" sz="1100" b="0" i="0" baseline="0">
              <a:solidFill>
                <a:schemeClr val="dk1"/>
              </a:solidFill>
              <a:effectLst/>
              <a:latin typeface="+mn-lt"/>
              <a:ea typeface="+mn-ea"/>
              <a:cs typeface="+mn-cs"/>
            </a:rPr>
            <a:t>の影響で</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が増加したことと</a:t>
          </a:r>
          <a:r>
            <a:rPr kumimoji="1" lang="ja-JP" altLang="ja-JP" sz="1100" b="0" i="0" baseline="0">
              <a:solidFill>
                <a:schemeClr val="dk1"/>
              </a:solidFill>
              <a:effectLst/>
              <a:latin typeface="+mn-lt"/>
              <a:ea typeface="+mn-ea"/>
              <a:cs typeface="+mn-cs"/>
            </a:rPr>
            <a:t>、分母である経常一般財源</a:t>
          </a:r>
          <a:r>
            <a:rPr lang="ja-JP" altLang="ja-JP" sz="1100" b="0" i="0" baseline="0">
              <a:solidFill>
                <a:schemeClr val="dk1"/>
              </a:solidFill>
              <a:effectLst/>
              <a:latin typeface="+mn-lt"/>
              <a:ea typeface="+mn-ea"/>
              <a:cs typeface="+mn-cs"/>
            </a:rPr>
            <a:t>の影響により、ポイント</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に転じた。</a:t>
          </a:r>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今後も職員や会計年度任用職員に係る人件費の増加が見込まれるため、事務の効率化や業務委託等を効果的に活用し、人件費の削減を進めていく。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羽生市生活応援商品券配布事業が皆増</a:t>
          </a:r>
          <a:r>
            <a:rPr kumimoji="1" lang="ja-JP" altLang="ja-JP" sz="1100" b="0" i="0" baseline="0">
              <a:solidFill>
                <a:schemeClr val="dk1"/>
              </a:solidFill>
              <a:effectLst/>
              <a:latin typeface="+mn-lt"/>
              <a:ea typeface="+mn-ea"/>
              <a:cs typeface="+mn-cs"/>
            </a:rPr>
            <a:t>したことである。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依然として類似団体平均よりも高い水準にある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事務の効率化や公共施設の適正配置の推進、広域化による施設整備等により、物件費の削減を図っていく。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83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83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指数としてはやや改善し、前年度より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a:t>
          </a:r>
          <a:r>
            <a:rPr kumimoji="1" lang="ja-JP" altLang="en-US" sz="1100" b="0" i="0" baseline="0">
              <a:solidFill>
                <a:schemeClr val="dk1"/>
              </a:solidFill>
              <a:effectLst/>
              <a:latin typeface="+mn-lt"/>
              <a:ea typeface="+mn-ea"/>
              <a:cs typeface="+mn-cs"/>
            </a:rPr>
            <a:t>子育て世帯への臨時特別給付金の皆減</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その他の扶助費については依然として増加傾向にあるため、生活保護における資格審査の適正化や就労支援の促進、ジェネリック医薬品の活用による医療費の削減などを行い、比率の急激な悪化防止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指数としては</a:t>
          </a:r>
          <a:r>
            <a:rPr kumimoji="1" lang="ja-JP" altLang="en-US" sz="1100">
              <a:solidFill>
                <a:schemeClr val="dk1"/>
              </a:solidFill>
              <a:effectLst/>
              <a:latin typeface="+mn-lt"/>
              <a:ea typeface="+mn-ea"/>
              <a:cs typeface="+mn-cs"/>
            </a:rPr>
            <a:t>悪化しており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類似団体、埼玉県平均のいずれも上回っている。</a:t>
          </a:r>
          <a:endParaRPr lang="ja-JP" altLang="ja-JP" sz="1400">
            <a:effectLst/>
          </a:endParaRPr>
        </a:p>
        <a:p>
          <a:r>
            <a:rPr kumimoji="1" lang="ja-JP" altLang="ja-JP" sz="1100">
              <a:solidFill>
                <a:schemeClr val="dk1"/>
              </a:solidFill>
              <a:effectLst/>
              <a:latin typeface="+mn-lt"/>
              <a:ea typeface="+mn-ea"/>
              <a:cs typeface="+mn-cs"/>
            </a:rPr>
            <a:t>　後期高齢者医療と介護保険特別会計への繰出金は増加傾向となっていることから保険料の適正化や事務の効率化を図るなどして、普通会計の負担を減らしていくよう努める。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61</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66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73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令和３年度住民税非課税世帯等臨時特別給付金事業償還金及び水道事業会計繰出金が皆増</a:t>
          </a:r>
          <a:r>
            <a:rPr kumimoji="1" lang="ja-JP" altLang="ja-JP" sz="1100" b="0" i="0" baseline="0">
              <a:solidFill>
                <a:schemeClr val="dk1"/>
              </a:solidFill>
              <a:effectLst/>
              <a:latin typeface="+mn-lt"/>
              <a:ea typeface="+mn-ea"/>
              <a:cs typeface="+mn-cs"/>
            </a:rPr>
            <a:t>したことである。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近年、類似団体平均、埼玉県平均、全国平均を下回る指数で推移している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今後も引き続き、補助金の見直し等を実施し、業務の適正化に努める。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111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35</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151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85852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し、前年度より</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の元金償還が開始されたことなどにより公債費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影響により、ポイントは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今後も公共施設の統廃合など普通建設費事業費の増額が見込まれるため、事業を平準化することで比率の急激な悪化防止を図る。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852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101854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3556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補助費等を除き、各費目の比率が類似団体平均よりも高いが、類似団体平均よりわずかに下回った。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今後も人件費・扶助費・物件費の増加は続くと見込まれることから、業務の適正化と経費の削減を進めていく。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794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947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40132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155289</xdr:rowOff>
    </xdr:from>
    <xdr:to>
      <xdr:col>29</xdr:col>
      <xdr:colOff>127000</xdr:colOff>
      <xdr:row>18</xdr:row>
      <xdr:rowOff>18377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564"/>
          <a:ext cx="647700" cy="3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18377</xdr:rowOff>
    </xdr:from>
    <xdr:to>
      <xdr:col>26</xdr:col>
      <xdr:colOff>50800</xdr:colOff>
      <xdr:row>18</xdr:row>
      <xdr:rowOff>28169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2102"/>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28169</xdr:rowOff>
    </xdr:from>
    <xdr:to>
      <xdr:col>22</xdr:col>
      <xdr:colOff>114300</xdr:colOff>
      <xdr:row>18</xdr:row>
      <xdr:rowOff>30798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18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30798</xdr:rowOff>
    </xdr:from>
    <xdr:to>
      <xdr:col>18</xdr:col>
      <xdr:colOff>177800</xdr:colOff>
      <xdr:row>18</xdr:row>
      <xdr:rowOff>74346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4523"/>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104489</xdr:rowOff>
    </xdr:from>
    <xdr:to>
      <xdr:col>29</xdr:col>
      <xdr:colOff>177800</xdr:colOff>
      <xdr:row>18</xdr:row>
      <xdr:rowOff>34639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76566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139027</xdr:rowOff>
    </xdr:from>
    <xdr:to>
      <xdr:col>26</xdr:col>
      <xdr:colOff>101600</xdr:colOff>
      <xdr:row>18</xdr:row>
      <xdr:rowOff>69177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53954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148819</xdr:rowOff>
    </xdr:from>
    <xdr:to>
      <xdr:col>22</xdr:col>
      <xdr:colOff>165100</xdr:colOff>
      <xdr:row>18</xdr:row>
      <xdr:rowOff>78969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63745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151448</xdr:rowOff>
    </xdr:from>
    <xdr:to>
      <xdr:col>19</xdr:col>
      <xdr:colOff>38100</xdr:colOff>
      <xdr:row>18</xdr:row>
      <xdr:rowOff>81598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66374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23546</xdr:rowOff>
    </xdr:from>
    <xdr:to>
      <xdr:col>15</xdr:col>
      <xdr:colOff>101600</xdr:colOff>
      <xdr:row>18</xdr:row>
      <xdr:rowOff>125146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158471</xdr:rowOff>
    </xdr:from>
    <xdr:to>
      <xdr:col>29</xdr:col>
      <xdr:colOff>127000</xdr:colOff>
      <xdr:row>35</xdr:row>
      <xdr:rowOff>262407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8821"/>
          <a:ext cx="647700" cy="10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262407</xdr:rowOff>
    </xdr:from>
    <xdr:to>
      <xdr:col>26</xdr:col>
      <xdr:colOff>50800</xdr:colOff>
      <xdr:row>35</xdr:row>
      <xdr:rowOff>301041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2757"/>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270408</xdr:rowOff>
    </xdr:from>
    <xdr:to>
      <xdr:col>22</xdr:col>
      <xdr:colOff>114300</xdr:colOff>
      <xdr:row>35</xdr:row>
      <xdr:rowOff>301041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0758"/>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270408</xdr:rowOff>
    </xdr:from>
    <xdr:to>
      <xdr:col>18</xdr:col>
      <xdr:colOff>177800</xdr:colOff>
      <xdr:row>35</xdr:row>
      <xdr:rowOff>271742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107671</xdr:rowOff>
    </xdr:from>
    <xdr:to>
      <xdr:col>29</xdr:col>
      <xdr:colOff>177800</xdr:colOff>
      <xdr:row>35</xdr:row>
      <xdr:rowOff>209271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295648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211607</xdr:rowOff>
    </xdr:from>
    <xdr:to>
      <xdr:col>26</xdr:col>
      <xdr:colOff>101600</xdr:colOff>
      <xdr:row>35</xdr:row>
      <xdr:rowOff>313207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323384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250241</xdr:rowOff>
    </xdr:from>
    <xdr:to>
      <xdr:col>22</xdr:col>
      <xdr:colOff>165100</xdr:colOff>
      <xdr:row>36</xdr:row>
      <xdr:rowOff>8941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19118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219608</xdr:rowOff>
    </xdr:from>
    <xdr:to>
      <xdr:col>19</xdr:col>
      <xdr:colOff>38100</xdr:colOff>
      <xdr:row>35</xdr:row>
      <xdr:rowOff>321208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331385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220942</xdr:rowOff>
    </xdr:from>
    <xdr:to>
      <xdr:col>15</xdr:col>
      <xdr:colOff>101600</xdr:colOff>
      <xdr:row>35</xdr:row>
      <xdr:rowOff>322542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332719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99162</xdr:rowOff>
    </xdr:from>
    <xdr:to>
      <xdr:col>24</xdr:col>
      <xdr:colOff>63500</xdr:colOff>
      <xdr:row>36</xdr:row>
      <xdr:rowOff>133795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1362"/>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133795</xdr:rowOff>
    </xdr:from>
    <xdr:to>
      <xdr:col>19</xdr:col>
      <xdr:colOff>177800</xdr:colOff>
      <xdr:row>36</xdr:row>
      <xdr:rowOff>153188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5995"/>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153188</xdr:rowOff>
    </xdr:from>
    <xdr:to>
      <xdr:col>15</xdr:col>
      <xdr:colOff>50800</xdr:colOff>
      <xdr:row>37</xdr:row>
      <xdr:rowOff>62014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5388"/>
          <a:ext cx="8890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62014</xdr:rowOff>
    </xdr:from>
    <xdr:to>
      <xdr:col>10</xdr:col>
      <xdr:colOff>114300</xdr:colOff>
      <xdr:row>37</xdr:row>
      <xdr:rowOff>94113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48362</xdr:rowOff>
    </xdr:from>
    <xdr:to>
      <xdr:col>24</xdr:col>
      <xdr:colOff>114300</xdr:colOff>
      <xdr:row>36</xdr:row>
      <xdr:rowOff>149962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26789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82995</xdr:rowOff>
    </xdr:from>
    <xdr:to>
      <xdr:col>20</xdr:col>
      <xdr:colOff>38100</xdr:colOff>
      <xdr:row>37</xdr:row>
      <xdr:rowOff>13145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102388</xdr:rowOff>
    </xdr:from>
    <xdr:to>
      <xdr:col>15</xdr:col>
      <xdr:colOff>101600</xdr:colOff>
      <xdr:row>37</xdr:row>
      <xdr:rowOff>32538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11214</xdr:rowOff>
    </xdr:from>
    <xdr:to>
      <xdr:col>10</xdr:col>
      <xdr:colOff>165100</xdr:colOff>
      <xdr:row>37</xdr:row>
      <xdr:rowOff>112814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43313</xdr:rowOff>
    </xdr:from>
    <xdr:to>
      <xdr:col>6</xdr:col>
      <xdr:colOff>38100</xdr:colOff>
      <xdr:row>37</xdr:row>
      <xdr:rowOff>144913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136041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105813</xdr:rowOff>
    </xdr:from>
    <xdr:to>
      <xdr:col>24</xdr:col>
      <xdr:colOff>63500</xdr:colOff>
      <xdr:row>57</xdr:row>
      <xdr:rowOff>126398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8463"/>
          <a:ext cx="8382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126398</xdr:rowOff>
    </xdr:from>
    <xdr:to>
      <xdr:col>19</xdr:col>
      <xdr:colOff>177800</xdr:colOff>
      <xdr:row>57</xdr:row>
      <xdr:rowOff>153089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9904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150161</xdr:rowOff>
    </xdr:from>
    <xdr:to>
      <xdr:col>15</xdr:col>
      <xdr:colOff>50800</xdr:colOff>
      <xdr:row>57</xdr:row>
      <xdr:rowOff>153089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2811"/>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150161</xdr:rowOff>
    </xdr:from>
    <xdr:to>
      <xdr:col>10</xdr:col>
      <xdr:colOff>114300</xdr:colOff>
      <xdr:row>58</xdr:row>
      <xdr:rowOff>4913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2811"/>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55013</xdr:rowOff>
    </xdr:from>
    <xdr:to>
      <xdr:col>24</xdr:col>
      <xdr:colOff>114300</xdr:colOff>
      <xdr:row>57</xdr:row>
      <xdr:rowOff>156613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75598</xdr:rowOff>
    </xdr:from>
    <xdr:to>
      <xdr:col>20</xdr:col>
      <xdr:colOff>38100</xdr:colOff>
      <xdr:row>58</xdr:row>
      <xdr:rowOff>5748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168325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102289</xdr:rowOff>
    </xdr:from>
    <xdr:to>
      <xdr:col>15</xdr:col>
      <xdr:colOff>101600</xdr:colOff>
      <xdr:row>58</xdr:row>
      <xdr:rowOff>32439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99361</xdr:rowOff>
    </xdr:from>
    <xdr:to>
      <xdr:col>10</xdr:col>
      <xdr:colOff>165100</xdr:colOff>
      <xdr:row>58</xdr:row>
      <xdr:rowOff>29511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20638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125563</xdr:rowOff>
    </xdr:from>
    <xdr:to>
      <xdr:col>6</xdr:col>
      <xdr:colOff>38100</xdr:colOff>
      <xdr:row>58</xdr:row>
      <xdr:rowOff>55713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46840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112688</xdr:rowOff>
    </xdr:from>
    <xdr:to>
      <xdr:col>24</xdr:col>
      <xdr:colOff>63500</xdr:colOff>
      <xdr:row>78</xdr:row>
      <xdr:rowOff>145377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5788"/>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144387</xdr:rowOff>
    </xdr:from>
    <xdr:to>
      <xdr:col>19</xdr:col>
      <xdr:colOff>177800</xdr:colOff>
      <xdr:row>78</xdr:row>
      <xdr:rowOff>145377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748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131927</xdr:rowOff>
    </xdr:from>
    <xdr:to>
      <xdr:col>15</xdr:col>
      <xdr:colOff>50800</xdr:colOff>
      <xdr:row>78</xdr:row>
      <xdr:rowOff>144387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5027"/>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131927</xdr:rowOff>
    </xdr:from>
    <xdr:to>
      <xdr:col>10</xdr:col>
      <xdr:colOff>114300</xdr:colOff>
      <xdr:row>79</xdr:row>
      <xdr:rowOff>20447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502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61888</xdr:rowOff>
    </xdr:from>
    <xdr:to>
      <xdr:col>24</xdr:col>
      <xdr:colOff>114300</xdr:colOff>
      <xdr:row>78</xdr:row>
      <xdr:rowOff>163488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148265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94577</xdr:rowOff>
    </xdr:from>
    <xdr:to>
      <xdr:col>20</xdr:col>
      <xdr:colOff>38100</xdr:colOff>
      <xdr:row>79</xdr:row>
      <xdr:rowOff>24727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15854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93587</xdr:rowOff>
    </xdr:from>
    <xdr:to>
      <xdr:col>15</xdr:col>
      <xdr:colOff>101600</xdr:colOff>
      <xdr:row>79</xdr:row>
      <xdr:rowOff>23737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14864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81127</xdr:rowOff>
    </xdr:from>
    <xdr:to>
      <xdr:col>10</xdr:col>
      <xdr:colOff>165100</xdr:colOff>
      <xdr:row>79</xdr:row>
      <xdr:rowOff>11277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141097</xdr:rowOff>
    </xdr:from>
    <xdr:to>
      <xdr:col>6</xdr:col>
      <xdr:colOff>38100</xdr:colOff>
      <xdr:row>79</xdr:row>
      <xdr:rowOff>71247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62374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40455</xdr:rowOff>
    </xdr:from>
    <xdr:to>
      <xdr:col>24</xdr:col>
      <xdr:colOff>63500</xdr:colOff>
      <xdr:row>96</xdr:row>
      <xdr:rowOff>51608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28205"/>
          <a:ext cx="838200" cy="1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40455</xdr:rowOff>
    </xdr:from>
    <xdr:to>
      <xdr:col>19</xdr:col>
      <xdr:colOff>177800</xdr:colOff>
      <xdr:row>97</xdr:row>
      <xdr:rowOff>44439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28205"/>
          <a:ext cx="889000" cy="3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44439</xdr:rowOff>
    </xdr:from>
    <xdr:to>
      <xdr:col>15</xdr:col>
      <xdr:colOff>50800</xdr:colOff>
      <xdr:row>97</xdr:row>
      <xdr:rowOff>94910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75089"/>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94910</xdr:rowOff>
    </xdr:from>
    <xdr:to>
      <xdr:col>10</xdr:col>
      <xdr:colOff>114300</xdr:colOff>
      <xdr:row>98</xdr:row>
      <xdr:rowOff>5251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25560"/>
          <a:ext cx="889000" cy="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xdr:rowOff>
    </xdr:from>
    <xdr:to>
      <xdr:col>24</xdr:col>
      <xdr:colOff>114300</xdr:colOff>
      <xdr:row>96</xdr:row>
      <xdr:rowOff>102408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150685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161105</xdr:rowOff>
    </xdr:from>
    <xdr:to>
      <xdr:col>20</xdr:col>
      <xdr:colOff>38100</xdr:colOff>
      <xdr:row>95</xdr:row>
      <xdr:rowOff>91255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82382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165089</xdr:rowOff>
    </xdr:from>
    <xdr:to>
      <xdr:col>15</xdr:col>
      <xdr:colOff>101600</xdr:colOff>
      <xdr:row>97</xdr:row>
      <xdr:rowOff>95239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44110</xdr:rowOff>
    </xdr:from>
    <xdr:to>
      <xdr:col>10</xdr:col>
      <xdr:colOff>165100</xdr:colOff>
      <xdr:row>97</xdr:row>
      <xdr:rowOff>145710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136837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125901</xdr:rowOff>
    </xdr:from>
    <xdr:to>
      <xdr:col>6</xdr:col>
      <xdr:colOff>38100</xdr:colOff>
      <xdr:row>98</xdr:row>
      <xdr:rowOff>56051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47178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169466</xdr:rowOff>
    </xdr:from>
    <xdr:to>
      <xdr:col>55</xdr:col>
      <xdr:colOff>0</xdr:colOff>
      <xdr:row>38</xdr:row>
      <xdr:rowOff>44803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13116"/>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124060</xdr:rowOff>
    </xdr:from>
    <xdr:to>
      <xdr:col>50</xdr:col>
      <xdr:colOff>114300</xdr:colOff>
      <xdr:row>38</xdr:row>
      <xdr:rowOff>44803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610460"/>
          <a:ext cx="889000" cy="9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124060</xdr:rowOff>
    </xdr:from>
    <xdr:to>
      <xdr:col>45</xdr:col>
      <xdr:colOff>177800</xdr:colOff>
      <xdr:row>39</xdr:row>
      <xdr:rowOff>3226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610460"/>
          <a:ext cx="889000" cy="10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3226</xdr:rowOff>
    </xdr:from>
    <xdr:to>
      <xdr:col>41</xdr:col>
      <xdr:colOff>50800</xdr:colOff>
      <xdr:row>39</xdr:row>
      <xdr:rowOff>15180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89776"/>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118666</xdr:rowOff>
    </xdr:from>
    <xdr:to>
      <xdr:col>55</xdr:col>
      <xdr:colOff>50800</xdr:colOff>
      <xdr:row>38</xdr:row>
      <xdr:rowOff>48816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33593</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165453</xdr:rowOff>
    </xdr:from>
    <xdr:to>
      <xdr:col>50</xdr:col>
      <xdr:colOff>165100</xdr:colOff>
      <xdr:row>38</xdr:row>
      <xdr:rowOff>95603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86730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73260</xdr:rowOff>
    </xdr:from>
    <xdr:to>
      <xdr:col>46</xdr:col>
      <xdr:colOff>38100</xdr:colOff>
      <xdr:row>33</xdr:row>
      <xdr:rowOff>3410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165987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6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123876</xdr:rowOff>
    </xdr:from>
    <xdr:to>
      <xdr:col>41</xdr:col>
      <xdr:colOff>101600</xdr:colOff>
      <xdr:row>39</xdr:row>
      <xdr:rowOff>54026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45153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7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135830</xdr:rowOff>
    </xdr:from>
    <xdr:to>
      <xdr:col>36</xdr:col>
      <xdr:colOff>165100</xdr:colOff>
      <xdr:row>39</xdr:row>
      <xdr:rowOff>65980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57107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147069</xdr:rowOff>
    </xdr:from>
    <xdr:to>
      <xdr:col>55</xdr:col>
      <xdr:colOff>0</xdr:colOff>
      <xdr:row>57</xdr:row>
      <xdr:rowOff>106901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748269"/>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40966</xdr:rowOff>
    </xdr:from>
    <xdr:to>
      <xdr:col>50</xdr:col>
      <xdr:colOff>114300</xdr:colOff>
      <xdr:row>57</xdr:row>
      <xdr:rowOff>106901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813616"/>
          <a:ext cx="8890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40966</xdr:rowOff>
    </xdr:from>
    <xdr:to>
      <xdr:col>45</xdr:col>
      <xdr:colOff>177800</xdr:colOff>
      <xdr:row>57</xdr:row>
      <xdr:rowOff>90638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813616"/>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82386</xdr:rowOff>
    </xdr:from>
    <xdr:to>
      <xdr:col>41</xdr:col>
      <xdr:colOff>50800</xdr:colOff>
      <xdr:row>57</xdr:row>
      <xdr:rowOff>90638</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855036"/>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96269</xdr:rowOff>
    </xdr:from>
    <xdr:to>
      <xdr:col>55</xdr:col>
      <xdr:colOff>50800</xdr:colOff>
      <xdr:row>57</xdr:row>
      <xdr:rowOff>26419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6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74696</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6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56101</xdr:rowOff>
    </xdr:from>
    <xdr:to>
      <xdr:col>50</xdr:col>
      <xdr:colOff>165100</xdr:colOff>
      <xdr:row>57</xdr:row>
      <xdr:rowOff>157701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8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148828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9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161616</xdr:rowOff>
    </xdr:from>
    <xdr:to>
      <xdr:col>46</xdr:col>
      <xdr:colOff>38100</xdr:colOff>
      <xdr:row>57</xdr:row>
      <xdr:rowOff>91766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7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82893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8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39838</xdr:rowOff>
    </xdr:from>
    <xdr:to>
      <xdr:col>41</xdr:col>
      <xdr:colOff>101600</xdr:colOff>
      <xdr:row>57</xdr:row>
      <xdr:rowOff>141438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132565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31586</xdr:rowOff>
    </xdr:from>
    <xdr:to>
      <xdr:col>36</xdr:col>
      <xdr:colOff>165100</xdr:colOff>
      <xdr:row>57</xdr:row>
      <xdr:rowOff>133186</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124313</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8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80172</xdr:rowOff>
    </xdr:from>
    <xdr:to>
      <xdr:col>55</xdr:col>
      <xdr:colOff>0</xdr:colOff>
      <xdr:row>78</xdr:row>
      <xdr:rowOff>126259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53272"/>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27961</xdr:rowOff>
    </xdr:from>
    <xdr:to>
      <xdr:col>50</xdr:col>
      <xdr:colOff>114300</xdr:colOff>
      <xdr:row>78</xdr:row>
      <xdr:rowOff>126259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010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27961</xdr:rowOff>
    </xdr:from>
    <xdr:to>
      <xdr:col>45</xdr:col>
      <xdr:colOff>177800</xdr:colOff>
      <xdr:row>78</xdr:row>
      <xdr:rowOff>132614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401061"/>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115582</xdr:rowOff>
    </xdr:from>
    <xdr:to>
      <xdr:col>41</xdr:col>
      <xdr:colOff>50800</xdr:colOff>
      <xdr:row>78</xdr:row>
      <xdr:rowOff>132614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88682"/>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29372</xdr:rowOff>
    </xdr:from>
    <xdr:to>
      <xdr:col>55</xdr:col>
      <xdr:colOff>50800</xdr:colOff>
      <xdr:row>78</xdr:row>
      <xdr:rowOff>130972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115749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75459</xdr:rowOff>
    </xdr:from>
    <xdr:to>
      <xdr:col>50</xdr:col>
      <xdr:colOff>165100</xdr:colOff>
      <xdr:row>79</xdr:row>
      <xdr:rowOff>5609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168186</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54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148611</xdr:rowOff>
    </xdr:from>
    <xdr:to>
      <xdr:col>46</xdr:col>
      <xdr:colOff>38100</xdr:colOff>
      <xdr:row>78</xdr:row>
      <xdr:rowOff>78761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69888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81814</xdr:rowOff>
    </xdr:from>
    <xdr:to>
      <xdr:col>41</xdr:col>
      <xdr:colOff>101600</xdr:colOff>
      <xdr:row>79</xdr:row>
      <xdr:rowOff>11964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3091</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72017" y="135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64782</xdr:rowOff>
    </xdr:from>
    <xdr:to>
      <xdr:col>36</xdr:col>
      <xdr:colOff>165100</xdr:colOff>
      <xdr:row>78</xdr:row>
      <xdr:rowOff>166382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157509</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58792</xdr:rowOff>
    </xdr:from>
    <xdr:to>
      <xdr:col>55</xdr:col>
      <xdr:colOff>0</xdr:colOff>
      <xdr:row>97</xdr:row>
      <xdr:rowOff>72720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689442"/>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64686</xdr:rowOff>
    </xdr:from>
    <xdr:to>
      <xdr:col>50</xdr:col>
      <xdr:colOff>114300</xdr:colOff>
      <xdr:row>97</xdr:row>
      <xdr:rowOff>72720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9533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64686</xdr:rowOff>
    </xdr:from>
    <xdr:to>
      <xdr:col>45</xdr:col>
      <xdr:colOff>177800</xdr:colOff>
      <xdr:row>97</xdr:row>
      <xdr:rowOff>79138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95336"/>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79138</xdr:rowOff>
    </xdr:from>
    <xdr:to>
      <xdr:col>41</xdr:col>
      <xdr:colOff>50800</xdr:colOff>
      <xdr:row>97</xdr:row>
      <xdr:rowOff>136663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09788"/>
          <a:ext cx="8890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7992</xdr:rowOff>
    </xdr:from>
    <xdr:to>
      <xdr:col>55</xdr:col>
      <xdr:colOff>50800</xdr:colOff>
      <xdr:row>97</xdr:row>
      <xdr:rowOff>109592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157869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21920</xdr:rowOff>
    </xdr:from>
    <xdr:to>
      <xdr:col>50</xdr:col>
      <xdr:colOff>165100</xdr:colOff>
      <xdr:row>97</xdr:row>
      <xdr:rowOff>123520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13886</xdr:rowOff>
    </xdr:from>
    <xdr:to>
      <xdr:col>46</xdr:col>
      <xdr:colOff>38100</xdr:colOff>
      <xdr:row>97</xdr:row>
      <xdr:rowOff>115486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106613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28338</xdr:rowOff>
    </xdr:from>
    <xdr:to>
      <xdr:col>41</xdr:col>
      <xdr:colOff>101600</xdr:colOff>
      <xdr:row>97</xdr:row>
      <xdr:rowOff>129938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121065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85863</xdr:rowOff>
    </xdr:from>
    <xdr:to>
      <xdr:col>36</xdr:col>
      <xdr:colOff>165100</xdr:colOff>
      <xdr:row>98</xdr:row>
      <xdr:rowOff>16013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7140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482</xdr:rowOff>
    </xdr:from>
    <xdr:to>
      <xdr:col>85</xdr:col>
      <xdr:colOff>127000</xdr:colOff>
      <xdr:row>76</xdr:row>
      <xdr:rowOff>36830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30682"/>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36830</xdr:rowOff>
    </xdr:from>
    <xdr:to>
      <xdr:col>81</xdr:col>
      <xdr:colOff>50800</xdr:colOff>
      <xdr:row>76</xdr:row>
      <xdr:rowOff>61404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6703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42104</xdr:rowOff>
    </xdr:from>
    <xdr:to>
      <xdr:col>76</xdr:col>
      <xdr:colOff>114300</xdr:colOff>
      <xdr:row>76</xdr:row>
      <xdr:rowOff>61404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72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31131</xdr:rowOff>
    </xdr:from>
    <xdr:to>
      <xdr:col>71</xdr:col>
      <xdr:colOff>177800</xdr:colOff>
      <xdr:row>76</xdr:row>
      <xdr:rowOff>42104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61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121133</xdr:rowOff>
    </xdr:from>
    <xdr:to>
      <xdr:col>85</xdr:col>
      <xdr:colOff>177800</xdr:colOff>
      <xdr:row>76</xdr:row>
      <xdr:rowOff>51284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99560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157480</xdr:rowOff>
    </xdr:from>
    <xdr:to>
      <xdr:col>81</xdr:col>
      <xdr:colOff>101600</xdr:colOff>
      <xdr:row>76</xdr:row>
      <xdr:rowOff>87630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78757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10604</xdr:rowOff>
    </xdr:from>
    <xdr:to>
      <xdr:col>76</xdr:col>
      <xdr:colOff>165100</xdr:colOff>
      <xdr:row>76</xdr:row>
      <xdr:rowOff>112204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103331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162754</xdr:rowOff>
    </xdr:from>
    <xdr:to>
      <xdr:col>72</xdr:col>
      <xdr:colOff>38100</xdr:colOff>
      <xdr:row>76</xdr:row>
      <xdr:rowOff>92904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84031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151781</xdr:rowOff>
    </xdr:from>
    <xdr:to>
      <xdr:col>67</xdr:col>
      <xdr:colOff>101600</xdr:colOff>
      <xdr:row>76</xdr:row>
      <xdr:rowOff>81931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73058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157048</xdr:rowOff>
    </xdr:from>
    <xdr:to>
      <xdr:col>85</xdr:col>
      <xdr:colOff>127000</xdr:colOff>
      <xdr:row>97</xdr:row>
      <xdr:rowOff>141757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16248"/>
          <a:ext cx="8382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157048</xdr:rowOff>
    </xdr:from>
    <xdr:to>
      <xdr:col>81</xdr:col>
      <xdr:colOff>50800</xdr:colOff>
      <xdr:row>98</xdr:row>
      <xdr:rowOff>43599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16248"/>
          <a:ext cx="889000" cy="2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165519</xdr:rowOff>
    </xdr:from>
    <xdr:to>
      <xdr:col>76</xdr:col>
      <xdr:colOff>114300</xdr:colOff>
      <xdr:row>98</xdr:row>
      <xdr:rowOff>43599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9616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165519</xdr:rowOff>
    </xdr:from>
    <xdr:to>
      <xdr:col>71</xdr:col>
      <xdr:colOff>177800</xdr:colOff>
      <xdr:row>97</xdr:row>
      <xdr:rowOff>170955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9616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90957</xdr:rowOff>
    </xdr:from>
    <xdr:to>
      <xdr:col>85</xdr:col>
      <xdr:colOff>177800</xdr:colOff>
      <xdr:row>98</xdr:row>
      <xdr:rowOff>21107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69384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106248</xdr:rowOff>
    </xdr:from>
    <xdr:to>
      <xdr:col>81</xdr:col>
      <xdr:colOff>101600</xdr:colOff>
      <xdr:row>97</xdr:row>
      <xdr:rowOff>36398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52925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3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164249</xdr:rowOff>
    </xdr:from>
    <xdr:to>
      <xdr:col>76</xdr:col>
      <xdr:colOff>165100</xdr:colOff>
      <xdr:row>98</xdr:row>
      <xdr:rowOff>94399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85526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114719</xdr:rowOff>
    </xdr:from>
    <xdr:to>
      <xdr:col>72</xdr:col>
      <xdr:colOff>38100</xdr:colOff>
      <xdr:row>98</xdr:row>
      <xdr:rowOff>44869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61396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5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120155</xdr:rowOff>
    </xdr:from>
    <xdr:to>
      <xdr:col>67</xdr:col>
      <xdr:colOff>101600</xdr:colOff>
      <xdr:row>98</xdr:row>
      <xdr:rowOff>50305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66832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4460</xdr:rowOff>
    </xdr:from>
    <xdr:to>
      <xdr:col>116</xdr:col>
      <xdr:colOff>63500</xdr:colOff>
      <xdr:row>38</xdr:row>
      <xdr:rowOff>16942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19560"/>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4460</xdr:rowOff>
    </xdr:from>
    <xdr:to>
      <xdr:col>111</xdr:col>
      <xdr:colOff>177800</xdr:colOff>
      <xdr:row>38</xdr:row>
      <xdr:rowOff>18862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1956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18862</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33962"/>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137592</xdr:rowOff>
    </xdr:from>
    <xdr:to>
      <xdr:col>116</xdr:col>
      <xdr:colOff>114300</xdr:colOff>
      <xdr:row>38</xdr:row>
      <xdr:rowOff>67742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125110</xdr:rowOff>
    </xdr:from>
    <xdr:to>
      <xdr:col>112</xdr:col>
      <xdr:colOff>38100</xdr:colOff>
      <xdr:row>38</xdr:row>
      <xdr:rowOff>55260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46387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56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139512</xdr:rowOff>
    </xdr:from>
    <xdr:to>
      <xdr:col>107</xdr:col>
      <xdr:colOff>101600</xdr:colOff>
      <xdr:row>38</xdr:row>
      <xdr:rowOff>69662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60789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57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113678</xdr:rowOff>
    </xdr:from>
    <xdr:to>
      <xdr:col>116</xdr:col>
      <xdr:colOff>63500</xdr:colOff>
      <xdr:row>58</xdr:row>
      <xdr:rowOff>140919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57778"/>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112192</xdr:rowOff>
    </xdr:from>
    <xdr:to>
      <xdr:col>111</xdr:col>
      <xdr:colOff>177800</xdr:colOff>
      <xdr:row>58</xdr:row>
      <xdr:rowOff>113678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5629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112192</xdr:rowOff>
    </xdr:from>
    <xdr:to>
      <xdr:col>107</xdr:col>
      <xdr:colOff>50800</xdr:colOff>
      <xdr:row>58</xdr:row>
      <xdr:rowOff>114783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5629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108763</xdr:rowOff>
    </xdr:from>
    <xdr:to>
      <xdr:col>102</xdr:col>
      <xdr:colOff>114300</xdr:colOff>
      <xdr:row>58</xdr:row>
      <xdr:rowOff>114783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90119</xdr:rowOff>
    </xdr:from>
    <xdr:to>
      <xdr:col>116</xdr:col>
      <xdr:colOff>114300</xdr:colOff>
      <xdr:row>59</xdr:row>
      <xdr:rowOff>20269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5046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62878</xdr:rowOff>
    </xdr:from>
    <xdr:to>
      <xdr:col>112</xdr:col>
      <xdr:colOff>38100</xdr:colOff>
      <xdr:row>58</xdr:row>
      <xdr:rowOff>164478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155605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61392</xdr:rowOff>
    </xdr:from>
    <xdr:to>
      <xdr:col>107</xdr:col>
      <xdr:colOff>101600</xdr:colOff>
      <xdr:row>58</xdr:row>
      <xdr:rowOff>162992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154119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63983</xdr:rowOff>
    </xdr:from>
    <xdr:to>
      <xdr:col>102</xdr:col>
      <xdr:colOff>165100</xdr:colOff>
      <xdr:row>58</xdr:row>
      <xdr:rowOff>165583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156710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57963</xdr:rowOff>
    </xdr:from>
    <xdr:to>
      <xdr:col>98</xdr:col>
      <xdr:colOff>38100</xdr:colOff>
      <xdr:row>58</xdr:row>
      <xdr:rowOff>159563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150690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165303</xdr:rowOff>
    </xdr:from>
    <xdr:to>
      <xdr:col>116</xdr:col>
      <xdr:colOff>63500</xdr:colOff>
      <xdr:row>77</xdr:row>
      <xdr:rowOff>20028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95503"/>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20028</xdr:rowOff>
    </xdr:from>
    <xdr:to>
      <xdr:col>111</xdr:col>
      <xdr:colOff>177800</xdr:colOff>
      <xdr:row>77</xdr:row>
      <xdr:rowOff>62342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21678"/>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154742</xdr:rowOff>
    </xdr:from>
    <xdr:to>
      <xdr:col>107</xdr:col>
      <xdr:colOff>50800</xdr:colOff>
      <xdr:row>77</xdr:row>
      <xdr:rowOff>62342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13492"/>
          <a:ext cx="889000" cy="25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154742</xdr:rowOff>
    </xdr:from>
    <xdr:to>
      <xdr:col>102</xdr:col>
      <xdr:colOff>114300</xdr:colOff>
      <xdr:row>76</xdr:row>
      <xdr:rowOff>38156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13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114503</xdr:rowOff>
    </xdr:from>
    <xdr:to>
      <xdr:col>116</xdr:col>
      <xdr:colOff>114300</xdr:colOff>
      <xdr:row>77</xdr:row>
      <xdr:rowOff>44653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92930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140678</xdr:rowOff>
    </xdr:from>
    <xdr:to>
      <xdr:col>112</xdr:col>
      <xdr:colOff>38100</xdr:colOff>
      <xdr:row>77</xdr:row>
      <xdr:rowOff>70828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61955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11542</xdr:rowOff>
    </xdr:from>
    <xdr:to>
      <xdr:col>107</xdr:col>
      <xdr:colOff>101600</xdr:colOff>
      <xdr:row>77</xdr:row>
      <xdr:rowOff>113142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104269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103942</xdr:rowOff>
    </xdr:from>
    <xdr:to>
      <xdr:col>102</xdr:col>
      <xdr:colOff>165100</xdr:colOff>
      <xdr:row>76</xdr:row>
      <xdr:rowOff>34091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50619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7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158806</xdr:rowOff>
    </xdr:from>
    <xdr:to>
      <xdr:col>98</xdr:col>
      <xdr:colOff>38100</xdr:colOff>
      <xdr:row>76</xdr:row>
      <xdr:rowOff>88956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80083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393,189</a:t>
          </a:r>
          <a:r>
            <a:rPr kumimoji="1" lang="ja-JP" altLang="ja-JP" sz="1100">
              <a:solidFill>
                <a:schemeClr val="dk1"/>
              </a:solidFill>
              <a:effectLst/>
              <a:latin typeface="+mn-lt"/>
              <a:ea typeface="+mn-ea"/>
              <a:cs typeface="+mn-cs"/>
            </a:rPr>
            <a:t>円となり、前年度から</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羽生市は、</a:t>
          </a:r>
          <a:r>
            <a:rPr kumimoji="1" lang="ja-JP" altLang="en-US" sz="1100">
              <a:solidFill>
                <a:schemeClr val="dk1"/>
              </a:solidFill>
              <a:effectLst/>
              <a:latin typeface="+mn-lt"/>
              <a:ea typeface="+mn-ea"/>
              <a:cs typeface="+mn-cs"/>
            </a:rPr>
            <a:t>すべての</a:t>
          </a:r>
          <a:r>
            <a:rPr kumimoji="1" lang="ja-JP" altLang="ja-JP" sz="1100">
              <a:solidFill>
                <a:schemeClr val="dk1"/>
              </a:solidFill>
              <a:effectLst/>
              <a:latin typeface="+mn-lt"/>
              <a:ea typeface="+mn-ea"/>
              <a:cs typeface="+mn-cs"/>
            </a:rPr>
            <a:t>費目において類似団体平均よりも低い水準にある。埼玉県平均と比較すると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普通建設事業費（うち更新整備</a:t>
          </a:r>
          <a:r>
            <a:rPr kumimoji="1" lang="ja-JP" altLang="en-US" sz="1100">
              <a:solidFill>
                <a:schemeClr val="dk1"/>
              </a:solidFill>
              <a:effectLst/>
              <a:latin typeface="+mn-lt"/>
              <a:ea typeface="+mn-ea"/>
              <a:cs typeface="+mn-cs"/>
            </a:rPr>
            <a:t>含</a:t>
          </a:r>
          <a:r>
            <a:rPr kumimoji="1" lang="ja-JP" altLang="ja-JP" sz="1100">
              <a:solidFill>
                <a:schemeClr val="dk1"/>
              </a:solidFill>
              <a:effectLst/>
              <a:latin typeface="+mn-lt"/>
              <a:ea typeface="+mn-ea"/>
              <a:cs typeface="+mn-cs"/>
            </a:rPr>
            <a:t>）、投資及び出資金、公債費、繰出金、積立金は上回っている。</a:t>
          </a:r>
          <a:endParaRPr lang="ja-JP" altLang="ja-JP" sz="1400">
            <a:effectLst/>
          </a:endParaRPr>
        </a:p>
        <a:p>
          <a:r>
            <a:rPr kumimoji="1" lang="ja-JP" altLang="ja-JP" sz="1100">
              <a:solidFill>
                <a:schemeClr val="dk1"/>
              </a:solidFill>
              <a:effectLst/>
              <a:latin typeface="+mn-lt"/>
              <a:ea typeface="+mn-ea"/>
              <a:cs typeface="+mn-cs"/>
            </a:rPr>
            <a:t>　主な構成項目の中で、人件費は一般職給や時間外勤務手当の増額が影響している。物件費は</a:t>
          </a:r>
          <a:r>
            <a:rPr kumimoji="1" lang="ja-JP" altLang="en-US" sz="1100">
              <a:solidFill>
                <a:schemeClr val="dk1"/>
              </a:solidFill>
              <a:effectLst/>
              <a:latin typeface="+mn-lt"/>
              <a:ea typeface="+mn-ea"/>
              <a:cs typeface="+mn-cs"/>
            </a:rPr>
            <a:t>羽生市生活応援商品券配布事業の皆増</a:t>
          </a:r>
          <a:r>
            <a:rPr kumimoji="1" lang="ja-JP" altLang="ja-JP" sz="1100">
              <a:solidFill>
                <a:schemeClr val="dk1"/>
              </a:solidFill>
              <a:effectLst/>
              <a:latin typeface="+mn-lt"/>
              <a:ea typeface="+mn-ea"/>
              <a:cs typeface="+mn-cs"/>
            </a:rPr>
            <a:t>により増額している。扶助費については</a:t>
          </a:r>
          <a:r>
            <a:rPr kumimoji="1" lang="ja-JP" altLang="en-US" sz="1100">
              <a:solidFill>
                <a:schemeClr val="dk1"/>
              </a:solidFill>
              <a:effectLst/>
              <a:latin typeface="+mn-lt"/>
              <a:ea typeface="+mn-ea"/>
              <a:cs typeface="+mn-cs"/>
            </a:rPr>
            <a:t>子育て世帯への臨時特別給付金の皆減</a:t>
          </a:r>
          <a:r>
            <a:rPr kumimoji="1" lang="ja-JP" altLang="ja-JP" sz="1100">
              <a:solidFill>
                <a:schemeClr val="dk1"/>
              </a:solidFill>
              <a:effectLst/>
              <a:latin typeface="+mn-lt"/>
              <a:ea typeface="+mn-ea"/>
              <a:cs typeface="+mn-cs"/>
            </a:rPr>
            <a:t>の影響を受けている。公債費は、令和元年度</a:t>
          </a:r>
          <a:r>
            <a:rPr kumimoji="1" lang="ja-JP" altLang="en-US" sz="1100">
              <a:solidFill>
                <a:schemeClr val="dk1"/>
              </a:solidFill>
              <a:effectLst/>
              <a:latin typeface="+mn-lt"/>
              <a:ea typeface="+mn-ea"/>
              <a:cs typeface="+mn-cs"/>
            </a:rPr>
            <a:t>及び令和２年度</a:t>
          </a:r>
          <a:r>
            <a:rPr kumimoji="1" lang="ja-JP" altLang="ja-JP" sz="1100">
              <a:solidFill>
                <a:schemeClr val="dk1"/>
              </a:solidFill>
              <a:effectLst/>
              <a:latin typeface="+mn-lt"/>
              <a:ea typeface="+mn-ea"/>
              <a:cs typeface="+mn-cs"/>
            </a:rPr>
            <a:t>借り入れ分の据え置き期間終了により償還開始になったこともあり増額となっている。繰出金は後期高齢者医療保険、介護保険特別会計への繰出が増加しており、今後も高齢化等により繰出金額は増加していく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35</xdr:row>
      <xdr:rowOff>170790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788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156616</xdr:rowOff>
    </xdr:from>
    <xdr:to>
      <xdr:col>19</xdr:col>
      <xdr:colOff>177800</xdr:colOff>
      <xdr:row>35</xdr:row>
      <xdr:rowOff>170790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736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156616</xdr:rowOff>
    </xdr:from>
    <xdr:to>
      <xdr:col>15</xdr:col>
      <xdr:colOff>50800</xdr:colOff>
      <xdr:row>36</xdr:row>
      <xdr:rowOff>5740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57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161188</xdr:rowOff>
    </xdr:from>
    <xdr:to>
      <xdr:col>10</xdr:col>
      <xdr:colOff>114300</xdr:colOff>
      <xdr:row>36</xdr:row>
      <xdr:rowOff>5740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119990</xdr:rowOff>
    </xdr:from>
    <xdr:to>
      <xdr:col>20</xdr:col>
      <xdr:colOff>38100</xdr:colOff>
      <xdr:row>36</xdr:row>
      <xdr:rowOff>50140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41267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105816</xdr:rowOff>
    </xdr:from>
    <xdr:to>
      <xdr:col>15</xdr:col>
      <xdr:colOff>101600</xdr:colOff>
      <xdr:row>36</xdr:row>
      <xdr:rowOff>35966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27093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126390</xdr:rowOff>
    </xdr:from>
    <xdr:to>
      <xdr:col>10</xdr:col>
      <xdr:colOff>165100</xdr:colOff>
      <xdr:row>36</xdr:row>
      <xdr:rowOff>56540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47667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110388</xdr:rowOff>
    </xdr:from>
    <xdr:to>
      <xdr:col>6</xdr:col>
      <xdr:colOff>38100</xdr:colOff>
      <xdr:row>36</xdr:row>
      <xdr:rowOff>40538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31665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150009</xdr:rowOff>
    </xdr:from>
    <xdr:to>
      <xdr:col>24</xdr:col>
      <xdr:colOff>63500</xdr:colOff>
      <xdr:row>58</xdr:row>
      <xdr:rowOff>64795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22659"/>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59548</xdr:rowOff>
    </xdr:from>
    <xdr:to>
      <xdr:col>19</xdr:col>
      <xdr:colOff>177800</xdr:colOff>
      <xdr:row>57</xdr:row>
      <xdr:rowOff>150009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74948"/>
          <a:ext cx="889000" cy="9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59548</xdr:rowOff>
    </xdr:from>
    <xdr:to>
      <xdr:col>15</xdr:col>
      <xdr:colOff>50800</xdr:colOff>
      <xdr:row>58</xdr:row>
      <xdr:rowOff>89702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74948"/>
          <a:ext cx="889000" cy="10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89702</xdr:rowOff>
    </xdr:from>
    <xdr:to>
      <xdr:col>10</xdr:col>
      <xdr:colOff>114300</xdr:colOff>
      <xdr:row>58</xdr:row>
      <xdr:rowOff>135912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3802"/>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13995</xdr:rowOff>
    </xdr:from>
    <xdr:to>
      <xdr:col>24</xdr:col>
      <xdr:colOff>114300</xdr:colOff>
      <xdr:row>58</xdr:row>
      <xdr:rowOff>115595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163872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99209</xdr:rowOff>
    </xdr:from>
    <xdr:to>
      <xdr:col>20</xdr:col>
      <xdr:colOff>38100</xdr:colOff>
      <xdr:row>58</xdr:row>
      <xdr:rowOff>29359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8748</xdr:rowOff>
    </xdr:from>
    <xdr:to>
      <xdr:col>15</xdr:col>
      <xdr:colOff>101600</xdr:colOff>
      <xdr:row>52</xdr:row>
      <xdr:rowOff>110348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101475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38902</xdr:rowOff>
    </xdr:from>
    <xdr:to>
      <xdr:col>10</xdr:col>
      <xdr:colOff>165100</xdr:colOff>
      <xdr:row>58</xdr:row>
      <xdr:rowOff>140502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131629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7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85112</xdr:rowOff>
    </xdr:from>
    <xdr:to>
      <xdr:col>6</xdr:col>
      <xdr:colOff>38100</xdr:colOff>
      <xdr:row>59</xdr:row>
      <xdr:rowOff>15262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94221</xdr:rowOff>
    </xdr:from>
    <xdr:to>
      <xdr:col>24</xdr:col>
      <xdr:colOff>63500</xdr:colOff>
      <xdr:row>77</xdr:row>
      <xdr:rowOff>6147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24421"/>
          <a:ext cx="838200" cy="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94221</xdr:rowOff>
    </xdr:from>
    <xdr:to>
      <xdr:col>19</xdr:col>
      <xdr:colOff>177800</xdr:colOff>
      <xdr:row>78</xdr:row>
      <xdr:rowOff>77191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4421"/>
          <a:ext cx="889000" cy="3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77191</xdr:rowOff>
    </xdr:from>
    <xdr:to>
      <xdr:col>15</xdr:col>
      <xdr:colOff>50800</xdr:colOff>
      <xdr:row>78</xdr:row>
      <xdr:rowOff>110426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50291"/>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110426</xdr:rowOff>
    </xdr:from>
    <xdr:to>
      <xdr:col>10</xdr:col>
      <xdr:colOff>114300</xdr:colOff>
      <xdr:row>79</xdr:row>
      <xdr:rowOff>66345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83526"/>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126797</xdr:rowOff>
    </xdr:from>
    <xdr:to>
      <xdr:col>24</xdr:col>
      <xdr:colOff>114300</xdr:colOff>
      <xdr:row>77</xdr:row>
      <xdr:rowOff>56947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105224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43421</xdr:rowOff>
    </xdr:from>
    <xdr:to>
      <xdr:col>20</xdr:col>
      <xdr:colOff>38100</xdr:colOff>
      <xdr:row>76</xdr:row>
      <xdr:rowOff>145021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136148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26391</xdr:rowOff>
    </xdr:from>
    <xdr:to>
      <xdr:col>15</xdr:col>
      <xdr:colOff>101600</xdr:colOff>
      <xdr:row>78</xdr:row>
      <xdr:rowOff>127991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119118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59626</xdr:rowOff>
    </xdr:from>
    <xdr:to>
      <xdr:col>10</xdr:col>
      <xdr:colOff>165100</xdr:colOff>
      <xdr:row>78</xdr:row>
      <xdr:rowOff>161226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152353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2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15545</xdr:rowOff>
    </xdr:from>
    <xdr:to>
      <xdr:col>6</xdr:col>
      <xdr:colOff>38100</xdr:colOff>
      <xdr:row>79</xdr:row>
      <xdr:rowOff>117145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108272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149834</xdr:rowOff>
    </xdr:from>
    <xdr:to>
      <xdr:col>24</xdr:col>
      <xdr:colOff>63500</xdr:colOff>
      <xdr:row>96</xdr:row>
      <xdr:rowOff>156254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09034"/>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149834</xdr:rowOff>
    </xdr:from>
    <xdr:to>
      <xdr:col>19</xdr:col>
      <xdr:colOff>177800</xdr:colOff>
      <xdr:row>97</xdr:row>
      <xdr:rowOff>140519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09034"/>
          <a:ext cx="889000" cy="1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140519</xdr:rowOff>
    </xdr:from>
    <xdr:to>
      <xdr:col>15</xdr:col>
      <xdr:colOff>50800</xdr:colOff>
      <xdr:row>98</xdr:row>
      <xdr:rowOff>578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116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578</xdr:rowOff>
    </xdr:from>
    <xdr:to>
      <xdr:col>10</xdr:col>
      <xdr:colOff>114300</xdr:colOff>
      <xdr:row>98</xdr:row>
      <xdr:rowOff>55918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267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105454</xdr:rowOff>
    </xdr:from>
    <xdr:to>
      <xdr:col>24</xdr:col>
      <xdr:colOff>114300</xdr:colOff>
      <xdr:row>97</xdr:row>
      <xdr:rowOff>35604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83881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99034</xdr:rowOff>
    </xdr:from>
    <xdr:to>
      <xdr:col>20</xdr:col>
      <xdr:colOff>38100</xdr:colOff>
      <xdr:row>97</xdr:row>
      <xdr:rowOff>29184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20311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89719</xdr:rowOff>
    </xdr:from>
    <xdr:to>
      <xdr:col>15</xdr:col>
      <xdr:colOff>101600</xdr:colOff>
      <xdr:row>98</xdr:row>
      <xdr:rowOff>19869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121228</xdr:rowOff>
    </xdr:from>
    <xdr:to>
      <xdr:col>10</xdr:col>
      <xdr:colOff>165100</xdr:colOff>
      <xdr:row>98</xdr:row>
      <xdr:rowOff>51378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42505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5118</xdr:rowOff>
    </xdr:from>
    <xdr:to>
      <xdr:col>6</xdr:col>
      <xdr:colOff>38100</xdr:colOff>
      <xdr:row>98</xdr:row>
      <xdr:rowOff>106718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97845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8636</xdr:rowOff>
    </xdr:from>
    <xdr:to>
      <xdr:col>55</xdr:col>
      <xdr:colOff>0</xdr:colOff>
      <xdr:row>38</xdr:row>
      <xdr:rowOff>11455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2373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167437</xdr:rowOff>
    </xdr:from>
    <xdr:to>
      <xdr:col>50</xdr:col>
      <xdr:colOff>114300</xdr:colOff>
      <xdr:row>38</xdr:row>
      <xdr:rowOff>8636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1108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167437</xdr:rowOff>
    </xdr:from>
    <xdr:to>
      <xdr:col>45</xdr:col>
      <xdr:colOff>177800</xdr:colOff>
      <xdr:row>38</xdr:row>
      <xdr:rowOff>10084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110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162637</xdr:rowOff>
    </xdr:from>
    <xdr:to>
      <xdr:col>41</xdr:col>
      <xdr:colOff>50800</xdr:colOff>
      <xdr:row>38</xdr:row>
      <xdr:rowOff>10084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06287"/>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132106</xdr:rowOff>
    </xdr:from>
    <xdr:to>
      <xdr:col>55</xdr:col>
      <xdr:colOff>50800</xdr:colOff>
      <xdr:row>38</xdr:row>
      <xdr:rowOff>62255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154983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129286</xdr:rowOff>
    </xdr:from>
    <xdr:to>
      <xdr:col>50</xdr:col>
      <xdr:colOff>165100</xdr:colOff>
      <xdr:row>38</xdr:row>
      <xdr:rowOff>59436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75963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116637</xdr:rowOff>
    </xdr:from>
    <xdr:to>
      <xdr:col>46</xdr:col>
      <xdr:colOff>38100</xdr:colOff>
      <xdr:row>38</xdr:row>
      <xdr:rowOff>46786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63314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130734</xdr:rowOff>
    </xdr:from>
    <xdr:to>
      <xdr:col>41</xdr:col>
      <xdr:colOff>101600</xdr:colOff>
      <xdr:row>38</xdr:row>
      <xdr:rowOff>60884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77411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111836</xdr:rowOff>
    </xdr:from>
    <xdr:to>
      <xdr:col>36</xdr:col>
      <xdr:colOff>165100</xdr:colOff>
      <xdr:row>38</xdr:row>
      <xdr:rowOff>41987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58513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114767</xdr:rowOff>
    </xdr:from>
    <xdr:to>
      <xdr:col>55</xdr:col>
      <xdr:colOff>0</xdr:colOff>
      <xdr:row>58</xdr:row>
      <xdr:rowOff>167311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58867"/>
          <a:ext cx="8382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167311</xdr:rowOff>
    </xdr:from>
    <xdr:to>
      <xdr:col>50</xdr:col>
      <xdr:colOff>114300</xdr:colOff>
      <xdr:row>59</xdr:row>
      <xdr:rowOff>3275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11411"/>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891</xdr:rowOff>
    </xdr:from>
    <xdr:to>
      <xdr:col>45</xdr:col>
      <xdr:colOff>177800</xdr:colOff>
      <xdr:row>59</xdr:row>
      <xdr:rowOff>3275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1644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891</xdr:rowOff>
    </xdr:from>
    <xdr:to>
      <xdr:col>41</xdr:col>
      <xdr:colOff>50800</xdr:colOff>
      <xdr:row>59</xdr:row>
      <xdr:rowOff>14378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1644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63967</xdr:rowOff>
    </xdr:from>
    <xdr:to>
      <xdr:col>55</xdr:col>
      <xdr:colOff>50800</xdr:colOff>
      <xdr:row>58</xdr:row>
      <xdr:rowOff>165567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42394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116511</xdr:rowOff>
    </xdr:from>
    <xdr:to>
      <xdr:col>50</xdr:col>
      <xdr:colOff>165100</xdr:colOff>
      <xdr:row>59</xdr:row>
      <xdr:rowOff>46661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37788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123925</xdr:rowOff>
    </xdr:from>
    <xdr:to>
      <xdr:col>46</xdr:col>
      <xdr:colOff>38100</xdr:colOff>
      <xdr:row>59</xdr:row>
      <xdr:rowOff>54075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45202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121541</xdr:rowOff>
    </xdr:from>
    <xdr:to>
      <xdr:col>41</xdr:col>
      <xdr:colOff>101600</xdr:colOff>
      <xdr:row>59</xdr:row>
      <xdr:rowOff>51691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42818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135028</xdr:rowOff>
    </xdr:from>
    <xdr:to>
      <xdr:col>36</xdr:col>
      <xdr:colOff>165100</xdr:colOff>
      <xdr:row>59</xdr:row>
      <xdr:rowOff>65178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56305</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88818</xdr:rowOff>
    </xdr:from>
    <xdr:to>
      <xdr:col>55</xdr:col>
      <xdr:colOff>0</xdr:colOff>
      <xdr:row>78</xdr:row>
      <xdr:rowOff>90684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6191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90684</xdr:rowOff>
    </xdr:from>
    <xdr:to>
      <xdr:col>50</xdr:col>
      <xdr:colOff>114300</xdr:colOff>
      <xdr:row>78</xdr:row>
      <xdr:rowOff>100209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6378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100209</xdr:rowOff>
    </xdr:from>
    <xdr:to>
      <xdr:col>45</xdr:col>
      <xdr:colOff>177800</xdr:colOff>
      <xdr:row>78</xdr:row>
      <xdr:rowOff>123546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3309"/>
          <a:ext cx="889000" cy="2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123546</xdr:rowOff>
    </xdr:from>
    <xdr:to>
      <xdr:col>41</xdr:col>
      <xdr:colOff>50800</xdr:colOff>
      <xdr:row>78</xdr:row>
      <xdr:rowOff>126594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66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38018</xdr:rowOff>
    </xdr:from>
    <xdr:to>
      <xdr:col>55</xdr:col>
      <xdr:colOff>50800</xdr:colOff>
      <xdr:row>78</xdr:row>
      <xdr:rowOff>139618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124395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39884</xdr:rowOff>
    </xdr:from>
    <xdr:to>
      <xdr:col>50</xdr:col>
      <xdr:colOff>165100</xdr:colOff>
      <xdr:row>78</xdr:row>
      <xdr:rowOff>141484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132611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49409</xdr:rowOff>
    </xdr:from>
    <xdr:to>
      <xdr:col>46</xdr:col>
      <xdr:colOff>38100</xdr:colOff>
      <xdr:row>78</xdr:row>
      <xdr:rowOff>151009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142136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72746</xdr:rowOff>
    </xdr:from>
    <xdr:to>
      <xdr:col>41</xdr:col>
      <xdr:colOff>101600</xdr:colOff>
      <xdr:row>79</xdr:row>
      <xdr:rowOff>2896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165473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75794</xdr:rowOff>
    </xdr:from>
    <xdr:to>
      <xdr:col>36</xdr:col>
      <xdr:colOff>165100</xdr:colOff>
      <xdr:row>79</xdr:row>
      <xdr:rowOff>5944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165303</xdr:rowOff>
    </xdr:from>
    <xdr:to>
      <xdr:col>55</xdr:col>
      <xdr:colOff>0</xdr:colOff>
      <xdr:row>97</xdr:row>
      <xdr:rowOff>77254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24503"/>
          <a:ext cx="8382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59689</xdr:rowOff>
    </xdr:from>
    <xdr:to>
      <xdr:col>50</xdr:col>
      <xdr:colOff>114300</xdr:colOff>
      <xdr:row>97</xdr:row>
      <xdr:rowOff>77254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90339"/>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59689</xdr:rowOff>
    </xdr:from>
    <xdr:to>
      <xdr:col>45</xdr:col>
      <xdr:colOff>177800</xdr:colOff>
      <xdr:row>97</xdr:row>
      <xdr:rowOff>76282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9033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139795</xdr:rowOff>
    </xdr:from>
    <xdr:to>
      <xdr:col>41</xdr:col>
      <xdr:colOff>50800</xdr:colOff>
      <xdr:row>97</xdr:row>
      <xdr:rowOff>76282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98995"/>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114503</xdr:rowOff>
    </xdr:from>
    <xdr:to>
      <xdr:col>55</xdr:col>
      <xdr:colOff>50800</xdr:colOff>
      <xdr:row>97</xdr:row>
      <xdr:rowOff>44653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92930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26454</xdr:rowOff>
    </xdr:from>
    <xdr:to>
      <xdr:col>50</xdr:col>
      <xdr:colOff>165100</xdr:colOff>
      <xdr:row>97</xdr:row>
      <xdr:rowOff>128054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119181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8889</xdr:rowOff>
    </xdr:from>
    <xdr:to>
      <xdr:col>46</xdr:col>
      <xdr:colOff>38100</xdr:colOff>
      <xdr:row>97</xdr:row>
      <xdr:rowOff>110489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101616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25482</xdr:rowOff>
    </xdr:from>
    <xdr:to>
      <xdr:col>41</xdr:col>
      <xdr:colOff>101600</xdr:colOff>
      <xdr:row>97</xdr:row>
      <xdr:rowOff>127082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118209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88995</xdr:rowOff>
    </xdr:from>
    <xdr:to>
      <xdr:col>36</xdr:col>
      <xdr:colOff>165100</xdr:colOff>
      <xdr:row>97</xdr:row>
      <xdr:rowOff>19145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43402</xdr:rowOff>
    </xdr:from>
    <xdr:to>
      <xdr:col>85</xdr:col>
      <xdr:colOff>127000</xdr:colOff>
      <xdr:row>35</xdr:row>
      <xdr:rowOff>139986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44152"/>
          <a:ext cx="8382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139986</xdr:rowOff>
    </xdr:from>
    <xdr:to>
      <xdr:col>81</xdr:col>
      <xdr:colOff>50800</xdr:colOff>
      <xdr:row>35</xdr:row>
      <xdr:rowOff>142100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4073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132042</xdr:rowOff>
    </xdr:from>
    <xdr:to>
      <xdr:col>76</xdr:col>
      <xdr:colOff>114300</xdr:colOff>
      <xdr:row>35</xdr:row>
      <xdr:rowOff>142100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3279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132042</xdr:rowOff>
    </xdr:from>
    <xdr:to>
      <xdr:col>71</xdr:col>
      <xdr:colOff>177800</xdr:colOff>
      <xdr:row>36</xdr:row>
      <xdr:rowOff>36259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32792"/>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164052</xdr:rowOff>
    </xdr:from>
    <xdr:to>
      <xdr:col>85</xdr:col>
      <xdr:colOff>177800</xdr:colOff>
      <xdr:row>35</xdr:row>
      <xdr:rowOff>94202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15479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89186</xdr:rowOff>
    </xdr:from>
    <xdr:to>
      <xdr:col>81</xdr:col>
      <xdr:colOff>101600</xdr:colOff>
      <xdr:row>36</xdr:row>
      <xdr:rowOff>19336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35863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91300</xdr:rowOff>
    </xdr:from>
    <xdr:to>
      <xdr:col>76</xdr:col>
      <xdr:colOff>165100</xdr:colOff>
      <xdr:row>36</xdr:row>
      <xdr:rowOff>21450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37977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81242</xdr:rowOff>
    </xdr:from>
    <xdr:to>
      <xdr:col>72</xdr:col>
      <xdr:colOff>38100</xdr:colOff>
      <xdr:row>36</xdr:row>
      <xdr:rowOff>11392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27919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5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156909</xdr:rowOff>
    </xdr:from>
    <xdr:to>
      <xdr:col>67</xdr:col>
      <xdr:colOff>101600</xdr:colOff>
      <xdr:row>36</xdr:row>
      <xdr:rowOff>87059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78186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160680</xdr:rowOff>
    </xdr:from>
    <xdr:to>
      <xdr:col>85</xdr:col>
      <xdr:colOff>127000</xdr:colOff>
      <xdr:row>59</xdr:row>
      <xdr:rowOff>36030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104780"/>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107950</xdr:rowOff>
    </xdr:from>
    <xdr:to>
      <xdr:col>81</xdr:col>
      <xdr:colOff>50800</xdr:colOff>
      <xdr:row>59</xdr:row>
      <xdr:rowOff>36030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52050"/>
          <a:ext cx="889000" cy="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107950</xdr:rowOff>
    </xdr:from>
    <xdr:to>
      <xdr:col>76</xdr:col>
      <xdr:colOff>114300</xdr:colOff>
      <xdr:row>59</xdr:row>
      <xdr:rowOff>49454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52050"/>
          <a:ext cx="889000" cy="1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49454</xdr:rowOff>
    </xdr:from>
    <xdr:to>
      <xdr:col>71</xdr:col>
      <xdr:colOff>177800</xdr:colOff>
      <xdr:row>59</xdr:row>
      <xdr:rowOff>53302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165004"/>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109880</xdr:rowOff>
    </xdr:from>
    <xdr:to>
      <xdr:col>85</xdr:col>
      <xdr:colOff>177800</xdr:colOff>
      <xdr:row>59</xdr:row>
      <xdr:rowOff>40030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24807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156680</xdr:rowOff>
    </xdr:from>
    <xdr:to>
      <xdr:col>81</xdr:col>
      <xdr:colOff>101600</xdr:colOff>
      <xdr:row>59</xdr:row>
      <xdr:rowOff>86830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77957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57150</xdr:rowOff>
    </xdr:from>
    <xdr:to>
      <xdr:col>76</xdr:col>
      <xdr:colOff>165100</xdr:colOff>
      <xdr:row>58</xdr:row>
      <xdr:rowOff>158750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149877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170104</xdr:rowOff>
    </xdr:from>
    <xdr:to>
      <xdr:col>72</xdr:col>
      <xdr:colOff>38100</xdr:colOff>
      <xdr:row>59</xdr:row>
      <xdr:rowOff>100254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91381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2502</xdr:rowOff>
    </xdr:from>
    <xdr:to>
      <xdr:col>67</xdr:col>
      <xdr:colOff>101600</xdr:colOff>
      <xdr:row>59</xdr:row>
      <xdr:rowOff>104102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95229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482</xdr:rowOff>
    </xdr:from>
    <xdr:to>
      <xdr:col>85</xdr:col>
      <xdr:colOff>127000</xdr:colOff>
      <xdr:row>96</xdr:row>
      <xdr:rowOff>36830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59682"/>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36830</xdr:rowOff>
    </xdr:from>
    <xdr:to>
      <xdr:col>81</xdr:col>
      <xdr:colOff>50800</xdr:colOff>
      <xdr:row>96</xdr:row>
      <xdr:rowOff>61404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9603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42104</xdr:rowOff>
    </xdr:from>
    <xdr:to>
      <xdr:col>76</xdr:col>
      <xdr:colOff>114300</xdr:colOff>
      <xdr:row>96</xdr:row>
      <xdr:rowOff>61404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01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31131</xdr:rowOff>
    </xdr:from>
    <xdr:to>
      <xdr:col>71</xdr:col>
      <xdr:colOff>177800</xdr:colOff>
      <xdr:row>96</xdr:row>
      <xdr:rowOff>42104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90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121132</xdr:rowOff>
    </xdr:from>
    <xdr:to>
      <xdr:col>85</xdr:col>
      <xdr:colOff>177800</xdr:colOff>
      <xdr:row>96</xdr:row>
      <xdr:rowOff>51282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157480</xdr:rowOff>
    </xdr:from>
    <xdr:to>
      <xdr:col>81</xdr:col>
      <xdr:colOff>101600</xdr:colOff>
      <xdr:row>96</xdr:row>
      <xdr:rowOff>87630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78757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10604</xdr:rowOff>
    </xdr:from>
    <xdr:to>
      <xdr:col>76</xdr:col>
      <xdr:colOff>165100</xdr:colOff>
      <xdr:row>96</xdr:row>
      <xdr:rowOff>112204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103331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162754</xdr:rowOff>
    </xdr:from>
    <xdr:to>
      <xdr:col>72</xdr:col>
      <xdr:colOff>38100</xdr:colOff>
      <xdr:row>96</xdr:row>
      <xdr:rowOff>92904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151781</xdr:rowOff>
    </xdr:from>
    <xdr:to>
      <xdr:col>67</xdr:col>
      <xdr:colOff>101600</xdr:colOff>
      <xdr:row>96</xdr:row>
      <xdr:rowOff>81931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73058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労働費・消防費以外は、すべて類似団体平均を下回る金額となっている。民生費・衛生費・農林水産費・商工費・公債費は増加傾向にある。</a:t>
          </a:r>
          <a:endParaRPr lang="ja-JP" altLang="ja-JP" sz="1400">
            <a:effectLst/>
          </a:endParaRPr>
        </a:p>
        <a:p>
          <a:r>
            <a:rPr kumimoji="1" lang="ja-JP" altLang="ja-JP" sz="1100" baseline="0">
              <a:solidFill>
                <a:schemeClr val="dk1"/>
              </a:solidFill>
              <a:effectLst/>
              <a:latin typeface="+mn-lt"/>
              <a:ea typeface="+mn-ea"/>
              <a:cs typeface="+mn-cs"/>
            </a:rPr>
            <a:t>　民生費は、</a:t>
          </a:r>
          <a:r>
            <a:rPr kumimoji="1" lang="ja-JP" altLang="en-US" sz="1100" baseline="0">
              <a:solidFill>
                <a:schemeClr val="dk1"/>
              </a:solidFill>
              <a:effectLst/>
              <a:latin typeface="+mn-lt"/>
              <a:ea typeface="+mn-ea"/>
              <a:cs typeface="+mn-cs"/>
            </a:rPr>
            <a:t>住民税非課税世帯等臨時特別給付金の皆減により減少</a:t>
          </a:r>
          <a:r>
            <a:rPr kumimoji="1" lang="ja-JP" altLang="ja-JP" sz="1100" baseline="0">
              <a:solidFill>
                <a:schemeClr val="dk1"/>
              </a:solidFill>
              <a:effectLst/>
              <a:latin typeface="+mn-lt"/>
              <a:ea typeface="+mn-ea"/>
              <a:cs typeface="+mn-cs"/>
            </a:rPr>
            <a:t>した。衛生費は新型コロナウィルスワクチン接種関連委託費等</a:t>
          </a:r>
          <a:r>
            <a:rPr kumimoji="1" lang="ja-JP" altLang="en-US" sz="1100" baseline="0">
              <a:solidFill>
                <a:schemeClr val="dk1"/>
              </a:solidFill>
              <a:effectLst/>
              <a:latin typeface="+mn-lt"/>
              <a:ea typeface="+mn-ea"/>
              <a:cs typeface="+mn-cs"/>
            </a:rPr>
            <a:t>の減少に併せて衛生費全体も減少</a:t>
          </a:r>
          <a:r>
            <a:rPr kumimoji="1" lang="ja-JP" altLang="ja-JP" sz="1100" baseline="0">
              <a:solidFill>
                <a:schemeClr val="dk1"/>
              </a:solidFill>
              <a:effectLst/>
              <a:latin typeface="+mn-lt"/>
              <a:ea typeface="+mn-ea"/>
              <a:cs typeface="+mn-cs"/>
            </a:rPr>
            <a:t>した。農林水産業費はほ場整備事業負担金の増加が要因である。商工費は</a:t>
          </a:r>
          <a:r>
            <a:rPr kumimoji="1" lang="ja-JP" altLang="en-US" sz="1100" baseline="0">
              <a:solidFill>
                <a:schemeClr val="dk1"/>
              </a:solidFill>
              <a:effectLst/>
              <a:latin typeface="+mn-lt"/>
              <a:ea typeface="+mn-ea"/>
              <a:cs typeface="+mn-cs"/>
            </a:rPr>
            <a:t>節電設備導入支援補助金</a:t>
          </a:r>
          <a:r>
            <a:rPr kumimoji="1" lang="ja-JP" altLang="ja-JP" sz="1100" baseline="0">
              <a:solidFill>
                <a:schemeClr val="dk1"/>
              </a:solidFill>
              <a:effectLst/>
              <a:latin typeface="+mn-lt"/>
              <a:ea typeface="+mn-ea"/>
              <a:cs typeface="+mn-cs"/>
            </a:rPr>
            <a:t>の開始に伴い増加した。公債費は</a:t>
          </a:r>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の償還開始</a:t>
          </a:r>
          <a:r>
            <a:rPr kumimoji="1" lang="ja-JP" altLang="ja-JP" sz="1100" baseline="0">
              <a:solidFill>
                <a:schemeClr val="dk1"/>
              </a:solidFill>
              <a:effectLst/>
              <a:latin typeface="+mn-lt"/>
              <a:ea typeface="+mn-ea"/>
              <a:cs typeface="+mn-cs"/>
            </a:rPr>
            <a:t>に伴い償還元金が増額した。今後も公共施設の統廃合など普通建設事業費の増額が見込まれるが、事業を平準化し、公債費を平準化していく必要がある。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実質単年度収支額は</a:t>
          </a:r>
          <a:r>
            <a:rPr kumimoji="1" lang="ja-JP" altLang="en-US" sz="1400" b="0" i="0" baseline="0">
              <a:solidFill>
                <a:schemeClr val="dk1"/>
              </a:solidFill>
              <a:effectLst/>
              <a:latin typeface="+mn-lt"/>
              <a:ea typeface="+mn-ea"/>
              <a:cs typeface="+mn-cs"/>
            </a:rPr>
            <a:t>、歳出が大きく変わらなかったのに対して、歳入が減少したことから赤字</a:t>
          </a:r>
          <a:r>
            <a:rPr kumimoji="1" lang="ja-JP" altLang="ja-JP" sz="1400" b="0" i="0" baseline="0">
              <a:solidFill>
                <a:schemeClr val="dk1"/>
              </a:solidFill>
              <a:effectLst/>
              <a:latin typeface="+mn-lt"/>
              <a:ea typeface="+mn-ea"/>
              <a:cs typeface="+mn-cs"/>
            </a:rPr>
            <a:t>となっている。</a:t>
          </a:r>
          <a:r>
            <a:rPr kumimoji="1" lang="ja-JP" altLang="en-US" sz="1400" b="0" i="0" baseline="0">
              <a:solidFill>
                <a:schemeClr val="dk1"/>
              </a:solidFill>
              <a:effectLst/>
              <a:latin typeface="+mn-lt"/>
              <a:ea typeface="+mn-ea"/>
              <a:cs typeface="+mn-cs"/>
            </a:rPr>
            <a:t>その要因として、国庫支出金が減額</a:t>
          </a:r>
          <a:r>
            <a:rPr kumimoji="1" lang="ja-JP" altLang="ja-JP" sz="1400" b="0" i="0" baseline="0">
              <a:solidFill>
                <a:schemeClr val="dk1"/>
              </a:solidFill>
              <a:effectLst/>
              <a:latin typeface="+mn-lt"/>
              <a:ea typeface="+mn-ea"/>
              <a:cs typeface="+mn-cs"/>
            </a:rPr>
            <a:t>と</a:t>
          </a:r>
          <a:r>
            <a:rPr kumimoji="1" lang="ja-JP" altLang="en-US" sz="1400" b="0" i="0" baseline="0">
              <a:solidFill>
                <a:schemeClr val="dk1"/>
              </a:solidFill>
              <a:effectLst/>
              <a:latin typeface="+mn-lt"/>
              <a:ea typeface="+mn-ea"/>
              <a:cs typeface="+mn-cs"/>
            </a:rPr>
            <a:t>なったことが挙げられる</a:t>
          </a:r>
          <a:r>
            <a:rPr kumimoji="1" lang="ja-JP" altLang="ja-JP" sz="1400" b="0" i="0" baseline="0">
              <a:solidFill>
                <a:schemeClr val="dk1"/>
              </a:solidFill>
              <a:effectLst/>
              <a:latin typeface="+mn-lt"/>
              <a:ea typeface="+mn-ea"/>
              <a:cs typeface="+mn-cs"/>
            </a:rPr>
            <a:t>。</a:t>
          </a:r>
          <a:endParaRPr lang="ja-JP" altLang="ja-JP" sz="1800">
            <a:effectLst/>
          </a:endParaRPr>
        </a:p>
        <a:p>
          <a:r>
            <a:rPr kumimoji="1" lang="ja-JP" altLang="ja-JP" sz="1400" b="0" i="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今後も、事務事業の見直し・統廃合などを進め、歳入に見合った適正な歳出規模とし健全な行財政運営に努めていく。</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一般会計、</a:t>
          </a:r>
          <a:r>
            <a:rPr kumimoji="1" lang="ja-JP" altLang="ja-JP" sz="1400" b="0" i="0" baseline="0">
              <a:solidFill>
                <a:schemeClr val="dk1"/>
              </a:solidFill>
              <a:effectLst/>
              <a:latin typeface="+mn-lt"/>
              <a:ea typeface="+mn-ea"/>
              <a:cs typeface="+mn-cs"/>
            </a:rPr>
            <a:t>中小企業従業員退職金等共済事業特別会計以外は前年度水準から上昇している。</a:t>
          </a:r>
          <a:endParaRPr lang="ja-JP" altLang="ja-JP" sz="1800">
            <a:effectLst/>
          </a:endParaRPr>
        </a:p>
        <a:p>
          <a:r>
            <a:rPr kumimoji="1" lang="ja-JP" altLang="ja-JP" sz="1400" b="0" i="0" baseline="0">
              <a:solidFill>
                <a:schemeClr val="dk1"/>
              </a:solidFill>
              <a:effectLst/>
              <a:latin typeface="+mn-lt"/>
              <a:ea typeface="+mn-ea"/>
              <a:cs typeface="+mn-cs"/>
            </a:rPr>
            <a:t>　今後も、標準財政規模に見合った行財政運営に努める。</a:t>
          </a:r>
          <a:endParaRPr lang="ja-JP" altLang="ja-JP" sz="1800">
            <a:effectLst/>
          </a:endParaRPr>
        </a:p>
        <a:p>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下水道事業は令和</a:t>
          </a:r>
          <a:r>
            <a:rPr kumimoji="1" lang="en-US" altLang="ja-JP" sz="1400" b="0" i="0" baseline="0">
              <a:solidFill>
                <a:schemeClr val="dk1"/>
              </a:solidFill>
              <a:effectLst/>
              <a:latin typeface="+mn-lt"/>
              <a:ea typeface="+mn-ea"/>
              <a:cs typeface="+mn-cs"/>
            </a:rPr>
            <a:t>2</a:t>
          </a:r>
          <a:r>
            <a:rPr kumimoji="1" lang="ja-JP" altLang="ja-JP" sz="1400" b="0" i="0" baseline="0">
              <a:solidFill>
                <a:schemeClr val="dk1"/>
              </a:solidFill>
              <a:effectLst/>
              <a:latin typeface="+mn-lt"/>
              <a:ea typeface="+mn-ea"/>
              <a:cs typeface="+mn-cs"/>
            </a:rPr>
            <a:t>年度に特別会計から企業会計に移行</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23112352</v>
      </c>
      <c r="BO4" s="449"/>
      <c r="BP4" s="449"/>
      <c r="BQ4" s="449"/>
      <c r="BR4" s="449"/>
      <c r="BS4" s="449"/>
      <c r="BT4" s="449"/>
      <c r="BU4" s="450"/>
      <c r="BV4" s="448">
        <v>23602189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14.2</v>
      </c>
      <c r="CU4" s="589"/>
      <c r="CV4" s="589"/>
      <c r="CW4" s="589"/>
      <c r="CX4" s="589"/>
      <c r="CY4" s="589"/>
      <c r="CZ4" s="589"/>
      <c r="DA4" s="590"/>
      <c r="DB4" s="588">
        <v>16.7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21212954</v>
      </c>
      <c r="BO5" s="420"/>
      <c r="BP5" s="420"/>
      <c r="BQ5" s="420"/>
      <c r="BR5" s="420"/>
      <c r="BS5" s="420"/>
      <c r="BT5" s="420"/>
      <c r="BU5" s="421"/>
      <c r="BV5" s="419">
        <v>21228385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91.9</v>
      </c>
      <c r="CU5" s="417"/>
      <c r="CV5" s="417"/>
      <c r="CW5" s="417"/>
      <c r="CX5" s="417"/>
      <c r="CY5" s="417"/>
      <c r="CZ5" s="417"/>
      <c r="DA5" s="418"/>
      <c r="DB5" s="416">
        <v>86.1</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1899398</v>
      </c>
      <c r="BO6" s="420"/>
      <c r="BP6" s="420"/>
      <c r="BQ6" s="420"/>
      <c r="BR6" s="420"/>
      <c r="BS6" s="420"/>
      <c r="BT6" s="420"/>
      <c r="BU6" s="421"/>
      <c r="BV6" s="419">
        <v>2373804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94.2</v>
      </c>
      <c r="CU6" s="563"/>
      <c r="CV6" s="563"/>
      <c r="CW6" s="563"/>
      <c r="CX6" s="563"/>
      <c r="CY6" s="563"/>
      <c r="CZ6" s="563"/>
      <c r="DA6" s="564"/>
      <c r="DB6" s="562">
        <v>93.3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237495</v>
      </c>
      <c r="BO7" s="420"/>
      <c r="BP7" s="420"/>
      <c r="BQ7" s="420"/>
      <c r="BR7" s="420"/>
      <c r="BS7" s="420"/>
      <c r="BT7" s="420"/>
      <c r="BU7" s="421"/>
      <c r="BV7" s="419">
        <v>374678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11735254</v>
      </c>
      <c r="CU7" s="420"/>
      <c r="CV7" s="420"/>
      <c r="CW7" s="420"/>
      <c r="CX7" s="420"/>
      <c r="CY7" s="420"/>
      <c r="CZ7" s="420"/>
      <c r="DA7" s="421"/>
      <c r="DB7" s="419">
        <v>11998348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1661903</v>
      </c>
      <c r="BO8" s="420"/>
      <c r="BP8" s="420"/>
      <c r="BQ8" s="420"/>
      <c r="BR8" s="420"/>
      <c r="BS8" s="420"/>
      <c r="BT8" s="420"/>
      <c r="BU8" s="421"/>
      <c r="BV8" s="419">
        <v>1999126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0.78</v>
      </c>
      <c r="CU8" s="523"/>
      <c r="CV8" s="523"/>
      <c r="CW8" s="523"/>
      <c r="CX8" s="523"/>
      <c r="CY8" s="523"/>
      <c r="CZ8" s="523"/>
      <c r="DA8" s="524"/>
      <c r="DB8" s="522">
        <v>0.79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52862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-207995</v>
      </c>
      <c r="BO9" s="420"/>
      <c r="BP9" s="420"/>
      <c r="BQ9" s="420"/>
      <c r="BR9" s="420"/>
      <c r="BS9" s="420"/>
      <c r="BT9" s="420"/>
      <c r="BU9" s="421"/>
      <c r="BV9" s="419">
        <v>661378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11.9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54874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103</v>
      </c>
      <c r="AV10" s="478"/>
      <c r="AW10" s="478"/>
      <c r="AX10" s="478"/>
      <c r="AY10" s="433" t="s">
        <v>122</v>
      </c>
      <c r="AZ10" s="434"/>
      <c r="BA10" s="434"/>
      <c r="BB10" s="434"/>
      <c r="BC10" s="434"/>
      <c r="BD10" s="434"/>
      <c r="BE10" s="434"/>
      <c r="BF10" s="434"/>
      <c r="BG10" s="434"/>
      <c r="BH10" s="434"/>
      <c r="BI10" s="434"/>
      <c r="BJ10" s="434"/>
      <c r="BK10" s="434"/>
      <c r="BL10" s="434"/>
      <c r="BM10" s="435"/>
      <c r="BN10" s="419">
        <v>500681</v>
      </c>
      <c r="BO10" s="420"/>
      <c r="BP10" s="420"/>
      <c r="BQ10" s="420"/>
      <c r="BR10" s="420"/>
      <c r="BS10" s="420"/>
      <c r="BT10" s="420"/>
      <c r="BU10" s="421"/>
      <c r="BV10" s="419">
        <v>1193309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53951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111</v>
      </c>
      <c r="AV12" s="478"/>
      <c r="AW12" s="478"/>
      <c r="AX12" s="478"/>
      <c r="AY12" s="433" t="s">
        <v>136</v>
      </c>
      <c r="AZ12" s="434"/>
      <c r="BA12" s="434"/>
      <c r="BB12" s="434"/>
      <c r="BC12" s="434"/>
      <c r="BD12" s="434"/>
      <c r="BE12" s="434"/>
      <c r="BF12" s="434"/>
      <c r="BG12" s="434"/>
      <c r="BH12" s="434"/>
      <c r="BI12" s="434"/>
      <c r="BJ12" s="434"/>
      <c r="BK12" s="434"/>
      <c r="BL12" s="434"/>
      <c r="BM12" s="435"/>
      <c r="BN12" s="419">
        <v>500000</v>
      </c>
      <c r="BO12" s="420"/>
      <c r="BP12" s="420"/>
      <c r="BQ12" s="420"/>
      <c r="BR12" s="420"/>
      <c r="BS12" s="420"/>
      <c r="BT12" s="420"/>
      <c r="BU12" s="421"/>
      <c r="BV12" s="419">
        <v>350000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51910</v>
      </c>
      <c r="S13" s="507"/>
      <c r="T13" s="507"/>
      <c r="U13" s="507"/>
      <c r="V13" s="508"/>
      <c r="W13" s="509" t="s">
        <v>140</v>
      </c>
      <c r="X13" s="405"/>
      <c r="Y13" s="405"/>
      <c r="Z13" s="405"/>
      <c r="AA13" s="405"/>
      <c r="AB13" s="406"/>
      <c r="AC13" s="372">
        <v>808</v>
      </c>
      <c r="AD13" s="373"/>
      <c r="AE13" s="373"/>
      <c r="AF13" s="373"/>
      <c r="AG13" s="374"/>
      <c r="AH13" s="372">
        <v>943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-207314</v>
      </c>
      <c r="BO13" s="420"/>
      <c r="BP13" s="420"/>
      <c r="BQ13" s="420"/>
      <c r="BR13" s="420"/>
      <c r="BS13" s="420"/>
      <c r="BT13" s="420"/>
      <c r="BU13" s="421"/>
      <c r="BV13" s="419">
        <v>1504687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9.4</v>
      </c>
      <c r="CU13" s="417"/>
      <c r="CV13" s="417"/>
      <c r="CW13" s="417"/>
      <c r="CX13" s="417"/>
      <c r="CY13" s="417"/>
      <c r="CZ13" s="417"/>
      <c r="DA13" s="418"/>
      <c r="DB13" s="416">
        <v>9.1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54051</v>
      </c>
      <c r="S14" s="507"/>
      <c r="T14" s="507"/>
      <c r="U14" s="507"/>
      <c r="V14" s="508"/>
      <c r="W14" s="510"/>
      <c r="X14" s="408"/>
      <c r="Y14" s="408"/>
      <c r="Z14" s="408"/>
      <c r="AA14" s="408"/>
      <c r="AB14" s="409"/>
      <c r="AC14" s="499">
        <v>3.2</v>
      </c>
      <c r="AD14" s="500"/>
      <c r="AE14" s="500"/>
      <c r="AF14" s="500"/>
      <c r="AG14" s="501"/>
      <c r="AH14" s="499">
        <v>3.7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51.4</v>
      </c>
      <c r="CU14" s="517"/>
      <c r="CV14" s="517"/>
      <c r="CW14" s="517"/>
      <c r="CX14" s="517"/>
      <c r="CY14" s="517"/>
      <c r="CZ14" s="517"/>
      <c r="DA14" s="518"/>
      <c r="DB14" s="516">
        <v>57.4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52233</v>
      </c>
      <c r="S15" s="507"/>
      <c r="T15" s="507"/>
      <c r="U15" s="507"/>
      <c r="V15" s="508"/>
      <c r="W15" s="509" t="s">
        <v>148</v>
      </c>
      <c r="X15" s="405"/>
      <c r="Y15" s="405"/>
      <c r="Z15" s="405"/>
      <c r="AA15" s="405"/>
      <c r="AB15" s="406"/>
      <c r="AC15" s="372">
        <v>8311</v>
      </c>
      <c r="AD15" s="373"/>
      <c r="AE15" s="373"/>
      <c r="AF15" s="373"/>
      <c r="AG15" s="374"/>
      <c r="AH15" s="372">
        <v>8578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7292356</v>
      </c>
      <c r="BO15" s="449"/>
      <c r="BP15" s="449"/>
      <c r="BQ15" s="449"/>
      <c r="BR15" s="449"/>
      <c r="BS15" s="449"/>
      <c r="BT15" s="449"/>
      <c r="BU15" s="450"/>
      <c r="BV15" s="448">
        <v>7052749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v>
      </c>
      <c r="AD16" s="500"/>
      <c r="AE16" s="500"/>
      <c r="AF16" s="500"/>
      <c r="AG16" s="501"/>
      <c r="AH16" s="499">
        <v>33.700000000000003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9492383</v>
      </c>
      <c r="BO16" s="420"/>
      <c r="BP16" s="420"/>
      <c r="BQ16" s="420"/>
      <c r="BR16" s="420"/>
      <c r="BS16" s="420"/>
      <c r="BT16" s="420"/>
      <c r="BU16" s="421"/>
      <c r="BV16" s="419">
        <v>9155102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16091</v>
      </c>
      <c r="AD17" s="373"/>
      <c r="AE17" s="373"/>
      <c r="AF17" s="373"/>
      <c r="AG17" s="374"/>
      <c r="AH17" s="372">
        <v>15958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9248790</v>
      </c>
      <c r="BO17" s="420"/>
      <c r="BP17" s="420"/>
      <c r="BQ17" s="420"/>
      <c r="BR17" s="420"/>
      <c r="BS17" s="420"/>
      <c r="BT17" s="420"/>
      <c r="BU17" s="421"/>
      <c r="BV17" s="419">
        <v>8929624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58.64</v>
      </c>
      <c r="M18" s="472"/>
      <c r="N18" s="472"/>
      <c r="O18" s="472"/>
      <c r="P18" s="472"/>
      <c r="Q18" s="472"/>
      <c r="R18" s="473"/>
      <c r="S18" s="473"/>
      <c r="T18" s="473"/>
      <c r="U18" s="473"/>
      <c r="V18" s="474"/>
      <c r="W18" s="490"/>
      <c r="X18" s="491"/>
      <c r="Y18" s="491"/>
      <c r="Z18" s="491"/>
      <c r="AA18" s="491"/>
      <c r="AB18" s="515"/>
      <c r="AC18" s="389">
        <v>63.8</v>
      </c>
      <c r="AD18" s="390"/>
      <c r="AE18" s="390"/>
      <c r="AF18" s="390"/>
      <c r="AG18" s="475"/>
      <c r="AH18" s="389">
        <v>62.6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11030026</v>
      </c>
      <c r="BO18" s="420"/>
      <c r="BP18" s="420"/>
      <c r="BQ18" s="420"/>
      <c r="BR18" s="420"/>
      <c r="BS18" s="420"/>
      <c r="BT18" s="420"/>
      <c r="BU18" s="421"/>
      <c r="BV18" s="419">
        <v>10679419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901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15556672</v>
      </c>
      <c r="BO19" s="420"/>
      <c r="BP19" s="420"/>
      <c r="BQ19" s="420"/>
      <c r="BR19" s="420"/>
      <c r="BS19" s="420"/>
      <c r="BT19" s="420"/>
      <c r="BU19" s="421"/>
      <c r="BV19" s="419">
        <v>15932372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21159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16873392</v>
      </c>
      <c r="BO22" s="449"/>
      <c r="BP22" s="449"/>
      <c r="BQ22" s="449"/>
      <c r="BR22" s="449"/>
      <c r="BS22" s="449"/>
      <c r="BT22" s="449"/>
      <c r="BU22" s="450"/>
      <c r="BV22" s="448">
        <v>17777741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10113904</v>
      </c>
      <c r="BO23" s="420"/>
      <c r="BP23" s="420"/>
      <c r="BQ23" s="420"/>
      <c r="BR23" s="420"/>
      <c r="BS23" s="420"/>
      <c r="BT23" s="420"/>
      <c r="BU23" s="421"/>
      <c r="BV23" s="419">
        <v>10860072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9050</v>
      </c>
      <c r="R24" s="373"/>
      <c r="S24" s="373"/>
      <c r="T24" s="373"/>
      <c r="U24" s="373"/>
      <c r="V24" s="374"/>
      <c r="W24" s="462"/>
      <c r="X24" s="399"/>
      <c r="Y24" s="400"/>
      <c r="Z24" s="375" t="s">
        <v>173</v>
      </c>
      <c r="AA24" s="376"/>
      <c r="AB24" s="376"/>
      <c r="AC24" s="376"/>
      <c r="AD24" s="376"/>
      <c r="AE24" s="376"/>
      <c r="AF24" s="376"/>
      <c r="AG24" s="377"/>
      <c r="AH24" s="372">
        <v>368</v>
      </c>
      <c r="AI24" s="373"/>
      <c r="AJ24" s="373"/>
      <c r="AK24" s="373"/>
      <c r="AL24" s="374"/>
      <c r="AM24" s="372">
        <v>1104736</v>
      </c>
      <c r="AN24" s="373"/>
      <c r="AO24" s="373"/>
      <c r="AP24" s="373"/>
      <c r="AQ24" s="373"/>
      <c r="AR24" s="374"/>
      <c r="AS24" s="372">
        <v>3002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7543280</v>
      </c>
      <c r="BO24" s="420"/>
      <c r="BP24" s="420"/>
      <c r="BQ24" s="420"/>
      <c r="BR24" s="420"/>
      <c r="BS24" s="420"/>
      <c r="BT24" s="420"/>
      <c r="BU24" s="421"/>
      <c r="BV24" s="419">
        <v>7919956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7780</v>
      </c>
      <c r="R25" s="373"/>
      <c r="S25" s="373"/>
      <c r="T25" s="373"/>
      <c r="U25" s="373"/>
      <c r="V25" s="374"/>
      <c r="W25" s="462"/>
      <c r="X25" s="399"/>
      <c r="Y25" s="400"/>
      <c r="Z25" s="375" t="s">
        <v>176</v>
      </c>
      <c r="AA25" s="376"/>
      <c r="AB25" s="376"/>
      <c r="AC25" s="376"/>
      <c r="AD25" s="376"/>
      <c r="AE25" s="376"/>
      <c r="AF25" s="376"/>
      <c r="AG25" s="377"/>
      <c r="AH25" s="372">
        <v>79</v>
      </c>
      <c r="AI25" s="373"/>
      <c r="AJ25" s="373"/>
      <c r="AK25" s="373"/>
      <c r="AL25" s="374"/>
      <c r="AM25" s="372">
        <v>243715</v>
      </c>
      <c r="AN25" s="373"/>
      <c r="AO25" s="373"/>
      <c r="AP25" s="373"/>
      <c r="AQ25" s="373"/>
      <c r="AR25" s="374"/>
      <c r="AS25" s="372">
        <v>3085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1237649</v>
      </c>
      <c r="BO25" s="449"/>
      <c r="BP25" s="449"/>
      <c r="BQ25" s="449"/>
      <c r="BR25" s="449"/>
      <c r="BS25" s="449"/>
      <c r="BT25" s="449"/>
      <c r="BU25" s="450"/>
      <c r="BV25" s="448">
        <v>1247477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7150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20106</v>
      </c>
      <c r="AN26" s="373"/>
      <c r="AO26" s="373"/>
      <c r="AP26" s="373"/>
      <c r="AQ26" s="373"/>
      <c r="AR26" s="374"/>
      <c r="AS26" s="372">
        <v>3351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60000</v>
      </c>
      <c r="BO26" s="420"/>
      <c r="BP26" s="420"/>
      <c r="BQ26" s="420"/>
      <c r="BR26" s="420"/>
      <c r="BS26" s="420"/>
      <c r="BT26" s="420"/>
      <c r="BU26" s="421"/>
      <c r="BV26" s="419">
        <v>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4490</v>
      </c>
      <c r="R27" s="373"/>
      <c r="S27" s="373"/>
      <c r="T27" s="373"/>
      <c r="U27" s="373"/>
      <c r="V27" s="374"/>
      <c r="W27" s="462"/>
      <c r="X27" s="399"/>
      <c r="Y27" s="400"/>
      <c r="Z27" s="375" t="s">
        <v>182</v>
      </c>
      <c r="AA27" s="376"/>
      <c r="AB27" s="376"/>
      <c r="AC27" s="376"/>
      <c r="AD27" s="376"/>
      <c r="AE27" s="376"/>
      <c r="AF27" s="376"/>
      <c r="AG27" s="377"/>
      <c r="AH27" s="372">
        <v>7</v>
      </c>
      <c r="AI27" s="373"/>
      <c r="AJ27" s="373"/>
      <c r="AK27" s="373"/>
      <c r="AL27" s="374"/>
      <c r="AM27" s="372">
        <v>27188</v>
      </c>
      <c r="AN27" s="373"/>
      <c r="AO27" s="373"/>
      <c r="AP27" s="373"/>
      <c r="AQ27" s="373"/>
      <c r="AR27" s="374"/>
      <c r="AS27" s="372">
        <v>3884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4010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1850874</v>
      </c>
      <c r="BO28" s="449"/>
      <c r="BP28" s="449"/>
      <c r="BQ28" s="449"/>
      <c r="BR28" s="449"/>
      <c r="BS28" s="449"/>
      <c r="BT28" s="449"/>
      <c r="BU28" s="450"/>
      <c r="BV28" s="448">
        <v>1850193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3750</v>
      </c>
      <c r="R29" s="373"/>
      <c r="S29" s="373"/>
      <c r="T29" s="373"/>
      <c r="U29" s="373"/>
      <c r="V29" s="374"/>
      <c r="W29" s="463"/>
      <c r="X29" s="464"/>
      <c r="Y29" s="465"/>
      <c r="Z29" s="375" t="s">
        <v>188</v>
      </c>
      <c r="AA29" s="376"/>
      <c r="AB29" s="376"/>
      <c r="AC29" s="376"/>
      <c r="AD29" s="376"/>
      <c r="AE29" s="376"/>
      <c r="AF29" s="376"/>
      <c r="AG29" s="377"/>
      <c r="AH29" s="372">
        <v>375</v>
      </c>
      <c r="AI29" s="373"/>
      <c r="AJ29" s="373"/>
      <c r="AK29" s="373"/>
      <c r="AL29" s="374"/>
      <c r="AM29" s="372">
        <v>1131924</v>
      </c>
      <c r="AN29" s="373"/>
      <c r="AO29" s="373"/>
      <c r="AP29" s="373"/>
      <c r="AQ29" s="373"/>
      <c r="AR29" s="374"/>
      <c r="AS29" s="372">
        <v>3018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25927</v>
      </c>
      <c r="BO29" s="420"/>
      <c r="BP29" s="420"/>
      <c r="BQ29" s="420"/>
      <c r="BR29" s="420"/>
      <c r="BS29" s="420"/>
      <c r="BT29" s="420"/>
      <c r="BU29" s="421"/>
      <c r="BV29" s="419">
        <v>25927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2932683</v>
      </c>
      <c r="BO30" s="454"/>
      <c r="BP30" s="454"/>
      <c r="BQ30" s="454"/>
      <c r="BR30" s="454"/>
      <c r="BS30" s="454"/>
      <c r="BT30" s="454"/>
      <c r="BU30" s="455"/>
      <c r="BV30" s="453">
        <v>2564713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埼玉県後期高齢者医療広域連合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羽生の里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中小企業従業員退職金等共済事業特別会計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岩瀬土地区画整理組合</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埼玉県市町村総合事務組合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彩の国さいたま人づくり広域連合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埼玉県都市ボートレース企業団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加須市・羽生市水防事務組合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行田羽生資源環境組合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39SAXoyt7X0wnaNBSNtdh/1ueLvF/r+mOd3jF1TRK9LXCYe6MmcbAOpoXPaAnPAVzJkeYq77GP/ikBjiZcVG0Q==" saltValue="LdFS+lMMNS8vZXaTKf+q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8" t="s">
        <v>557</v>
      </c>
      <c r="D34" s="1158"/>
      <c r="E34" s="1159"/>
      <c r="F34" s="32">
        <v>10.49</v>
      </c>
      <c r="G34" s="33">
        <v>9.27</v>
      </c>
      <c r="H34" s="33">
        <v>11.62</v>
      </c>
      <c r="I34" s="33">
        <v>15.56</v>
      </c>
      <c r="J34" s="34">
        <v>14.14</v>
      </c>
      <c r="K34" s="22"/>
      <c r="L34" s="22"/>
      <c r="M34" s="22"/>
      <c r="N34" s="22"/>
      <c r="O34" s="22"/>
      <c r="P34" s="22"/>
    </row>
    <row r="35" spans="1:16" ht="39" customHeight="1" x14ac:dyDescent="0.2">
      <c r="A35" s="22"/>
      <c r="B35" s="35"/>
      <c r="C35" s="1152" t="s">
        <v>558</v>
      </c>
      <c r="D35" s="1153"/>
      <c r="E35" s="1154"/>
      <c r="F35" s="36">
        <v>6.88</v>
      </c>
      <c r="G35" s="37">
        <v>8.3699999999999992</v>
      </c>
      <c r="H35" s="37">
        <v>10.92</v>
      </c>
      <c r="I35" s="37">
        <v>12.76</v>
      </c>
      <c r="J35" s="38">
        <v>13.98</v>
      </c>
      <c r="K35" s="22"/>
      <c r="L35" s="22"/>
      <c r="M35" s="22"/>
      <c r="N35" s="22"/>
      <c r="O35" s="22"/>
      <c r="P35" s="22"/>
    </row>
    <row r="36" spans="1:16" ht="39" customHeight="1" x14ac:dyDescent="0.2">
      <c r="A36" s="22"/>
      <c r="B36" s="35"/>
      <c r="C36" s="1152" t="s">
        <v>559</v>
      </c>
      <c r="D36" s="1153"/>
      <c r="E36" s="1154"/>
      <c r="F36" s="36">
        <v>3.21</v>
      </c>
      <c r="G36" s="37">
        <v>4.1399999999999997</v>
      </c>
      <c r="H36" s="37">
        <v>4.1900000000000004</v>
      </c>
      <c r="I36" s="37">
        <v>4.4000000000000004</v>
      </c>
      <c r="J36" s="38">
        <v>4.66</v>
      </c>
      <c r="K36" s="22"/>
      <c r="L36" s="22"/>
      <c r="M36" s="22"/>
      <c r="N36" s="22"/>
      <c r="O36" s="22"/>
      <c r="P36" s="22"/>
    </row>
    <row r="37" spans="1:16" ht="39" customHeight="1" x14ac:dyDescent="0.2">
      <c r="A37" s="22"/>
      <c r="B37" s="35"/>
      <c r="C37" s="1152" t="s">
        <v>560</v>
      </c>
      <c r="D37" s="1153"/>
      <c r="E37" s="1154"/>
      <c r="F37" s="36" t="s">
        <v>523</v>
      </c>
      <c r="G37" s="37" t="s">
        <v>523</v>
      </c>
      <c r="H37" s="37">
        <v>1.19</v>
      </c>
      <c r="I37" s="37">
        <v>1.54</v>
      </c>
      <c r="J37" s="38">
        <v>2.19</v>
      </c>
      <c r="K37" s="22"/>
      <c r="L37" s="22"/>
      <c r="M37" s="22"/>
      <c r="N37" s="22"/>
      <c r="O37" s="22"/>
      <c r="P37" s="22"/>
    </row>
    <row r="38" spans="1:16" ht="39" customHeight="1" x14ac:dyDescent="0.2">
      <c r="A38" s="22"/>
      <c r="B38" s="35"/>
      <c r="C38" s="1152" t="s">
        <v>561</v>
      </c>
      <c r="D38" s="1153"/>
      <c r="E38" s="1154"/>
      <c r="F38" s="36">
        <v>1.66</v>
      </c>
      <c r="G38" s="37">
        <v>0.92</v>
      </c>
      <c r="H38" s="37">
        <v>1.08</v>
      </c>
      <c r="I38" s="37">
        <v>1.1399999999999999</v>
      </c>
      <c r="J38" s="38">
        <v>1.95</v>
      </c>
      <c r="K38" s="22"/>
      <c r="L38" s="22"/>
      <c r="M38" s="22"/>
      <c r="N38" s="22"/>
      <c r="O38" s="22"/>
      <c r="P38" s="22"/>
    </row>
    <row r="39" spans="1:16" ht="39" customHeight="1" x14ac:dyDescent="0.2">
      <c r="A39" s="22"/>
      <c r="B39" s="35"/>
      <c r="C39" s="1152" t="s">
        <v>562</v>
      </c>
      <c r="D39" s="1153"/>
      <c r="E39" s="1154"/>
      <c r="F39" s="36">
        <v>0.3</v>
      </c>
      <c r="G39" s="37">
        <v>0.63</v>
      </c>
      <c r="H39" s="37">
        <v>0.28999999999999998</v>
      </c>
      <c r="I39" s="37">
        <v>0.45</v>
      </c>
      <c r="J39" s="38">
        <v>0.52</v>
      </c>
      <c r="K39" s="22"/>
      <c r="L39" s="22"/>
      <c r="M39" s="22"/>
      <c r="N39" s="22"/>
      <c r="O39" s="22"/>
      <c r="P39" s="22"/>
    </row>
    <row r="40" spans="1:16" ht="39" customHeight="1" x14ac:dyDescent="0.2">
      <c r="A40" s="22"/>
      <c r="B40" s="35"/>
      <c r="C40" s="1152" t="s">
        <v>563</v>
      </c>
      <c r="D40" s="1153"/>
      <c r="E40" s="1154"/>
      <c r="F40" s="36">
        <v>0.02</v>
      </c>
      <c r="G40" s="37">
        <v>0.02</v>
      </c>
      <c r="H40" s="37">
        <v>0.02</v>
      </c>
      <c r="I40" s="37">
        <v>0.02</v>
      </c>
      <c r="J40" s="38">
        <v>0.02</v>
      </c>
      <c r="K40" s="22"/>
      <c r="L40" s="22"/>
      <c r="M40" s="22"/>
      <c r="N40" s="22"/>
      <c r="O40" s="22"/>
      <c r="P40" s="22"/>
    </row>
    <row r="41" spans="1:16" ht="39" customHeight="1" x14ac:dyDescent="0.2">
      <c r="A41" s="22"/>
      <c r="B41" s="35"/>
      <c r="C41" s="1152"/>
      <c r="D41" s="1153"/>
      <c r="E41" s="1154"/>
      <c r="F41" s="36"/>
      <c r="G41" s="37"/>
      <c r="H41" s="37"/>
      <c r="I41" s="37"/>
      <c r="J41" s="38"/>
      <c r="K41" s="22"/>
      <c r="L41" s="22"/>
      <c r="M41" s="22"/>
      <c r="N41" s="22"/>
      <c r="O41" s="22"/>
      <c r="P41" s="22"/>
    </row>
    <row r="42" spans="1:16" ht="39" customHeight="1" x14ac:dyDescent="0.2">
      <c r="A42" s="22"/>
      <c r="B42" s="39"/>
      <c r="C42" s="1152" t="s">
        <v>564</v>
      </c>
      <c r="D42" s="1153"/>
      <c r="E42" s="1154"/>
      <c r="F42" s="36" t="s">
        <v>523</v>
      </c>
      <c r="G42" s="37" t="s">
        <v>523</v>
      </c>
      <c r="H42" s="37" t="s">
        <v>523</v>
      </c>
      <c r="I42" s="37" t="s">
        <v>523</v>
      </c>
      <c r="J42" s="38" t="s">
        <v>523</v>
      </c>
      <c r="K42" s="22"/>
      <c r="L42" s="22"/>
      <c r="M42" s="22"/>
      <c r="N42" s="22"/>
      <c r="O42" s="22"/>
      <c r="P42" s="22"/>
    </row>
    <row r="43" spans="1:16" ht="39" customHeight="1" thickBot="1" x14ac:dyDescent="0.25">
      <c r="A43" s="22"/>
      <c r="B43" s="40"/>
      <c r="C43" s="1155" t="s">
        <v>565</v>
      </c>
      <c r="D43" s="1156"/>
      <c r="E43" s="1157"/>
      <c r="F43" s="41">
        <v>0.33</v>
      </c>
      <c r="G43" s="42">
        <v>0.61</v>
      </c>
      <c r="H43" s="42" t="s">
        <v>523</v>
      </c>
      <c r="I43" s="42" t="s">
        <v>523</v>
      </c>
      <c r="J43" s="43" t="s">
        <v>523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E6J+q1l4g6pRq4uhfAR+F4F1U9lbzIKQyLpnUmFP1R9/1F8q/IV97w64zrQX+ZnZsRbSVWIg1eu8WDid/ibhw==" saltValue="k6fJsaJDpnC4N3CeVXrn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83" t="s">
        <v>10</v>
      </c>
      <c r="C45" s="1184"/>
      <c r="D45" s="58"/>
      <c r="E45" s="1189" t="s">
        <v>11</v>
      </c>
      <c r="F45" s="1189"/>
      <c r="G45" s="1189"/>
      <c r="H45" s="1189"/>
      <c r="I45" s="1189"/>
      <c r="J45" s="1190"/>
      <c r="K45" s="59">
        <v>1959</v>
      </c>
      <c r="L45" s="60">
        <v>1911</v>
      </c>
      <c r="M45" s="60">
        <v>1815</v>
      </c>
      <c r="N45" s="60">
        <v>1908</v>
      </c>
      <c r="O45" s="61">
        <v>2025</v>
      </c>
      <c r="P45" s="48"/>
      <c r="Q45" s="48"/>
      <c r="R45" s="48"/>
      <c r="S45" s="48"/>
      <c r="T45" s="48"/>
      <c r="U45" s="48"/>
    </row>
    <row r="46" spans="1:21" ht="30.75" customHeight="1" x14ac:dyDescent="0.2">
      <c r="A46" s="48"/>
      <c r="B46" s="1185"/>
      <c r="C46" s="1186"/>
      <c r="D46" s="62"/>
      <c r="E46" s="1162" t="s">
        <v>12</v>
      </c>
      <c r="F46" s="1162"/>
      <c r="G46" s="1162"/>
      <c r="H46" s="1162"/>
      <c r="I46" s="1162"/>
      <c r="J46" s="1163"/>
      <c r="K46" s="63" t="s">
        <v>523</v>
      </c>
      <c r="L46" s="64" t="s">
        <v>523</v>
      </c>
      <c r="M46" s="64" t="s">
        <v>523</v>
      </c>
      <c r="N46" s="64" t="s">
        <v>523</v>
      </c>
      <c r="O46" s="65" t="s">
        <v>523</v>
      </c>
      <c r="P46" s="48"/>
      <c r="Q46" s="48"/>
      <c r="R46" s="48"/>
      <c r="S46" s="48"/>
      <c r="T46" s="48"/>
      <c r="U46" s="48"/>
    </row>
    <row r="47" spans="1:21" ht="30.75" customHeight="1" x14ac:dyDescent="0.2">
      <c r="A47" s="48"/>
      <c r="B47" s="1185"/>
      <c r="C47" s="1186"/>
      <c r="D47" s="62"/>
      <c r="E47" s="1162" t="s">
        <v>13</v>
      </c>
      <c r="F47" s="1162"/>
      <c r="G47" s="1162"/>
      <c r="H47" s="1162"/>
      <c r="I47" s="1162"/>
      <c r="J47" s="1163"/>
      <c r="K47" s="63" t="s">
        <v>523</v>
      </c>
      <c r="L47" s="64" t="s">
        <v>523</v>
      </c>
      <c r="M47" s="64" t="s">
        <v>523</v>
      </c>
      <c r="N47" s="64" t="s">
        <v>523</v>
      </c>
      <c r="O47" s="65" t="s">
        <v>523</v>
      </c>
      <c r="P47" s="48"/>
      <c r="Q47" s="48"/>
      <c r="R47" s="48"/>
      <c r="S47" s="48"/>
      <c r="T47" s="48"/>
      <c r="U47" s="48"/>
    </row>
    <row r="48" spans="1:21" ht="30.75" customHeight="1" x14ac:dyDescent="0.2">
      <c r="A48" s="48"/>
      <c r="B48" s="1185"/>
      <c r="C48" s="1186"/>
      <c r="D48" s="62"/>
      <c r="E48" s="1162" t="s">
        <v>14</v>
      </c>
      <c r="F48" s="1162"/>
      <c r="G48" s="1162"/>
      <c r="H48" s="1162"/>
      <c r="I48" s="1162"/>
      <c r="J48" s="1163"/>
      <c r="K48" s="63">
        <v>551</v>
      </c>
      <c r="L48" s="64">
        <v>553</v>
      </c>
      <c r="M48" s="64">
        <v>493</v>
      </c>
      <c r="N48" s="64">
        <v>473</v>
      </c>
      <c r="O48" s="65">
        <v>479</v>
      </c>
      <c r="P48" s="48"/>
      <c r="Q48" s="48"/>
      <c r="R48" s="48"/>
      <c r="S48" s="48"/>
      <c r="T48" s="48"/>
      <c r="U48" s="48"/>
    </row>
    <row r="49" spans="1:21" ht="30.75" customHeight="1" x14ac:dyDescent="0.2">
      <c r="A49" s="48"/>
      <c r="B49" s="1185"/>
      <c r="C49" s="1186"/>
      <c r="D49" s="62"/>
      <c r="E49" s="1162" t="s">
        <v>15</v>
      </c>
      <c r="F49" s="1162"/>
      <c r="G49" s="1162"/>
      <c r="H49" s="1162"/>
      <c r="I49" s="1162"/>
      <c r="J49" s="1163"/>
      <c r="K49" s="63" t="s">
        <v>523</v>
      </c>
      <c r="L49" s="64" t="s">
        <v>523</v>
      </c>
      <c r="M49" s="64" t="s">
        <v>523</v>
      </c>
      <c r="N49" s="64" t="s">
        <v>523</v>
      </c>
      <c r="O49" s="65" t="s">
        <v>523</v>
      </c>
      <c r="P49" s="48"/>
      <c r="Q49" s="48"/>
      <c r="R49" s="48"/>
      <c r="S49" s="48"/>
      <c r="T49" s="48"/>
      <c r="U49" s="48"/>
    </row>
    <row r="50" spans="1:21" ht="30.75" customHeight="1" x14ac:dyDescent="0.2">
      <c r="A50" s="48"/>
      <c r="B50" s="1185"/>
      <c r="C50" s="1186"/>
      <c r="D50" s="62"/>
      <c r="E50" s="1162" t="s">
        <v>16</v>
      </c>
      <c r="F50" s="1162"/>
      <c r="G50" s="1162"/>
      <c r="H50" s="1162"/>
      <c r="I50" s="1162"/>
      <c r="J50" s="1163"/>
      <c r="K50" s="63">
        <v>8</v>
      </c>
      <c r="L50" s="64" t="s">
        <v>523</v>
      </c>
      <c r="M50" s="64" t="s">
        <v>523</v>
      </c>
      <c r="N50" s="64" t="s">
        <v>523</v>
      </c>
      <c r="O50" s="65" t="s">
        <v>523</v>
      </c>
      <c r="P50" s="48"/>
      <c r="Q50" s="48"/>
      <c r="R50" s="48"/>
      <c r="S50" s="48"/>
      <c r="T50" s="48"/>
      <c r="U50" s="48"/>
    </row>
    <row r="51" spans="1:21" ht="30.75" customHeight="1" x14ac:dyDescent="0.2">
      <c r="A51" s="48"/>
      <c r="B51" s="1187"/>
      <c r="C51" s="1188"/>
      <c r="D51" s="66"/>
      <c r="E51" s="1162" t="s">
        <v>17</v>
      </c>
      <c r="F51" s="1162"/>
      <c r="G51" s="1162"/>
      <c r="H51" s="1162"/>
      <c r="I51" s="1162"/>
      <c r="J51" s="1163"/>
      <c r="K51" s="63" t="s">
        <v>523</v>
      </c>
      <c r="L51" s="64" t="s">
        <v>523</v>
      </c>
      <c r="M51" s="64" t="s">
        <v>523</v>
      </c>
      <c r="N51" s="64" t="s">
        <v>523</v>
      </c>
      <c r="O51" s="65" t="s">
        <v>523</v>
      </c>
      <c r="P51" s="48"/>
      <c r="Q51" s="48"/>
      <c r="R51" s="48"/>
      <c r="S51" s="48"/>
      <c r="T51" s="48"/>
      <c r="U51" s="48"/>
    </row>
    <row r="52" spans="1:21" ht="30.75" customHeight="1" x14ac:dyDescent="0.2">
      <c r="A52" s="48"/>
      <c r="B52" s="1160" t="s">
        <v>18</v>
      </c>
      <c r="C52" s="1161"/>
      <c r="D52" s="66"/>
      <c r="E52" s="1162" t="s">
        <v>19</v>
      </c>
      <c r="F52" s="1162"/>
      <c r="G52" s="1162"/>
      <c r="H52" s="1162"/>
      <c r="I52" s="1162"/>
      <c r="J52" s="1163"/>
      <c r="K52" s="63">
        <v>1543</v>
      </c>
      <c r="L52" s="64">
        <v>1495</v>
      </c>
      <c r="M52" s="64">
        <v>1388</v>
      </c>
      <c r="N52" s="64">
        <v>1412</v>
      </c>
      <c r="O52" s="65">
        <v>1388</v>
      </c>
      <c r="P52" s="48"/>
      <c r="Q52" s="48"/>
      <c r="R52" s="48"/>
      <c r="S52" s="48"/>
      <c r="T52" s="48"/>
      <c r="U52" s="48"/>
    </row>
    <row r="53" spans="1:21" ht="30.75" customHeight="1" thickBot="1" x14ac:dyDescent="0.25">
      <c r="A53" s="48"/>
      <c r="B53" s="1164" t="s">
        <v>20</v>
      </c>
      <c r="C53" s="1165"/>
      <c r="D53" s="67"/>
      <c r="E53" s="1166" t="s">
        <v>21</v>
      </c>
      <c r="F53" s="1166"/>
      <c r="G53" s="1166"/>
      <c r="H53" s="1166"/>
      <c r="I53" s="1166"/>
      <c r="J53" s="1167"/>
      <c r="K53" s="68">
        <v>975</v>
      </c>
      <c r="L53" s="69">
        <v>969</v>
      </c>
      <c r="M53" s="69">
        <v>920</v>
      </c>
      <c r="N53" s="69">
        <v>969</v>
      </c>
      <c r="O53" s="70">
        <v>1116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3">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8" t="s">
        <v>25</v>
      </c>
      <c r="C58" s="1169"/>
      <c r="D58" s="1174" t="s">
        <v>26</v>
      </c>
      <c r="E58" s="1175"/>
      <c r="F58" s="1175"/>
      <c r="G58" s="1175"/>
      <c r="H58" s="1175"/>
      <c r="I58" s="1175"/>
      <c r="J58" s="1176"/>
      <c r="K58" s="83"/>
      <c r="L58" s="84"/>
      <c r="M58" s="84"/>
      <c r="N58" s="84"/>
      <c r="O58" s="85"/>
    </row>
    <row r="59" spans="1:21" ht="31.5" customHeight="1" x14ac:dyDescent="0.2">
      <c r="B59" s="1170"/>
      <c r="C59" s="1171"/>
      <c r="D59" s="1177" t="s">
        <v>27</v>
      </c>
      <c r="E59" s="1178"/>
      <c r="F59" s="1178"/>
      <c r="G59" s="1178"/>
      <c r="H59" s="1178"/>
      <c r="I59" s="1178"/>
      <c r="J59" s="1179"/>
      <c r="K59" s="86"/>
      <c r="L59" s="87"/>
      <c r="M59" s="87"/>
      <c r="N59" s="87"/>
      <c r="O59" s="88"/>
    </row>
    <row r="60" spans="1:21" ht="31.5" customHeight="1" thickBot="1" x14ac:dyDescent="0.25">
      <c r="B60" s="1172"/>
      <c r="C60" s="1173"/>
      <c r="D60" s="1180" t="s">
        <v>28</v>
      </c>
      <c r="E60" s="1181"/>
      <c r="F60" s="1181"/>
      <c r="G60" s="1181"/>
      <c r="H60" s="1181"/>
      <c r="I60" s="1181"/>
      <c r="J60" s="1182"/>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QmuoDi7Dy97uWUArDdNPBVRCwh2DJVwtoKInP2C/mrAiBrXRQwShtrOFWTPV0X4+vT9u57EoNOcVCJjY0YDzA==" saltValue="8yn8rlmv8ssyrhBRVH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550</v>
      </c>
      <c r="J40" s="103" t="s">
        <v>551</v>
      </c>
      <c r="K40" s="103" t="s">
        <v>552</v>
      </c>
      <c r="L40" s="103" t="s">
        <v>553</v>
      </c>
      <c r="M40" s="104" t="s">
        <v>554</v>
      </c>
    </row>
    <row r="41" spans="2:13" ht="27.75" customHeight="1" x14ac:dyDescent="0.2">
      <c r="B41" s="1203" t="s">
        <v>31</v>
      </c>
      <c r="C41" s="1204"/>
      <c r="D41" s="105"/>
      <c r="E41" s="1205" t="s">
        <v>32</v>
      </c>
      <c r="F41" s="1205"/>
      <c r="G41" s="1205"/>
      <c r="H41" s="1206"/>
      <c r="I41" s="355">
        <v>18253</v>
      </c>
      <c r="J41" s="356">
        <v>18305</v>
      </c>
      <c r="K41" s="356">
        <v>18093</v>
      </c>
      <c r="L41" s="356">
        <v>17778</v>
      </c>
      <c r="M41" s="357">
        <v>16873</v>
      </c>
    </row>
    <row r="42" spans="2:13" ht="27.75" customHeight="1" x14ac:dyDescent="0.2">
      <c r="B42" s="1193"/>
      <c r="C42" s="1194"/>
      <c r="D42" s="106"/>
      <c r="E42" s="1197" t="s">
        <v>33</v>
      </c>
      <c r="F42" s="1197"/>
      <c r="G42" s="1197"/>
      <c r="H42" s="1198"/>
      <c r="I42" s="358" t="s">
        <v>523</v>
      </c>
      <c r="J42" s="359" t="s">
        <v>523</v>
      </c>
      <c r="K42" s="359" t="s">
        <v>523</v>
      </c>
      <c r="L42" s="359" t="s">
        <v>523</v>
      </c>
      <c r="M42" s="360" t="s">
        <v>523</v>
      </c>
    </row>
    <row r="43" spans="2:13" ht="27.75" customHeight="1" x14ac:dyDescent="0.2">
      <c r="B43" s="1193"/>
      <c r="C43" s="1194"/>
      <c r="D43" s="106"/>
      <c r="E43" s="1197" t="s">
        <v>34</v>
      </c>
      <c r="F43" s="1197"/>
      <c r="G43" s="1197"/>
      <c r="H43" s="1198"/>
      <c r="I43" s="358">
        <v>6000</v>
      </c>
      <c r="J43" s="359">
        <v>5536</v>
      </c>
      <c r="K43" s="359">
        <v>4840</v>
      </c>
      <c r="L43" s="359">
        <v>4303</v>
      </c>
      <c r="M43" s="360">
        <v>4049</v>
      </c>
    </row>
    <row r="44" spans="2:13" ht="27.75" customHeight="1" x14ac:dyDescent="0.2">
      <c r="B44" s="1193"/>
      <c r="C44" s="1194"/>
      <c r="D44" s="106"/>
      <c r="E44" s="1197" t="s">
        <v>35</v>
      </c>
      <c r="F44" s="1197"/>
      <c r="G44" s="1197"/>
      <c r="H44" s="1198"/>
      <c r="I44" s="358" t="s">
        <v>523</v>
      </c>
      <c r="J44" s="359" t="s">
        <v>523</v>
      </c>
      <c r="K44" s="359" t="s">
        <v>523</v>
      </c>
      <c r="L44" s="359" t="s">
        <v>523</v>
      </c>
      <c r="M44" s="360" t="s">
        <v>523</v>
      </c>
    </row>
    <row r="45" spans="2:13" ht="27.75" customHeight="1" x14ac:dyDescent="0.2">
      <c r="B45" s="1193"/>
      <c r="C45" s="1194"/>
      <c r="D45" s="106"/>
      <c r="E45" s="1197" t="s">
        <v>36</v>
      </c>
      <c r="F45" s="1197"/>
      <c r="G45" s="1197"/>
      <c r="H45" s="1198"/>
      <c r="I45" s="358">
        <v>4114</v>
      </c>
      <c r="J45" s="359">
        <v>3973</v>
      </c>
      <c r="K45" s="359">
        <v>3927</v>
      </c>
      <c r="L45" s="359">
        <v>3993</v>
      </c>
      <c r="M45" s="360">
        <v>3901</v>
      </c>
    </row>
    <row r="46" spans="2:13" ht="27.75" customHeight="1" x14ac:dyDescent="0.2">
      <c r="B46" s="1193"/>
      <c r="C46" s="1194"/>
      <c r="D46" s="107"/>
      <c r="E46" s="1197" t="s">
        <v>37</v>
      </c>
      <c r="F46" s="1197"/>
      <c r="G46" s="1197"/>
      <c r="H46" s="1198"/>
      <c r="I46" s="358">
        <v>59</v>
      </c>
      <c r="J46" s="359" t="s">
        <v>523</v>
      </c>
      <c r="K46" s="359">
        <v>33</v>
      </c>
      <c r="L46" s="359">
        <v>72</v>
      </c>
      <c r="M46" s="360">
        <v>80</v>
      </c>
    </row>
    <row r="47" spans="2:13" ht="27.75" customHeight="1" x14ac:dyDescent="0.2">
      <c r="B47" s="1193"/>
      <c r="C47" s="1194"/>
      <c r="D47" s="108"/>
      <c r="E47" s="1207" t="s">
        <v>38</v>
      </c>
      <c r="F47" s="1208"/>
      <c r="G47" s="1208"/>
      <c r="H47" s="1209"/>
      <c r="I47" s="358" t="s">
        <v>523</v>
      </c>
      <c r="J47" s="359" t="s">
        <v>523</v>
      </c>
      <c r="K47" s="359" t="s">
        <v>523</v>
      </c>
      <c r="L47" s="359" t="s">
        <v>523</v>
      </c>
      <c r="M47" s="360" t="s">
        <v>523</v>
      </c>
    </row>
    <row r="48" spans="2:13" ht="27.75" customHeight="1" x14ac:dyDescent="0.2">
      <c r="B48" s="1193"/>
      <c r="C48" s="1194"/>
      <c r="D48" s="106"/>
      <c r="E48" s="1197" t="s">
        <v>39</v>
      </c>
      <c r="F48" s="1197"/>
      <c r="G48" s="1197"/>
      <c r="H48" s="1198"/>
      <c r="I48" s="358" t="s">
        <v>523</v>
      </c>
      <c r="J48" s="359" t="s">
        <v>523</v>
      </c>
      <c r="K48" s="359" t="s">
        <v>523</v>
      </c>
      <c r="L48" s="359" t="s">
        <v>523</v>
      </c>
      <c r="M48" s="360" t="s">
        <v>523</v>
      </c>
    </row>
    <row r="49" spans="2:13" ht="27.75" customHeight="1" x14ac:dyDescent="0.2">
      <c r="B49" s="1195"/>
      <c r="C49" s="1196"/>
      <c r="D49" s="106"/>
      <c r="E49" s="1197" t="s">
        <v>40</v>
      </c>
      <c r="F49" s="1197"/>
      <c r="G49" s="1197"/>
      <c r="H49" s="1198"/>
      <c r="I49" s="358" t="s">
        <v>523</v>
      </c>
      <c r="J49" s="359" t="s">
        <v>523</v>
      </c>
      <c r="K49" s="359" t="s">
        <v>523</v>
      </c>
      <c r="L49" s="359" t="s">
        <v>523</v>
      </c>
      <c r="M49" s="360" t="s">
        <v>523</v>
      </c>
    </row>
    <row r="50" spans="2:13" ht="27.75" customHeight="1" x14ac:dyDescent="0.2">
      <c r="B50" s="1191" t="s">
        <v>41</v>
      </c>
      <c r="C50" s="1192"/>
      <c r="D50" s="109"/>
      <c r="E50" s="1197" t="s">
        <v>42</v>
      </c>
      <c r="F50" s="1197"/>
      <c r="G50" s="1197"/>
      <c r="H50" s="1198"/>
      <c r="I50" s="358">
        <v>3320</v>
      </c>
      <c r="J50" s="359">
        <v>3551</v>
      </c>
      <c r="K50" s="359">
        <v>3657</v>
      </c>
      <c r="L50" s="359">
        <v>4652</v>
      </c>
      <c r="M50" s="360">
        <v>4911</v>
      </c>
    </row>
    <row r="51" spans="2:13" ht="27.75" customHeight="1" x14ac:dyDescent="0.2">
      <c r="B51" s="1193"/>
      <c r="C51" s="1194"/>
      <c r="D51" s="106"/>
      <c r="E51" s="1197" t="s">
        <v>43</v>
      </c>
      <c r="F51" s="1197"/>
      <c r="G51" s="1197"/>
      <c r="H51" s="1198"/>
      <c r="I51" s="358">
        <v>2337</v>
      </c>
      <c r="J51" s="359">
        <v>2496</v>
      </c>
      <c r="K51" s="359">
        <v>2282</v>
      </c>
      <c r="L51" s="359">
        <v>2041</v>
      </c>
      <c r="M51" s="360">
        <v>1850</v>
      </c>
    </row>
    <row r="52" spans="2:13" ht="27.75" customHeight="1" x14ac:dyDescent="0.2">
      <c r="B52" s="1195"/>
      <c r="C52" s="1196"/>
      <c r="D52" s="106"/>
      <c r="E52" s="1197" t="s">
        <v>44</v>
      </c>
      <c r="F52" s="1197"/>
      <c r="G52" s="1197"/>
      <c r="H52" s="1198"/>
      <c r="I52" s="358">
        <v>13711</v>
      </c>
      <c r="J52" s="359">
        <v>13550</v>
      </c>
      <c r="K52" s="359">
        <v>13414</v>
      </c>
      <c r="L52" s="359">
        <v>13232</v>
      </c>
      <c r="M52" s="360">
        <v>12702</v>
      </c>
    </row>
    <row r="53" spans="2:13" ht="27.75" customHeight="1" thickBot="1" x14ac:dyDescent="0.25">
      <c r="B53" s="1199" t="s">
        <v>45</v>
      </c>
      <c r="C53" s="1200"/>
      <c r="D53" s="110"/>
      <c r="E53" s="1201" t="s">
        <v>46</v>
      </c>
      <c r="F53" s="1201"/>
      <c r="G53" s="1201"/>
      <c r="H53" s="1202"/>
      <c r="I53" s="361">
        <v>9058</v>
      </c>
      <c r="J53" s="362">
        <v>8216</v>
      </c>
      <c r="K53" s="362">
        <v>7540</v>
      </c>
      <c r="L53" s="362">
        <v>6221</v>
      </c>
      <c r="M53" s="363">
        <v>5441</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3lqEWDWdKki7Kd6oYg1Itdwsuf6axLLWqkSN+7p3uCXuMy38109xPI3fjszVkj7OUnYRMh8R3WUYj4uqVgudsQ==" saltValue="J0N984Pa7Sp8gzg/HFbn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552</v>
      </c>
      <c r="G54" s="119" t="s">
        <v>553</v>
      </c>
      <c r="H54" s="120" t="s">
        <v>554</v>
      </c>
    </row>
    <row r="55" spans="2:8" ht="52.5" customHeight="1" x14ac:dyDescent="0.2">
      <c r="B55" s="121"/>
      <c r="C55" s="1218" t="s">
        <v>49</v>
      </c>
      <c r="D55" s="1218"/>
      <c r="E55" s="1219"/>
      <c r="F55" s="122">
        <v>1007</v>
      </c>
      <c r="G55" s="122">
        <v>1850</v>
      </c>
      <c r="H55" s="123">
        <v>1851</v>
      </c>
    </row>
    <row r="56" spans="2:8" ht="52.5" customHeight="1" x14ac:dyDescent="0.2">
      <c r="B56" s="124"/>
      <c r="C56" s="1220" t="s">
        <v>50</v>
      </c>
      <c r="D56" s="1220"/>
      <c r="E56" s="1221"/>
      <c r="F56" s="125">
        <v>26</v>
      </c>
      <c r="G56" s="125">
        <v>26</v>
      </c>
      <c r="H56" s="126">
        <v>26</v>
      </c>
    </row>
    <row r="57" spans="2:8" ht="53.25" customHeight="1" x14ac:dyDescent="0.2">
      <c r="B57" s="124"/>
      <c r="C57" s="1222" t="s">
        <v>51</v>
      </c>
      <c r="D57" s="1222"/>
      <c r="E57" s="1223"/>
      <c r="F57" s="127">
        <v>2288</v>
      </c>
      <c r="G57" s="127">
        <v>2565</v>
      </c>
      <c r="H57" s="128">
        <v>2933</v>
      </c>
    </row>
    <row r="58" spans="2:8" ht="45.75" customHeight="1" x14ac:dyDescent="0.2">
      <c r="B58" s="129"/>
      <c r="C58" s="1210" t="s">
        <v>582</v>
      </c>
      <c r="D58" s="1211"/>
      <c r="E58" s="1212"/>
      <c r="F58" s="130">
        <v>1185</v>
      </c>
      <c r="G58" s="130">
        <v>1436</v>
      </c>
      <c r="H58" s="131">
        <v>1687</v>
      </c>
    </row>
    <row r="59" spans="2:8" ht="45.75" customHeight="1" x14ac:dyDescent="0.2">
      <c r="B59" s="129"/>
      <c r="C59" s="1210" t="s">
        <v>583</v>
      </c>
      <c r="D59" s="1211"/>
      <c r="E59" s="1212"/>
      <c r="F59" s="130">
        <v>454</v>
      </c>
      <c r="G59" s="130">
        <v>504</v>
      </c>
      <c r="H59" s="131">
        <v>589</v>
      </c>
    </row>
    <row r="60" spans="2:8" ht="45.75" customHeight="1" x14ac:dyDescent="0.2">
      <c r="B60" s="129"/>
      <c r="C60" s="1210" t="s">
        <v>584</v>
      </c>
      <c r="D60" s="1211"/>
      <c r="E60" s="1212"/>
      <c r="F60" s="130">
        <v>347</v>
      </c>
      <c r="G60" s="130">
        <v>326</v>
      </c>
      <c r="H60" s="131">
        <v>288</v>
      </c>
    </row>
    <row r="61" spans="2:8" ht="45.75" customHeight="1" x14ac:dyDescent="0.2">
      <c r="B61" s="129"/>
      <c r="C61" s="1210" t="s">
        <v>585</v>
      </c>
      <c r="D61" s="1211"/>
      <c r="E61" s="1212"/>
      <c r="F61" s="130">
        <v>164</v>
      </c>
      <c r="G61" s="130">
        <v>156</v>
      </c>
      <c r="H61" s="131">
        <v>236</v>
      </c>
    </row>
    <row r="62" spans="2:8" ht="45.75" customHeight="1" thickBot="1" x14ac:dyDescent="0.25">
      <c r="B62" s="132"/>
      <c r="C62" s="1213" t="s">
        <v>586</v>
      </c>
      <c r="D62" s="1214"/>
      <c r="E62" s="1215"/>
      <c r="F62" s="133">
        <v>103</v>
      </c>
      <c r="G62" s="133">
        <v>103</v>
      </c>
      <c r="H62" s="134">
        <v>103</v>
      </c>
    </row>
    <row r="63" spans="2:8" ht="52.5" customHeight="1" thickBot="1" x14ac:dyDescent="0.25">
      <c r="B63" s="135"/>
      <c r="C63" s="1216" t="s">
        <v>52</v>
      </c>
      <c r="D63" s="1216"/>
      <c r="E63" s="1217"/>
      <c r="F63" s="136">
        <v>3321</v>
      </c>
      <c r="G63" s="136">
        <v>4441</v>
      </c>
      <c r="H63" s="137">
        <v>4809</v>
      </c>
    </row>
    <row r="64" spans="2:8" ht="13" x14ac:dyDescent="0.2"/>
  </sheetData>
  <sheetProtection algorithmName="SHA-512" hashValue="chHJge6LOF39mRkyX98/faX6SMSydaESjctv9KxDWOW0T0vJgFJSXbbkxaTlS+6YCLDL0ep9apC1Kcty9dphMQ==" saltValue="VRn2FUbEhGBwvjPtMt24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547</v>
      </c>
      <c r="G2" s="151"/>
      <c r="H2" s="152"/>
    </row>
    <row r="3" spans="1:8" x14ac:dyDescent="0.2">
      <c r="A3" s="148" t="s">
        <v>540</v>
      </c>
      <c r="B3" s="153"/>
      <c r="C3" s="154"/>
      <c r="D3" s="155">
        <v>33015</v>
      </c>
      <c r="E3" s="156"/>
      <c r="F3" s="157">
        <v>54684</v>
      </c>
      <c r="G3" s="158"/>
      <c r="H3" s="159"/>
    </row>
    <row r="4" spans="1:8" x14ac:dyDescent="0.2">
      <c r="A4" s="160"/>
      <c r="B4" s="161"/>
      <c r="C4" s="162"/>
      <c r="D4" s="163">
        <v>30041</v>
      </c>
      <c r="E4" s="164"/>
      <c r="F4" s="165">
        <v>32829</v>
      </c>
      <c r="G4" s="166"/>
      <c r="H4" s="167"/>
    </row>
    <row r="5" spans="1:8" x14ac:dyDescent="0.2">
      <c r="A5" s="148" t="s">
        <v>542</v>
      </c>
      <c r="B5" s="153"/>
      <c r="C5" s="154"/>
      <c r="D5" s="155">
        <v>32257</v>
      </c>
      <c r="E5" s="156"/>
      <c r="F5" s="157">
        <v>62383</v>
      </c>
      <c r="G5" s="158"/>
      <c r="H5" s="159"/>
    </row>
    <row r="6" spans="1:8" x14ac:dyDescent="0.2">
      <c r="A6" s="160"/>
      <c r="B6" s="161"/>
      <c r="C6" s="162"/>
      <c r="D6" s="163">
        <v>24191</v>
      </c>
      <c r="E6" s="164"/>
      <c r="F6" s="165">
        <v>35325</v>
      </c>
      <c r="G6" s="166"/>
      <c r="H6" s="167"/>
    </row>
    <row r="7" spans="1:8" x14ac:dyDescent="0.2">
      <c r="A7" s="148" t="s">
        <v>543</v>
      </c>
      <c r="B7" s="153"/>
      <c r="C7" s="154"/>
      <c r="D7" s="155">
        <v>36820</v>
      </c>
      <c r="E7" s="156"/>
      <c r="F7" s="157">
        <v>63812</v>
      </c>
      <c r="G7" s="158"/>
      <c r="H7" s="159"/>
    </row>
    <row r="8" spans="1:8" x14ac:dyDescent="0.2">
      <c r="A8" s="160"/>
      <c r="B8" s="161"/>
      <c r="C8" s="162"/>
      <c r="D8" s="163">
        <v>29103</v>
      </c>
      <c r="E8" s="164"/>
      <c r="F8" s="165">
        <v>33848</v>
      </c>
      <c r="G8" s="166"/>
      <c r="H8" s="167"/>
    </row>
    <row r="9" spans="1:8" x14ac:dyDescent="0.2">
      <c r="A9" s="148" t="s">
        <v>544</v>
      </c>
      <c r="B9" s="153"/>
      <c r="C9" s="154"/>
      <c r="D9" s="155">
        <v>30763</v>
      </c>
      <c r="E9" s="156"/>
      <c r="F9" s="157">
        <v>54225</v>
      </c>
      <c r="G9" s="158"/>
      <c r="H9" s="159"/>
    </row>
    <row r="10" spans="1:8" x14ac:dyDescent="0.2">
      <c r="A10" s="160"/>
      <c r="B10" s="161"/>
      <c r="C10" s="162"/>
      <c r="D10" s="163">
        <v>21723</v>
      </c>
      <c r="E10" s="164"/>
      <c r="F10" s="165">
        <v>27337</v>
      </c>
      <c r="G10" s="166"/>
      <c r="H10" s="167"/>
    </row>
    <row r="11" spans="1:8" x14ac:dyDescent="0.2">
      <c r="A11" s="148" t="s">
        <v>545</v>
      </c>
      <c r="B11" s="153"/>
      <c r="C11" s="154"/>
      <c r="D11" s="155">
        <v>42823</v>
      </c>
      <c r="E11" s="156"/>
      <c r="F11" s="157">
        <v>54016</v>
      </c>
      <c r="G11" s="158"/>
      <c r="H11" s="159"/>
    </row>
    <row r="12" spans="1:8" x14ac:dyDescent="0.2">
      <c r="A12" s="160"/>
      <c r="B12" s="161"/>
      <c r="C12" s="168"/>
      <c r="D12" s="163">
        <v>27220</v>
      </c>
      <c r="E12" s="164"/>
      <c r="F12" s="165">
        <v>28078</v>
      </c>
      <c r="G12" s="166"/>
      <c r="H12" s="167"/>
    </row>
    <row r="13" spans="1:8" x14ac:dyDescent="0.2">
      <c r="A13" s="148"/>
      <c r="B13" s="153"/>
      <c r="C13" s="169"/>
      <c r="D13" s="170">
        <v>35136</v>
      </c>
      <c r="E13" s="171"/>
      <c r="F13" s="172">
        <v>57824</v>
      </c>
      <c r="G13" s="173"/>
      <c r="H13" s="159"/>
    </row>
    <row r="14" spans="1:8" x14ac:dyDescent="0.2">
      <c r="A14" s="160"/>
      <c r="B14" s="161"/>
      <c r="C14" s="162"/>
      <c r="D14" s="163">
        <v>26456</v>
      </c>
      <c r="E14" s="164"/>
      <c r="F14" s="165">
        <v>31483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10.54</v>
      </c>
      <c r="C19" s="174">
        <f>ROUND(VALUE(SUBSTITUTE(実質収支比率等に係る経年分析!G$48,"▲","-")),2)</f>
        <v>9.32</v>
      </c>
      <c r="D19" s="174">
        <f>ROUND(VALUE(SUBSTITUTE(実質収支比率等に係る経年分析!H$48,"▲","-")),2)</f>
        <v>11.65</v>
      </c>
      <c r="E19" s="174">
        <f>ROUND(VALUE(SUBSTITUTE(実質収支比率等に係る経年分析!I$48,"▲","-")),2)</f>
        <v>16.66</v>
      </c>
      <c r="F19" s="174">
        <f>ROUND(VALUE(SUBSTITUTE(実質収支比率等に係る経年分析!J$48,"▲","-")),2)</f>
        <v>14.16</v>
      </c>
    </row>
    <row r="20" spans="1:11" x14ac:dyDescent="0.2">
      <c r="A20" s="174" t="s">
        <v>56</v>
      </c>
      <c r="B20" s="174">
        <f>ROUND(VALUE(SUBSTITUTE(実質収支比率等に係る経年分析!F$47,"▲","-")),2)</f>
        <v>9.48</v>
      </c>
      <c r="C20" s="174">
        <f>ROUND(VALUE(SUBSTITUTE(実質収支比率等に係る経年分析!G$47,"▲","-")),2)</f>
        <v>10.29</v>
      </c>
      <c r="D20" s="174">
        <f>ROUND(VALUE(SUBSTITUTE(実質収支比率等に係る経年分析!H$47,"▲","-")),2)</f>
        <v>8.77</v>
      </c>
      <c r="E20" s="174">
        <f>ROUND(VALUE(SUBSTITUTE(実質収支比率等に係る経年分析!I$47,"▲","-")),2)</f>
        <v>15.42</v>
      </c>
      <c r="F20" s="174">
        <f>ROUND(VALUE(SUBSTITUTE(実質収支比率等に係る経年分析!J$47,"▲","-")),2)</f>
        <v>15.77</v>
      </c>
    </row>
    <row r="21" spans="1:11" x14ac:dyDescent="0.2">
      <c r="A21" s="174" t="s">
        <v>57</v>
      </c>
      <c r="B21" s="174">
        <f>IF(ISNUMBER(VALUE(SUBSTITUTE(実質収支比率等に係る経年分析!F$49,"▲","-"))),ROUND(VALUE(SUBSTITUTE(実質収支比率等に係る経年分析!F$49,"▲","-")),2),NA())</f>
        <v>4.0199999999999996</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12.54</v>
      </c>
      <c r="F21" s="174">
        <f>IF(ISNUMBER(VALUE(SUBSTITUTE(実質収支比率等に係る経年分析!J$49,"▲","-"))),ROUND(VALUE(SUBSTITUTE(実質収支比率等に係る経年分析!J$49,"▲","-")),2),NA())</f>
        <v>-1.77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中小企業従業員退職金等共済事業特別会計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0.52</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1.1399999999999999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4.1399999999999997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4.1900000000000004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8.3699999999999992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13.98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14.14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1543</v>
      </c>
      <c r="E42" s="176"/>
      <c r="F42" s="176"/>
      <c r="G42" s="176">
        <f>'実質公債費比率（分子）の構造'!L$52</f>
        <v>1495</v>
      </c>
      <c r="H42" s="176"/>
      <c r="I42" s="176"/>
      <c r="J42" s="176">
        <f>'実質公債費比率（分子）の構造'!M$52</f>
        <v>1388</v>
      </c>
      <c r="K42" s="176"/>
      <c r="L42" s="176"/>
      <c r="M42" s="176">
        <f>'実質公債費比率（分子）の構造'!N$52</f>
        <v>1412</v>
      </c>
      <c r="N42" s="176"/>
      <c r="O42" s="176"/>
      <c r="P42" s="176">
        <f>'実質公債費比率（分子）の構造'!O$52</f>
        <v>1388</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8</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551</v>
      </c>
      <c r="C46" s="176"/>
      <c r="D46" s="176"/>
      <c r="E46" s="176">
        <f>'実質公債費比率（分子）の構造'!L$48</f>
        <v>553</v>
      </c>
      <c r="F46" s="176"/>
      <c r="G46" s="176"/>
      <c r="H46" s="176">
        <f>'実質公債費比率（分子）の構造'!M$48</f>
        <v>493</v>
      </c>
      <c r="I46" s="176"/>
      <c r="J46" s="176"/>
      <c r="K46" s="176">
        <f>'実質公債費比率（分子）の構造'!N$48</f>
        <v>473</v>
      </c>
      <c r="L46" s="176"/>
      <c r="M46" s="176"/>
      <c r="N46" s="176">
        <f>'実質公債費比率（分子）の構造'!O$48</f>
        <v>479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1959</v>
      </c>
      <c r="C49" s="176"/>
      <c r="D49" s="176"/>
      <c r="E49" s="176">
        <f>'実質公債費比率（分子）の構造'!L$45</f>
        <v>1911</v>
      </c>
      <c r="F49" s="176"/>
      <c r="G49" s="176"/>
      <c r="H49" s="176">
        <f>'実質公債費比率（分子）の構造'!M$45</f>
        <v>1815</v>
      </c>
      <c r="I49" s="176"/>
      <c r="J49" s="176"/>
      <c r="K49" s="176">
        <f>'実質公債費比率（分子）の構造'!N$45</f>
        <v>1908</v>
      </c>
      <c r="L49" s="176"/>
      <c r="M49" s="176"/>
      <c r="N49" s="176">
        <f>'実質公債費比率（分子）の構造'!O$45</f>
        <v>2025</v>
      </c>
      <c r="O49" s="176"/>
      <c r="P49" s="176"/>
    </row>
    <row r="50" spans="1:16" x14ac:dyDescent="0.2">
      <c r="A50" s="176" t="s">
        <v>72</v>
      </c>
      <c r="B50" s="176" t="e">
        <f>NA()</f>
        <v>#N/A</v>
      </c>
      <c r="C50" s="176">
        <f>IF(ISNUMBER('実質公債費比率（分子）の構造'!K$53),'実質公債費比率（分子）の構造'!K$53,NA())</f>
        <v>975</v>
      </c>
      <c r="D50" s="176" t="e">
        <f>NA()</f>
        <v>#N/A</v>
      </c>
      <c r="E50" s="176" t="e">
        <f>NA()</f>
        <v>#N/A</v>
      </c>
      <c r="F50" s="176">
        <f>IF(ISNUMBER('実質公債費比率（分子）の構造'!L$53),'実質公債費比率（分子）の構造'!L$53,NA())</f>
        <v>969</v>
      </c>
      <c r="G50" s="176" t="e">
        <f>NA()</f>
        <v>#N/A</v>
      </c>
      <c r="H50" s="176" t="e">
        <f>NA()</f>
        <v>#N/A</v>
      </c>
      <c r="I50" s="176">
        <f>IF(ISNUMBER('実質公債費比率（分子）の構造'!M$53),'実質公債費比率（分子）の構造'!M$53,NA())</f>
        <v>920</v>
      </c>
      <c r="J50" s="176" t="e">
        <f>NA()</f>
        <v>#N/A</v>
      </c>
      <c r="K50" s="176" t="e">
        <f>NA()</f>
        <v>#N/A</v>
      </c>
      <c r="L50" s="176">
        <f>IF(ISNUMBER('実質公債費比率（分子）の構造'!N$53),'実質公債費比率（分子）の構造'!N$53,NA())</f>
        <v>969</v>
      </c>
      <c r="M50" s="176" t="e">
        <f>NA()</f>
        <v>#N/A</v>
      </c>
      <c r="N50" s="176" t="e">
        <f>NA()</f>
        <v>#N/A</v>
      </c>
      <c r="O50" s="176">
        <f>IF(ISNUMBER('実質公債費比率（分子）の構造'!O$53),'実質公債費比率（分子）の構造'!O$53,NA())</f>
        <v>1116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13711</v>
      </c>
      <c r="E56" s="175"/>
      <c r="F56" s="175"/>
      <c r="G56" s="175">
        <f>'将来負担比率（分子）の構造'!J$52</f>
        <v>13550</v>
      </c>
      <c r="H56" s="175"/>
      <c r="I56" s="175"/>
      <c r="J56" s="175">
        <f>'将来負担比率（分子）の構造'!K$52</f>
        <v>13414</v>
      </c>
      <c r="K56" s="175"/>
      <c r="L56" s="175"/>
      <c r="M56" s="175">
        <f>'将来負担比率（分子）の構造'!L$52</f>
        <v>13232</v>
      </c>
      <c r="N56" s="175"/>
      <c r="O56" s="175"/>
      <c r="P56" s="175">
        <f>'将来負担比率（分子）の構造'!M$52</f>
        <v>12702</v>
      </c>
    </row>
    <row r="57" spans="1:16" x14ac:dyDescent="0.2">
      <c r="A57" s="175" t="s">
        <v>43</v>
      </c>
      <c r="B57" s="175"/>
      <c r="C57" s="175"/>
      <c r="D57" s="175">
        <f>'将来負担比率（分子）の構造'!I$51</f>
        <v>2337</v>
      </c>
      <c r="E57" s="175"/>
      <c r="F57" s="175"/>
      <c r="G57" s="175">
        <f>'将来負担比率（分子）の構造'!J$51</f>
        <v>2496</v>
      </c>
      <c r="H57" s="175"/>
      <c r="I57" s="175"/>
      <c r="J57" s="175">
        <f>'将来負担比率（分子）の構造'!K$51</f>
        <v>2282</v>
      </c>
      <c r="K57" s="175"/>
      <c r="L57" s="175"/>
      <c r="M57" s="175">
        <f>'将来負担比率（分子）の構造'!L$51</f>
        <v>2041</v>
      </c>
      <c r="N57" s="175"/>
      <c r="O57" s="175"/>
      <c r="P57" s="175">
        <f>'将来負担比率（分子）の構造'!M$51</f>
        <v>1850</v>
      </c>
    </row>
    <row r="58" spans="1:16" x14ac:dyDescent="0.2">
      <c r="A58" s="175" t="s">
        <v>42</v>
      </c>
      <c r="B58" s="175"/>
      <c r="C58" s="175"/>
      <c r="D58" s="175">
        <f>'将来負担比率（分子）の構造'!I$50</f>
        <v>3320</v>
      </c>
      <c r="E58" s="175"/>
      <c r="F58" s="175"/>
      <c r="G58" s="175">
        <f>'将来負担比率（分子）の構造'!J$50</f>
        <v>3551</v>
      </c>
      <c r="H58" s="175"/>
      <c r="I58" s="175"/>
      <c r="J58" s="175">
        <f>'将来負担比率（分子）の構造'!K$50</f>
        <v>3657</v>
      </c>
      <c r="K58" s="175"/>
      <c r="L58" s="175"/>
      <c r="M58" s="175">
        <f>'将来負担比率（分子）の構造'!L$50</f>
        <v>4652</v>
      </c>
      <c r="N58" s="175"/>
      <c r="O58" s="175"/>
      <c r="P58" s="175">
        <f>'将来負担比率（分子）の構造'!M$50</f>
        <v>4911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59</v>
      </c>
      <c r="C61" s="175"/>
      <c r="D61" s="175"/>
      <c r="E61" s="175" t="str">
        <f>'将来負担比率（分子）の構造'!J$46</f>
        <v>-</v>
      </c>
      <c r="F61" s="175"/>
      <c r="G61" s="175"/>
      <c r="H61" s="175">
        <f>'将来負担比率（分子）の構造'!K$46</f>
        <v>33</v>
      </c>
      <c r="I61" s="175"/>
      <c r="J61" s="175"/>
      <c r="K61" s="175">
        <f>'将来負担比率（分子）の構造'!L$46</f>
        <v>72</v>
      </c>
      <c r="L61" s="175"/>
      <c r="M61" s="175"/>
      <c r="N61" s="175">
        <f>'将来負担比率（分子）の構造'!M$46</f>
        <v>80</v>
      </c>
      <c r="O61" s="175"/>
      <c r="P61" s="175"/>
    </row>
    <row r="62" spans="1:16" x14ac:dyDescent="0.2">
      <c r="A62" s="175" t="s">
        <v>36</v>
      </c>
      <c r="B62" s="175">
        <f>'将来負担比率（分子）の構造'!I$45</f>
        <v>4114</v>
      </c>
      <c r="C62" s="175"/>
      <c r="D62" s="175"/>
      <c r="E62" s="175">
        <f>'将来負担比率（分子）の構造'!J$45</f>
        <v>3973</v>
      </c>
      <c r="F62" s="175"/>
      <c r="G62" s="175"/>
      <c r="H62" s="175">
        <f>'将来負担比率（分子）の構造'!K$45</f>
        <v>3927</v>
      </c>
      <c r="I62" s="175"/>
      <c r="J62" s="175"/>
      <c r="K62" s="175">
        <f>'将来負担比率（分子）の構造'!L$45</f>
        <v>3993</v>
      </c>
      <c r="L62" s="175"/>
      <c r="M62" s="175"/>
      <c r="N62" s="175">
        <f>'将来負担比率（分子）の構造'!M$45</f>
        <v>3901</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6000</v>
      </c>
      <c r="C64" s="175"/>
      <c r="D64" s="175"/>
      <c r="E64" s="175">
        <f>'将来負担比率（分子）の構造'!J$43</f>
        <v>5536</v>
      </c>
      <c r="F64" s="175"/>
      <c r="G64" s="175"/>
      <c r="H64" s="175">
        <f>'将来負担比率（分子）の構造'!K$43</f>
        <v>4840</v>
      </c>
      <c r="I64" s="175"/>
      <c r="J64" s="175"/>
      <c r="K64" s="175">
        <f>'将来負担比率（分子）の構造'!L$43</f>
        <v>4303</v>
      </c>
      <c r="L64" s="175"/>
      <c r="M64" s="175"/>
      <c r="N64" s="175">
        <f>'将来負担比率（分子）の構造'!M$43</f>
        <v>4049</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18253</v>
      </c>
      <c r="C66" s="175"/>
      <c r="D66" s="175"/>
      <c r="E66" s="175">
        <f>'将来負担比率（分子）の構造'!J$41</f>
        <v>18305</v>
      </c>
      <c r="F66" s="175"/>
      <c r="G66" s="175"/>
      <c r="H66" s="175">
        <f>'将来負担比率（分子）の構造'!K$41</f>
        <v>18093</v>
      </c>
      <c r="I66" s="175"/>
      <c r="J66" s="175"/>
      <c r="K66" s="175">
        <f>'将来負担比率（分子）の構造'!L$41</f>
        <v>17778</v>
      </c>
      <c r="L66" s="175"/>
      <c r="M66" s="175"/>
      <c r="N66" s="175">
        <f>'将来負担比率（分子）の構造'!M$41</f>
        <v>16873</v>
      </c>
      <c r="O66" s="175"/>
      <c r="P66" s="175"/>
    </row>
    <row r="67" spans="1:16" x14ac:dyDescent="0.2">
      <c r="A67" s="175" t="s">
        <v>76</v>
      </c>
      <c r="B67" s="175" t="e">
        <f>NA()</f>
        <v>#N/A</v>
      </c>
      <c r="C67" s="175">
        <f>IF(ISNUMBER('将来負担比率（分子）の構造'!I$53), IF('将来負担比率（分子）の構造'!I$53 &lt; 0, 0, '将来負担比率（分子）の構造'!I$53), NA())</f>
        <v>9058</v>
      </c>
      <c r="D67" s="175" t="e">
        <f>NA()</f>
        <v>#N/A</v>
      </c>
      <c r="E67" s="175" t="e">
        <f>NA()</f>
        <v>#N/A</v>
      </c>
      <c r="F67" s="175">
        <f>IF(ISNUMBER('将来負担比率（分子）の構造'!J$53), IF('将来負担比率（分子）の構造'!J$53 &lt; 0, 0, '将来負担比率（分子）の構造'!J$53), NA())</f>
        <v>8216</v>
      </c>
      <c r="G67" s="175" t="e">
        <f>NA()</f>
        <v>#N/A</v>
      </c>
      <c r="H67" s="175" t="e">
        <f>NA()</f>
        <v>#N/A</v>
      </c>
      <c r="I67" s="175">
        <f>IF(ISNUMBER('将来負担比率（分子）の構造'!K$53), IF('将来負担比率（分子）の構造'!K$53 &lt; 0, 0, '将来負担比率（分子）の構造'!K$53), NA())</f>
        <v>7540</v>
      </c>
      <c r="J67" s="175" t="e">
        <f>NA()</f>
        <v>#N/A</v>
      </c>
      <c r="K67" s="175" t="e">
        <f>NA()</f>
        <v>#N/A</v>
      </c>
      <c r="L67" s="175">
        <f>IF(ISNUMBER('将来負担比率（分子）の構造'!L$53), IF('将来負担比率（分子）の構造'!L$53 &lt; 0, 0, '将来負担比率（分子）の構造'!L$53), NA())</f>
        <v>6221</v>
      </c>
      <c r="M67" s="175" t="e">
        <f>NA()</f>
        <v>#N/A</v>
      </c>
      <c r="N67" s="175" t="e">
        <f>NA()</f>
        <v>#N/A</v>
      </c>
      <c r="O67" s="175">
        <f>IF(ISNUMBER('将来負担比率（分子）の構造'!M$53), IF('将来負担比率（分子）の構造'!M$53 &lt; 0, 0, '将来負担比率（分子）の構造'!M$53), NA())</f>
        <v>5441</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1007</v>
      </c>
      <c r="C72" s="179">
        <f>基金残高に係る経年分析!G55</f>
        <v>1850</v>
      </c>
      <c r="D72" s="179">
        <f>基金残高に係る経年分析!H55</f>
        <v>1851</v>
      </c>
    </row>
    <row r="73" spans="1:16" x14ac:dyDescent="0.2">
      <c r="A73" s="178" t="s">
        <v>79</v>
      </c>
      <c r="B73" s="179">
        <f>基金残高に係る経年分析!F56</f>
        <v>26</v>
      </c>
      <c r="C73" s="179">
        <f>基金残高に係る経年分析!G56</f>
        <v>26</v>
      </c>
      <c r="D73" s="179">
        <f>基金残高に係る経年分析!H56</f>
        <v>26</v>
      </c>
    </row>
    <row r="74" spans="1:16" x14ac:dyDescent="0.2">
      <c r="A74" s="178" t="s">
        <v>80</v>
      </c>
      <c r="B74" s="179">
        <f>基金残高に係る経年分析!F57</f>
        <v>2288</v>
      </c>
      <c r="C74" s="179">
        <f>基金残高に係る経年分析!G57</f>
        <v>2565</v>
      </c>
      <c r="D74" s="179">
        <f>基金残高に係る経年分析!H57</f>
        <v>2933</v>
      </c>
    </row>
  </sheetData>
  <sheetProtection algorithmName="SHA-512" hashValue="MNhBEiuafgItOhKcqLiHBCdZtquFNA52ABC1B6OGocJw0u4OtSL7o6dCPbNRMA98mqVPfSY9SdyXZXVhkHl7ug==" saltValue="Ju1hAMmQ6JTKMBb10suJ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8046630</v>
      </c>
      <c r="S5" s="677"/>
      <c r="T5" s="677"/>
      <c r="U5" s="677"/>
      <c r="V5" s="677"/>
      <c r="W5" s="677"/>
      <c r="X5" s="677"/>
      <c r="Y5" s="702"/>
      <c r="Z5" s="715">
        <v>34.799999999999997</v>
      </c>
      <c r="AA5" s="715"/>
      <c r="AB5" s="715"/>
      <c r="AC5" s="715"/>
      <c r="AD5" s="716">
        <v>7689755</v>
      </c>
      <c r="AE5" s="716"/>
      <c r="AF5" s="716"/>
      <c r="AG5" s="716"/>
      <c r="AH5" s="716"/>
      <c r="AI5" s="716"/>
      <c r="AJ5" s="716"/>
      <c r="AK5" s="716"/>
      <c r="AL5" s="703">
        <v>65.599999999999994</v>
      </c>
      <c r="AM5" s="685"/>
      <c r="AN5" s="685"/>
      <c r="AO5" s="704"/>
      <c r="AP5" s="679" t="s">
        <v>228</v>
      </c>
      <c r="AQ5" s="680"/>
      <c r="AR5" s="680"/>
      <c r="AS5" s="680"/>
      <c r="AT5" s="680"/>
      <c r="AU5" s="680"/>
      <c r="AV5" s="680"/>
      <c r="AW5" s="680"/>
      <c r="AX5" s="680"/>
      <c r="AY5" s="680"/>
      <c r="AZ5" s="680"/>
      <c r="BA5" s="680"/>
      <c r="BB5" s="680"/>
      <c r="BC5" s="680"/>
      <c r="BD5" s="680"/>
      <c r="BE5" s="680"/>
      <c r="BF5" s="681"/>
      <c r="BG5" s="621">
        <v>7675179</v>
      </c>
      <c r="BH5" s="622"/>
      <c r="BI5" s="622"/>
      <c r="BJ5" s="622"/>
      <c r="BK5" s="622"/>
      <c r="BL5" s="622"/>
      <c r="BM5" s="622"/>
      <c r="BN5" s="623"/>
      <c r="BO5" s="659">
        <v>95.4</v>
      </c>
      <c r="BP5" s="659"/>
      <c r="BQ5" s="659"/>
      <c r="BR5" s="659"/>
      <c r="BS5" s="660" t="s">
        <v>130</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223109</v>
      </c>
      <c r="S6" s="622"/>
      <c r="T6" s="622"/>
      <c r="U6" s="622"/>
      <c r="V6" s="622"/>
      <c r="W6" s="622"/>
      <c r="X6" s="622"/>
      <c r="Y6" s="623"/>
      <c r="Z6" s="659">
        <v>1</v>
      </c>
      <c r="AA6" s="659"/>
      <c r="AB6" s="659"/>
      <c r="AC6" s="659"/>
      <c r="AD6" s="660">
        <v>223109</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7675179</v>
      </c>
      <c r="BH6" s="622"/>
      <c r="BI6" s="622"/>
      <c r="BJ6" s="622"/>
      <c r="BK6" s="622"/>
      <c r="BL6" s="622"/>
      <c r="BM6" s="622"/>
      <c r="BN6" s="623"/>
      <c r="BO6" s="659">
        <v>95.4</v>
      </c>
      <c r="BP6" s="659"/>
      <c r="BQ6" s="659"/>
      <c r="BR6" s="659"/>
      <c r="BS6" s="660" t="s">
        <v>234</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165372</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157562</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2597</v>
      </c>
      <c r="S7" s="622"/>
      <c r="T7" s="622"/>
      <c r="U7" s="622"/>
      <c r="V7" s="622"/>
      <c r="W7" s="622"/>
      <c r="X7" s="622"/>
      <c r="Y7" s="623"/>
      <c r="Z7" s="659">
        <v>0</v>
      </c>
      <c r="AA7" s="659"/>
      <c r="AB7" s="659"/>
      <c r="AC7" s="659"/>
      <c r="AD7" s="660">
        <v>2597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3207532</v>
      </c>
      <c r="BH7" s="622"/>
      <c r="BI7" s="622"/>
      <c r="BJ7" s="622"/>
      <c r="BK7" s="622"/>
      <c r="BL7" s="622"/>
      <c r="BM7" s="622"/>
      <c r="BN7" s="623"/>
      <c r="BO7" s="659">
        <v>39.9</v>
      </c>
      <c r="BP7" s="659"/>
      <c r="BQ7" s="659"/>
      <c r="BR7" s="659"/>
      <c r="BS7" s="660" t="s">
        <v>130</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2637161</v>
      </c>
      <c r="CS7" s="622"/>
      <c r="CT7" s="622"/>
      <c r="CU7" s="622"/>
      <c r="CV7" s="622"/>
      <c r="CW7" s="622"/>
      <c r="CX7" s="622"/>
      <c r="CY7" s="623"/>
      <c r="CZ7" s="659">
        <v>12.4</v>
      </c>
      <c r="DA7" s="659"/>
      <c r="DB7" s="659"/>
      <c r="DC7" s="659"/>
      <c r="DD7" s="627">
        <v>19673</v>
      </c>
      <c r="DE7" s="622"/>
      <c r="DF7" s="622"/>
      <c r="DG7" s="622"/>
      <c r="DH7" s="622"/>
      <c r="DI7" s="622"/>
      <c r="DJ7" s="622"/>
      <c r="DK7" s="622"/>
      <c r="DL7" s="622"/>
      <c r="DM7" s="622"/>
      <c r="DN7" s="622"/>
      <c r="DO7" s="622"/>
      <c r="DP7" s="623"/>
      <c r="DQ7" s="627">
        <v>2224173</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37465</v>
      </c>
      <c r="S8" s="622"/>
      <c r="T8" s="622"/>
      <c r="U8" s="622"/>
      <c r="V8" s="622"/>
      <c r="W8" s="622"/>
      <c r="X8" s="622"/>
      <c r="Y8" s="623"/>
      <c r="Z8" s="659">
        <v>0.2</v>
      </c>
      <c r="AA8" s="659"/>
      <c r="AB8" s="659"/>
      <c r="AC8" s="659"/>
      <c r="AD8" s="660">
        <v>37465</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98427</v>
      </c>
      <c r="BH8" s="622"/>
      <c r="BI8" s="622"/>
      <c r="BJ8" s="622"/>
      <c r="BK8" s="622"/>
      <c r="BL8" s="622"/>
      <c r="BM8" s="622"/>
      <c r="BN8" s="623"/>
      <c r="BO8" s="659">
        <v>1.2</v>
      </c>
      <c r="BP8" s="659"/>
      <c r="BQ8" s="659"/>
      <c r="BR8" s="659"/>
      <c r="BS8" s="660" t="s">
        <v>130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8093535</v>
      </c>
      <c r="CS8" s="622"/>
      <c r="CT8" s="622"/>
      <c r="CU8" s="622"/>
      <c r="CV8" s="622"/>
      <c r="CW8" s="622"/>
      <c r="CX8" s="622"/>
      <c r="CY8" s="623"/>
      <c r="CZ8" s="659">
        <v>38.200000000000003</v>
      </c>
      <c r="DA8" s="659"/>
      <c r="DB8" s="659"/>
      <c r="DC8" s="659"/>
      <c r="DD8" s="627">
        <v>96476</v>
      </c>
      <c r="DE8" s="622"/>
      <c r="DF8" s="622"/>
      <c r="DG8" s="622"/>
      <c r="DH8" s="622"/>
      <c r="DI8" s="622"/>
      <c r="DJ8" s="622"/>
      <c r="DK8" s="622"/>
      <c r="DL8" s="622"/>
      <c r="DM8" s="622"/>
      <c r="DN8" s="622"/>
      <c r="DO8" s="622"/>
      <c r="DP8" s="623"/>
      <c r="DQ8" s="627">
        <v>3748761</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29187</v>
      </c>
      <c r="S9" s="622"/>
      <c r="T9" s="622"/>
      <c r="U9" s="622"/>
      <c r="V9" s="622"/>
      <c r="W9" s="622"/>
      <c r="X9" s="622"/>
      <c r="Y9" s="623"/>
      <c r="Z9" s="659">
        <v>0.1</v>
      </c>
      <c r="AA9" s="659"/>
      <c r="AB9" s="659"/>
      <c r="AC9" s="659"/>
      <c r="AD9" s="660">
        <v>29187</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2658091</v>
      </c>
      <c r="BH9" s="622"/>
      <c r="BI9" s="622"/>
      <c r="BJ9" s="622"/>
      <c r="BK9" s="622"/>
      <c r="BL9" s="622"/>
      <c r="BM9" s="622"/>
      <c r="BN9" s="623"/>
      <c r="BO9" s="659">
        <v>33</v>
      </c>
      <c r="BP9" s="659"/>
      <c r="BQ9" s="659"/>
      <c r="BR9" s="659"/>
      <c r="BS9" s="660" t="s">
        <v>234</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2219039</v>
      </c>
      <c r="CS9" s="622"/>
      <c r="CT9" s="622"/>
      <c r="CU9" s="622"/>
      <c r="CV9" s="622"/>
      <c r="CW9" s="622"/>
      <c r="CX9" s="622"/>
      <c r="CY9" s="623"/>
      <c r="CZ9" s="659">
        <v>10.5</v>
      </c>
      <c r="DA9" s="659"/>
      <c r="DB9" s="659"/>
      <c r="DC9" s="659"/>
      <c r="DD9" s="627">
        <v>238653</v>
      </c>
      <c r="DE9" s="622"/>
      <c r="DF9" s="622"/>
      <c r="DG9" s="622"/>
      <c r="DH9" s="622"/>
      <c r="DI9" s="622"/>
      <c r="DJ9" s="622"/>
      <c r="DK9" s="622"/>
      <c r="DL9" s="622"/>
      <c r="DM9" s="622"/>
      <c r="DN9" s="622"/>
      <c r="DO9" s="622"/>
      <c r="DP9" s="623"/>
      <c r="DQ9" s="627">
        <v>1654116</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234</v>
      </c>
      <c r="AA10" s="659"/>
      <c r="AB10" s="659"/>
      <c r="AC10" s="659"/>
      <c r="AD10" s="660" t="s">
        <v>234</v>
      </c>
      <c r="AE10" s="660"/>
      <c r="AF10" s="660"/>
      <c r="AG10" s="660"/>
      <c r="AH10" s="660"/>
      <c r="AI10" s="660"/>
      <c r="AJ10" s="660"/>
      <c r="AK10" s="660"/>
      <c r="AL10" s="624" t="s">
        <v>234</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201240</v>
      </c>
      <c r="BH10" s="622"/>
      <c r="BI10" s="622"/>
      <c r="BJ10" s="622"/>
      <c r="BK10" s="622"/>
      <c r="BL10" s="622"/>
      <c r="BM10" s="622"/>
      <c r="BN10" s="623"/>
      <c r="BO10" s="659">
        <v>2.5</v>
      </c>
      <c r="BP10" s="659"/>
      <c r="BQ10" s="659"/>
      <c r="BR10" s="659"/>
      <c r="BS10" s="660" t="s">
        <v>130</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144754</v>
      </c>
      <c r="CS10" s="622"/>
      <c r="CT10" s="622"/>
      <c r="CU10" s="622"/>
      <c r="CV10" s="622"/>
      <c r="CW10" s="622"/>
      <c r="CX10" s="622"/>
      <c r="CY10" s="623"/>
      <c r="CZ10" s="659">
        <v>0.7</v>
      </c>
      <c r="DA10" s="659"/>
      <c r="DB10" s="659"/>
      <c r="DC10" s="659"/>
      <c r="DD10" s="627">
        <v>906</v>
      </c>
      <c r="DE10" s="622"/>
      <c r="DF10" s="622"/>
      <c r="DG10" s="622"/>
      <c r="DH10" s="622"/>
      <c r="DI10" s="622"/>
      <c r="DJ10" s="622"/>
      <c r="DK10" s="622"/>
      <c r="DL10" s="622"/>
      <c r="DM10" s="622"/>
      <c r="DN10" s="622"/>
      <c r="DO10" s="622"/>
      <c r="DP10" s="623"/>
      <c r="DQ10" s="627">
        <v>124959</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1285600</v>
      </c>
      <c r="S11" s="622"/>
      <c r="T11" s="622"/>
      <c r="U11" s="622"/>
      <c r="V11" s="622"/>
      <c r="W11" s="622"/>
      <c r="X11" s="622"/>
      <c r="Y11" s="623"/>
      <c r="Z11" s="624">
        <v>5.6</v>
      </c>
      <c r="AA11" s="625"/>
      <c r="AB11" s="625"/>
      <c r="AC11" s="626"/>
      <c r="AD11" s="627">
        <v>1285600</v>
      </c>
      <c r="AE11" s="622"/>
      <c r="AF11" s="622"/>
      <c r="AG11" s="622"/>
      <c r="AH11" s="622"/>
      <c r="AI11" s="622"/>
      <c r="AJ11" s="622"/>
      <c r="AK11" s="623"/>
      <c r="AL11" s="624">
        <v>11</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249774</v>
      </c>
      <c r="BH11" s="622"/>
      <c r="BI11" s="622"/>
      <c r="BJ11" s="622"/>
      <c r="BK11" s="622"/>
      <c r="BL11" s="622"/>
      <c r="BM11" s="622"/>
      <c r="BN11" s="623"/>
      <c r="BO11" s="659">
        <v>3.1</v>
      </c>
      <c r="BP11" s="659"/>
      <c r="BQ11" s="659"/>
      <c r="BR11" s="659"/>
      <c r="BS11" s="660" t="s">
        <v>130</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513981</v>
      </c>
      <c r="CS11" s="622"/>
      <c r="CT11" s="622"/>
      <c r="CU11" s="622"/>
      <c r="CV11" s="622"/>
      <c r="CW11" s="622"/>
      <c r="CX11" s="622"/>
      <c r="CY11" s="623"/>
      <c r="CZ11" s="659">
        <v>2.4</v>
      </c>
      <c r="DA11" s="659"/>
      <c r="DB11" s="659"/>
      <c r="DC11" s="659"/>
      <c r="DD11" s="627">
        <v>303873</v>
      </c>
      <c r="DE11" s="622"/>
      <c r="DF11" s="622"/>
      <c r="DG11" s="622"/>
      <c r="DH11" s="622"/>
      <c r="DI11" s="622"/>
      <c r="DJ11" s="622"/>
      <c r="DK11" s="622"/>
      <c r="DL11" s="622"/>
      <c r="DM11" s="622"/>
      <c r="DN11" s="622"/>
      <c r="DO11" s="622"/>
      <c r="DP11" s="623"/>
      <c r="DQ11" s="627">
        <v>188122</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234</v>
      </c>
      <c r="S12" s="622"/>
      <c r="T12" s="622"/>
      <c r="U12" s="622"/>
      <c r="V12" s="622"/>
      <c r="W12" s="622"/>
      <c r="X12" s="622"/>
      <c r="Y12" s="623"/>
      <c r="Z12" s="659" t="s">
        <v>234</v>
      </c>
      <c r="AA12" s="659"/>
      <c r="AB12" s="659"/>
      <c r="AC12" s="659"/>
      <c r="AD12" s="660" t="s">
        <v>138</v>
      </c>
      <c r="AE12" s="660"/>
      <c r="AF12" s="660"/>
      <c r="AG12" s="660"/>
      <c r="AH12" s="660"/>
      <c r="AI12" s="660"/>
      <c r="AJ12" s="660"/>
      <c r="AK12" s="660"/>
      <c r="AL12" s="624" t="s">
        <v>130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3871273</v>
      </c>
      <c r="BH12" s="622"/>
      <c r="BI12" s="622"/>
      <c r="BJ12" s="622"/>
      <c r="BK12" s="622"/>
      <c r="BL12" s="622"/>
      <c r="BM12" s="622"/>
      <c r="BN12" s="623"/>
      <c r="BO12" s="659">
        <v>48.1</v>
      </c>
      <c r="BP12" s="659"/>
      <c r="BQ12" s="659"/>
      <c r="BR12" s="659"/>
      <c r="BS12" s="660" t="s">
        <v>138</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359918</v>
      </c>
      <c r="CS12" s="622"/>
      <c r="CT12" s="622"/>
      <c r="CU12" s="622"/>
      <c r="CV12" s="622"/>
      <c r="CW12" s="622"/>
      <c r="CX12" s="622"/>
      <c r="CY12" s="623"/>
      <c r="CZ12" s="659">
        <v>1.7</v>
      </c>
      <c r="DA12" s="659"/>
      <c r="DB12" s="659"/>
      <c r="DC12" s="659"/>
      <c r="DD12" s="627">
        <v>43297</v>
      </c>
      <c r="DE12" s="622"/>
      <c r="DF12" s="622"/>
      <c r="DG12" s="622"/>
      <c r="DH12" s="622"/>
      <c r="DI12" s="622"/>
      <c r="DJ12" s="622"/>
      <c r="DK12" s="622"/>
      <c r="DL12" s="622"/>
      <c r="DM12" s="622"/>
      <c r="DN12" s="622"/>
      <c r="DO12" s="622"/>
      <c r="DP12" s="623"/>
      <c r="DQ12" s="627">
        <v>116409</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59" t="s">
        <v>138</v>
      </c>
      <c r="AA13" s="659"/>
      <c r="AB13" s="659"/>
      <c r="AC13" s="659"/>
      <c r="AD13" s="660" t="s">
        <v>234</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3861842</v>
      </c>
      <c r="BH13" s="622"/>
      <c r="BI13" s="622"/>
      <c r="BJ13" s="622"/>
      <c r="BK13" s="622"/>
      <c r="BL13" s="622"/>
      <c r="BM13" s="622"/>
      <c r="BN13" s="623"/>
      <c r="BO13" s="659">
        <v>48</v>
      </c>
      <c r="BP13" s="659"/>
      <c r="BQ13" s="659"/>
      <c r="BR13" s="659"/>
      <c r="BS13" s="660" t="s">
        <v>130</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2193440</v>
      </c>
      <c r="CS13" s="622"/>
      <c r="CT13" s="622"/>
      <c r="CU13" s="622"/>
      <c r="CV13" s="622"/>
      <c r="CW13" s="622"/>
      <c r="CX13" s="622"/>
      <c r="CY13" s="623"/>
      <c r="CZ13" s="659">
        <v>10.3</v>
      </c>
      <c r="DA13" s="659"/>
      <c r="DB13" s="659"/>
      <c r="DC13" s="659"/>
      <c r="DD13" s="627">
        <v>1058237</v>
      </c>
      <c r="DE13" s="622"/>
      <c r="DF13" s="622"/>
      <c r="DG13" s="622"/>
      <c r="DH13" s="622"/>
      <c r="DI13" s="622"/>
      <c r="DJ13" s="622"/>
      <c r="DK13" s="622"/>
      <c r="DL13" s="622"/>
      <c r="DM13" s="622"/>
      <c r="DN13" s="622"/>
      <c r="DO13" s="622"/>
      <c r="DP13" s="623"/>
      <c r="DQ13" s="627">
        <v>1424014</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581</v>
      </c>
      <c r="S14" s="622"/>
      <c r="T14" s="622"/>
      <c r="U14" s="622"/>
      <c r="V14" s="622"/>
      <c r="W14" s="622"/>
      <c r="X14" s="622"/>
      <c r="Y14" s="623"/>
      <c r="Z14" s="659">
        <v>0</v>
      </c>
      <c r="AA14" s="659"/>
      <c r="AB14" s="659"/>
      <c r="AC14" s="659"/>
      <c r="AD14" s="660">
        <v>581</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181379</v>
      </c>
      <c r="BH14" s="622"/>
      <c r="BI14" s="622"/>
      <c r="BJ14" s="622"/>
      <c r="BK14" s="622"/>
      <c r="BL14" s="622"/>
      <c r="BM14" s="622"/>
      <c r="BN14" s="623"/>
      <c r="BO14" s="659">
        <v>2.2999999999999998</v>
      </c>
      <c r="BP14" s="659"/>
      <c r="BQ14" s="659"/>
      <c r="BR14" s="659"/>
      <c r="BS14" s="660" t="s">
        <v>130</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1008086</v>
      </c>
      <c r="CS14" s="622"/>
      <c r="CT14" s="622"/>
      <c r="CU14" s="622"/>
      <c r="CV14" s="622"/>
      <c r="CW14" s="622"/>
      <c r="CX14" s="622"/>
      <c r="CY14" s="623"/>
      <c r="CZ14" s="659">
        <v>4.8</v>
      </c>
      <c r="DA14" s="659"/>
      <c r="DB14" s="659"/>
      <c r="DC14" s="659"/>
      <c r="DD14" s="627">
        <v>216898</v>
      </c>
      <c r="DE14" s="622"/>
      <c r="DF14" s="622"/>
      <c r="DG14" s="622"/>
      <c r="DH14" s="622"/>
      <c r="DI14" s="622"/>
      <c r="DJ14" s="622"/>
      <c r="DK14" s="622"/>
      <c r="DL14" s="622"/>
      <c r="DM14" s="622"/>
      <c r="DN14" s="622"/>
      <c r="DO14" s="622"/>
      <c r="DP14" s="623"/>
      <c r="DQ14" s="627">
        <v>798298</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234</v>
      </c>
      <c r="AA15" s="659"/>
      <c r="AB15" s="659"/>
      <c r="AC15" s="659"/>
      <c r="AD15" s="660" t="s">
        <v>234</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414995</v>
      </c>
      <c r="BH15" s="622"/>
      <c r="BI15" s="622"/>
      <c r="BJ15" s="622"/>
      <c r="BK15" s="622"/>
      <c r="BL15" s="622"/>
      <c r="BM15" s="622"/>
      <c r="BN15" s="623"/>
      <c r="BO15" s="659">
        <v>5.2</v>
      </c>
      <c r="BP15" s="659"/>
      <c r="BQ15" s="659"/>
      <c r="BR15" s="659"/>
      <c r="BS15" s="660" t="s">
        <v>130</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1853102</v>
      </c>
      <c r="CS15" s="622"/>
      <c r="CT15" s="622"/>
      <c r="CU15" s="622"/>
      <c r="CV15" s="622"/>
      <c r="CW15" s="622"/>
      <c r="CX15" s="622"/>
      <c r="CY15" s="623"/>
      <c r="CZ15" s="659">
        <v>8.6999999999999993</v>
      </c>
      <c r="DA15" s="659"/>
      <c r="DB15" s="659"/>
      <c r="DC15" s="659"/>
      <c r="DD15" s="627">
        <v>332306</v>
      </c>
      <c r="DE15" s="622"/>
      <c r="DF15" s="622"/>
      <c r="DG15" s="622"/>
      <c r="DH15" s="622"/>
      <c r="DI15" s="622"/>
      <c r="DJ15" s="622"/>
      <c r="DK15" s="622"/>
      <c r="DL15" s="622"/>
      <c r="DM15" s="622"/>
      <c r="DN15" s="622"/>
      <c r="DO15" s="622"/>
      <c r="DP15" s="623"/>
      <c r="DQ15" s="627">
        <v>1202688</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38406</v>
      </c>
      <c r="S16" s="622"/>
      <c r="T16" s="622"/>
      <c r="U16" s="622"/>
      <c r="V16" s="622"/>
      <c r="W16" s="622"/>
      <c r="X16" s="622"/>
      <c r="Y16" s="623"/>
      <c r="Z16" s="659">
        <v>0.2</v>
      </c>
      <c r="AA16" s="659"/>
      <c r="AB16" s="659"/>
      <c r="AC16" s="659"/>
      <c r="AD16" s="660">
        <v>38406</v>
      </c>
      <c r="AE16" s="660"/>
      <c r="AF16" s="660"/>
      <c r="AG16" s="660"/>
      <c r="AH16" s="660"/>
      <c r="AI16" s="660"/>
      <c r="AJ16" s="660"/>
      <c r="AK16" s="660"/>
      <c r="AL16" s="624">
        <v>0.3</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234</v>
      </c>
      <c r="BP16" s="659"/>
      <c r="BQ16" s="659"/>
      <c r="BR16" s="659"/>
      <c r="BS16" s="660" t="s">
        <v>130</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103853</v>
      </c>
      <c r="S17" s="622"/>
      <c r="T17" s="622"/>
      <c r="U17" s="622"/>
      <c r="V17" s="622"/>
      <c r="W17" s="622"/>
      <c r="X17" s="622"/>
      <c r="Y17" s="623"/>
      <c r="Z17" s="659">
        <v>0.4</v>
      </c>
      <c r="AA17" s="659"/>
      <c r="AB17" s="659"/>
      <c r="AC17" s="659"/>
      <c r="AD17" s="660">
        <v>103853</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234</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2024566</v>
      </c>
      <c r="CS17" s="622"/>
      <c r="CT17" s="622"/>
      <c r="CU17" s="622"/>
      <c r="CV17" s="622"/>
      <c r="CW17" s="622"/>
      <c r="CX17" s="622"/>
      <c r="CY17" s="623"/>
      <c r="CZ17" s="659">
        <v>9.5</v>
      </c>
      <c r="DA17" s="659"/>
      <c r="DB17" s="659"/>
      <c r="DC17" s="659"/>
      <c r="DD17" s="627" t="s">
        <v>234</v>
      </c>
      <c r="DE17" s="622"/>
      <c r="DF17" s="622"/>
      <c r="DG17" s="622"/>
      <c r="DH17" s="622"/>
      <c r="DI17" s="622"/>
      <c r="DJ17" s="622"/>
      <c r="DK17" s="622"/>
      <c r="DL17" s="622"/>
      <c r="DM17" s="622"/>
      <c r="DN17" s="622"/>
      <c r="DO17" s="622"/>
      <c r="DP17" s="623"/>
      <c r="DQ17" s="627">
        <v>2018172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64314</v>
      </c>
      <c r="S18" s="622"/>
      <c r="T18" s="622"/>
      <c r="U18" s="622"/>
      <c r="V18" s="622"/>
      <c r="W18" s="622"/>
      <c r="X18" s="622"/>
      <c r="Y18" s="623"/>
      <c r="Z18" s="659">
        <v>0.3</v>
      </c>
      <c r="AA18" s="659"/>
      <c r="AB18" s="659"/>
      <c r="AC18" s="659"/>
      <c r="AD18" s="660">
        <v>64314</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138</v>
      </c>
      <c r="BP18" s="659"/>
      <c r="BQ18" s="659"/>
      <c r="BR18" s="659"/>
      <c r="BS18" s="660" t="s">
        <v>130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130</v>
      </c>
      <c r="DA18" s="659"/>
      <c r="DB18" s="659"/>
      <c r="DC18" s="659"/>
      <c r="DD18" s="627" t="s">
        <v>234</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63514</v>
      </c>
      <c r="S19" s="622"/>
      <c r="T19" s="622"/>
      <c r="U19" s="622"/>
      <c r="V19" s="622"/>
      <c r="W19" s="622"/>
      <c r="X19" s="622"/>
      <c r="Y19" s="623"/>
      <c r="Z19" s="659">
        <v>0.3</v>
      </c>
      <c r="AA19" s="659"/>
      <c r="AB19" s="659"/>
      <c r="AC19" s="659"/>
      <c r="AD19" s="660">
        <v>63514</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371451</v>
      </c>
      <c r="BH19" s="622"/>
      <c r="BI19" s="622"/>
      <c r="BJ19" s="622"/>
      <c r="BK19" s="622"/>
      <c r="BL19" s="622"/>
      <c r="BM19" s="622"/>
      <c r="BN19" s="623"/>
      <c r="BO19" s="659">
        <v>4.5999999999999996</v>
      </c>
      <c r="BP19" s="659"/>
      <c r="BQ19" s="659"/>
      <c r="BR19" s="659"/>
      <c r="BS19" s="660" t="s">
        <v>234</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234</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800</v>
      </c>
      <c r="S20" s="622"/>
      <c r="T20" s="622"/>
      <c r="U20" s="622"/>
      <c r="V20" s="622"/>
      <c r="W20" s="622"/>
      <c r="X20" s="622"/>
      <c r="Y20" s="623"/>
      <c r="Z20" s="659">
        <v>0</v>
      </c>
      <c r="AA20" s="659"/>
      <c r="AB20" s="659"/>
      <c r="AC20" s="659"/>
      <c r="AD20" s="660">
        <v>800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371451</v>
      </c>
      <c r="BH20" s="622"/>
      <c r="BI20" s="622"/>
      <c r="BJ20" s="622"/>
      <c r="BK20" s="622"/>
      <c r="BL20" s="622"/>
      <c r="BM20" s="622"/>
      <c r="BN20" s="623"/>
      <c r="BO20" s="659">
        <v>4.5999999999999996</v>
      </c>
      <c r="BP20" s="659"/>
      <c r="BQ20" s="659"/>
      <c r="BR20" s="659"/>
      <c r="BS20" s="660" t="s">
        <v>234</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21212954</v>
      </c>
      <c r="CS20" s="622"/>
      <c r="CT20" s="622"/>
      <c r="CU20" s="622"/>
      <c r="CV20" s="622"/>
      <c r="CW20" s="622"/>
      <c r="CX20" s="622"/>
      <c r="CY20" s="623"/>
      <c r="CZ20" s="659">
        <v>100</v>
      </c>
      <c r="DA20" s="659"/>
      <c r="DB20" s="659"/>
      <c r="DC20" s="659"/>
      <c r="DD20" s="627">
        <v>2310319</v>
      </c>
      <c r="DE20" s="622"/>
      <c r="DF20" s="622"/>
      <c r="DG20" s="622"/>
      <c r="DH20" s="622"/>
      <c r="DI20" s="622"/>
      <c r="DJ20" s="622"/>
      <c r="DK20" s="622"/>
      <c r="DL20" s="622"/>
      <c r="DM20" s="622"/>
      <c r="DN20" s="622"/>
      <c r="DO20" s="622"/>
      <c r="DP20" s="623"/>
      <c r="DQ20" s="627">
        <v>13657274</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2458425</v>
      </c>
      <c r="S21" s="622"/>
      <c r="T21" s="622"/>
      <c r="U21" s="622"/>
      <c r="V21" s="622"/>
      <c r="W21" s="622"/>
      <c r="X21" s="622"/>
      <c r="Y21" s="623"/>
      <c r="Z21" s="659">
        <v>10.6</v>
      </c>
      <c r="AA21" s="659"/>
      <c r="AB21" s="659"/>
      <c r="AC21" s="659"/>
      <c r="AD21" s="660">
        <v>2200027</v>
      </c>
      <c r="AE21" s="660"/>
      <c r="AF21" s="660"/>
      <c r="AG21" s="660"/>
      <c r="AH21" s="660"/>
      <c r="AI21" s="660"/>
      <c r="AJ21" s="660"/>
      <c r="AK21" s="660"/>
      <c r="AL21" s="624">
        <v>18.8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14576</v>
      </c>
      <c r="BH21" s="622"/>
      <c r="BI21" s="622"/>
      <c r="BJ21" s="622"/>
      <c r="BK21" s="622"/>
      <c r="BL21" s="622"/>
      <c r="BM21" s="622"/>
      <c r="BN21" s="623"/>
      <c r="BO21" s="659">
        <v>0.2</v>
      </c>
      <c r="BP21" s="659"/>
      <c r="BQ21" s="659"/>
      <c r="BR21" s="659"/>
      <c r="BS21" s="660" t="s">
        <v>138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2200027</v>
      </c>
      <c r="S22" s="622"/>
      <c r="T22" s="622"/>
      <c r="U22" s="622"/>
      <c r="V22" s="622"/>
      <c r="W22" s="622"/>
      <c r="X22" s="622"/>
      <c r="Y22" s="623"/>
      <c r="Z22" s="659">
        <v>9.5</v>
      </c>
      <c r="AA22" s="659"/>
      <c r="AB22" s="659"/>
      <c r="AC22" s="659"/>
      <c r="AD22" s="660">
        <v>2200027</v>
      </c>
      <c r="AE22" s="660"/>
      <c r="AF22" s="660"/>
      <c r="AG22" s="660"/>
      <c r="AH22" s="660"/>
      <c r="AI22" s="660"/>
      <c r="AJ22" s="660"/>
      <c r="AK22" s="660"/>
      <c r="AL22" s="624">
        <v>18.8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138</v>
      </c>
      <c r="BP22" s="659"/>
      <c r="BQ22" s="659"/>
      <c r="BR22" s="659"/>
      <c r="BS22" s="660" t="s">
        <v>138</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258352</v>
      </c>
      <c r="S23" s="622"/>
      <c r="T23" s="622"/>
      <c r="U23" s="622"/>
      <c r="V23" s="622"/>
      <c r="W23" s="622"/>
      <c r="X23" s="622"/>
      <c r="Y23" s="623"/>
      <c r="Z23" s="659">
        <v>1.1000000000000001</v>
      </c>
      <c r="AA23" s="659"/>
      <c r="AB23" s="659"/>
      <c r="AC23" s="659"/>
      <c r="AD23" s="660" t="s">
        <v>138</v>
      </c>
      <c r="AE23" s="660"/>
      <c r="AF23" s="660"/>
      <c r="AG23" s="660"/>
      <c r="AH23" s="660"/>
      <c r="AI23" s="660"/>
      <c r="AJ23" s="660"/>
      <c r="AK23" s="660"/>
      <c r="AL23" s="624" t="s">
        <v>234</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356875</v>
      </c>
      <c r="BH23" s="622"/>
      <c r="BI23" s="622"/>
      <c r="BJ23" s="622"/>
      <c r="BK23" s="622"/>
      <c r="BL23" s="622"/>
      <c r="BM23" s="622"/>
      <c r="BN23" s="623"/>
      <c r="BO23" s="659">
        <v>4.4000000000000004</v>
      </c>
      <c r="BP23" s="659"/>
      <c r="BQ23" s="659"/>
      <c r="BR23" s="659"/>
      <c r="BS23" s="660" t="s">
        <v>138</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46</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138</v>
      </c>
      <c r="BH24" s="622"/>
      <c r="BI24" s="622"/>
      <c r="BJ24" s="622"/>
      <c r="BK24" s="622"/>
      <c r="BL24" s="622"/>
      <c r="BM24" s="622"/>
      <c r="BN24" s="623"/>
      <c r="BO24" s="659" t="s">
        <v>138</v>
      </c>
      <c r="BP24" s="659"/>
      <c r="BQ24" s="659"/>
      <c r="BR24" s="659"/>
      <c r="BS24" s="660" t="s">
        <v>130</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10577039</v>
      </c>
      <c r="CS24" s="677"/>
      <c r="CT24" s="677"/>
      <c r="CU24" s="677"/>
      <c r="CV24" s="677"/>
      <c r="CW24" s="677"/>
      <c r="CX24" s="677"/>
      <c r="CY24" s="702"/>
      <c r="CZ24" s="703">
        <v>49.9</v>
      </c>
      <c r="DA24" s="685"/>
      <c r="DB24" s="685"/>
      <c r="DC24" s="705"/>
      <c r="DD24" s="701">
        <v>6543743</v>
      </c>
      <c r="DE24" s="677"/>
      <c r="DF24" s="677"/>
      <c r="DG24" s="677"/>
      <c r="DH24" s="677"/>
      <c r="DI24" s="677"/>
      <c r="DJ24" s="677"/>
      <c r="DK24" s="702"/>
      <c r="DL24" s="701">
        <v>6498975</v>
      </c>
      <c r="DM24" s="677"/>
      <c r="DN24" s="677"/>
      <c r="DO24" s="677"/>
      <c r="DP24" s="677"/>
      <c r="DQ24" s="677"/>
      <c r="DR24" s="677"/>
      <c r="DS24" s="677"/>
      <c r="DT24" s="677"/>
      <c r="DU24" s="677"/>
      <c r="DV24" s="702"/>
      <c r="DW24" s="703">
        <v>54.2</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12290167</v>
      </c>
      <c r="S25" s="622"/>
      <c r="T25" s="622"/>
      <c r="U25" s="622"/>
      <c r="V25" s="622"/>
      <c r="W25" s="622"/>
      <c r="X25" s="622"/>
      <c r="Y25" s="623"/>
      <c r="Z25" s="659">
        <v>53.2</v>
      </c>
      <c r="AA25" s="659"/>
      <c r="AB25" s="659"/>
      <c r="AC25" s="659"/>
      <c r="AD25" s="660">
        <v>11674894</v>
      </c>
      <c r="AE25" s="660"/>
      <c r="AF25" s="660"/>
      <c r="AG25" s="660"/>
      <c r="AH25" s="660"/>
      <c r="AI25" s="660"/>
      <c r="AJ25" s="660"/>
      <c r="AK25" s="660"/>
      <c r="AL25" s="624">
        <v>99.7</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138</v>
      </c>
      <c r="BP25" s="659"/>
      <c r="BQ25" s="659"/>
      <c r="BR25" s="659"/>
      <c r="BS25" s="660" t="s">
        <v>234</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3459767</v>
      </c>
      <c r="CS25" s="634"/>
      <c r="CT25" s="634"/>
      <c r="CU25" s="634"/>
      <c r="CV25" s="634"/>
      <c r="CW25" s="634"/>
      <c r="CX25" s="634"/>
      <c r="CY25" s="635"/>
      <c r="CZ25" s="624">
        <v>16.3</v>
      </c>
      <c r="DA25" s="636"/>
      <c r="DB25" s="636"/>
      <c r="DC25" s="637"/>
      <c r="DD25" s="627">
        <v>3178296</v>
      </c>
      <c r="DE25" s="634"/>
      <c r="DF25" s="634"/>
      <c r="DG25" s="634"/>
      <c r="DH25" s="634"/>
      <c r="DI25" s="634"/>
      <c r="DJ25" s="634"/>
      <c r="DK25" s="635"/>
      <c r="DL25" s="627">
        <v>3142623</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8001</v>
      </c>
      <c r="S26" s="622"/>
      <c r="T26" s="622"/>
      <c r="U26" s="622"/>
      <c r="V26" s="622"/>
      <c r="W26" s="622"/>
      <c r="X26" s="622"/>
      <c r="Y26" s="623"/>
      <c r="Z26" s="659">
        <v>0</v>
      </c>
      <c r="AA26" s="659"/>
      <c r="AB26" s="659"/>
      <c r="AC26" s="659"/>
      <c r="AD26" s="660">
        <v>8001</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138</v>
      </c>
      <c r="BP26" s="659"/>
      <c r="BQ26" s="659"/>
      <c r="BR26" s="659"/>
      <c r="BS26" s="660" t="s">
        <v>234</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2252656</v>
      </c>
      <c r="CS26" s="622"/>
      <c r="CT26" s="622"/>
      <c r="CU26" s="622"/>
      <c r="CV26" s="622"/>
      <c r="CW26" s="622"/>
      <c r="CX26" s="622"/>
      <c r="CY26" s="623"/>
      <c r="CZ26" s="624">
        <v>10.6</v>
      </c>
      <c r="DA26" s="636"/>
      <c r="DB26" s="636"/>
      <c r="DC26" s="637"/>
      <c r="DD26" s="627">
        <v>2067540</v>
      </c>
      <c r="DE26" s="622"/>
      <c r="DF26" s="622"/>
      <c r="DG26" s="622"/>
      <c r="DH26" s="622"/>
      <c r="DI26" s="622"/>
      <c r="DJ26" s="622"/>
      <c r="DK26" s="623"/>
      <c r="DL26" s="627" t="s">
        <v>234</v>
      </c>
      <c r="DM26" s="622"/>
      <c r="DN26" s="622"/>
      <c r="DO26" s="622"/>
      <c r="DP26" s="622"/>
      <c r="DQ26" s="622"/>
      <c r="DR26" s="622"/>
      <c r="DS26" s="622"/>
      <c r="DT26" s="622"/>
      <c r="DU26" s="622"/>
      <c r="DV26" s="623"/>
      <c r="DW26" s="624" t="s">
        <v>234</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77006</v>
      </c>
      <c r="S27" s="622"/>
      <c r="T27" s="622"/>
      <c r="U27" s="622"/>
      <c r="V27" s="622"/>
      <c r="W27" s="622"/>
      <c r="X27" s="622"/>
      <c r="Y27" s="623"/>
      <c r="Z27" s="659">
        <v>0.3</v>
      </c>
      <c r="AA27" s="659"/>
      <c r="AB27" s="659"/>
      <c r="AC27" s="659"/>
      <c r="AD27" s="660" t="s">
        <v>130</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8046630</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5092706</v>
      </c>
      <c r="CS27" s="634"/>
      <c r="CT27" s="634"/>
      <c r="CU27" s="634"/>
      <c r="CV27" s="634"/>
      <c r="CW27" s="634"/>
      <c r="CX27" s="634"/>
      <c r="CY27" s="635"/>
      <c r="CZ27" s="624">
        <v>24</v>
      </c>
      <c r="DA27" s="636"/>
      <c r="DB27" s="636"/>
      <c r="DC27" s="637"/>
      <c r="DD27" s="627">
        <v>1347275</v>
      </c>
      <c r="DE27" s="634"/>
      <c r="DF27" s="634"/>
      <c r="DG27" s="634"/>
      <c r="DH27" s="634"/>
      <c r="DI27" s="634"/>
      <c r="DJ27" s="634"/>
      <c r="DK27" s="635"/>
      <c r="DL27" s="627">
        <v>1338180</v>
      </c>
      <c r="DM27" s="634"/>
      <c r="DN27" s="634"/>
      <c r="DO27" s="634"/>
      <c r="DP27" s="634"/>
      <c r="DQ27" s="634"/>
      <c r="DR27" s="634"/>
      <c r="DS27" s="634"/>
      <c r="DT27" s="634"/>
      <c r="DU27" s="634"/>
      <c r="DV27" s="635"/>
      <c r="DW27" s="624">
        <v>11.2</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85159</v>
      </c>
      <c r="S28" s="622"/>
      <c r="T28" s="622"/>
      <c r="U28" s="622"/>
      <c r="V28" s="622"/>
      <c r="W28" s="622"/>
      <c r="X28" s="622"/>
      <c r="Y28" s="623"/>
      <c r="Z28" s="659">
        <v>0.4</v>
      </c>
      <c r="AA28" s="659"/>
      <c r="AB28" s="659"/>
      <c r="AC28" s="659"/>
      <c r="AD28" s="660">
        <v>5397</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2024566</v>
      </c>
      <c r="CS28" s="622"/>
      <c r="CT28" s="622"/>
      <c r="CU28" s="622"/>
      <c r="CV28" s="622"/>
      <c r="CW28" s="622"/>
      <c r="CX28" s="622"/>
      <c r="CY28" s="623"/>
      <c r="CZ28" s="624">
        <v>9.5</v>
      </c>
      <c r="DA28" s="636"/>
      <c r="DB28" s="636"/>
      <c r="DC28" s="637"/>
      <c r="DD28" s="627">
        <v>2018172</v>
      </c>
      <c r="DE28" s="622"/>
      <c r="DF28" s="622"/>
      <c r="DG28" s="622"/>
      <c r="DH28" s="622"/>
      <c r="DI28" s="622"/>
      <c r="DJ28" s="622"/>
      <c r="DK28" s="623"/>
      <c r="DL28" s="627">
        <v>2018172</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77143</v>
      </c>
      <c r="S29" s="622"/>
      <c r="T29" s="622"/>
      <c r="U29" s="622"/>
      <c r="V29" s="622"/>
      <c r="W29" s="622"/>
      <c r="X29" s="622"/>
      <c r="Y29" s="623"/>
      <c r="Z29" s="659">
        <v>0.3</v>
      </c>
      <c r="AA29" s="659"/>
      <c r="AB29" s="659"/>
      <c r="AC29" s="659"/>
      <c r="AD29" s="660" t="s">
        <v>234</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306</v>
      </c>
      <c r="CG29" s="619"/>
      <c r="CH29" s="619"/>
      <c r="CI29" s="619"/>
      <c r="CJ29" s="619"/>
      <c r="CK29" s="619"/>
      <c r="CL29" s="619"/>
      <c r="CM29" s="619"/>
      <c r="CN29" s="619"/>
      <c r="CO29" s="619"/>
      <c r="CP29" s="619"/>
      <c r="CQ29" s="620"/>
      <c r="CR29" s="621">
        <v>2024566</v>
      </c>
      <c r="CS29" s="634"/>
      <c r="CT29" s="634"/>
      <c r="CU29" s="634"/>
      <c r="CV29" s="634"/>
      <c r="CW29" s="634"/>
      <c r="CX29" s="634"/>
      <c r="CY29" s="635"/>
      <c r="CZ29" s="624">
        <v>9.5</v>
      </c>
      <c r="DA29" s="636"/>
      <c r="DB29" s="636"/>
      <c r="DC29" s="637"/>
      <c r="DD29" s="627">
        <v>2018172</v>
      </c>
      <c r="DE29" s="634"/>
      <c r="DF29" s="634"/>
      <c r="DG29" s="634"/>
      <c r="DH29" s="634"/>
      <c r="DI29" s="634"/>
      <c r="DJ29" s="634"/>
      <c r="DK29" s="635"/>
      <c r="DL29" s="627">
        <v>2018172</v>
      </c>
      <c r="DM29" s="634"/>
      <c r="DN29" s="634"/>
      <c r="DO29" s="634"/>
      <c r="DP29" s="634"/>
      <c r="DQ29" s="634"/>
      <c r="DR29" s="634"/>
      <c r="DS29" s="634"/>
      <c r="DT29" s="634"/>
      <c r="DU29" s="634"/>
      <c r="DV29" s="635"/>
      <c r="DW29" s="624">
        <v>16.8</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4149488</v>
      </c>
      <c r="S30" s="622"/>
      <c r="T30" s="622"/>
      <c r="U30" s="622"/>
      <c r="V30" s="622"/>
      <c r="W30" s="622"/>
      <c r="X30" s="622"/>
      <c r="Y30" s="623"/>
      <c r="Z30" s="659">
        <v>18</v>
      </c>
      <c r="AA30" s="659"/>
      <c r="AB30" s="659"/>
      <c r="AC30" s="659"/>
      <c r="AD30" s="660" t="s">
        <v>234</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1977586</v>
      </c>
      <c r="CS30" s="622"/>
      <c r="CT30" s="622"/>
      <c r="CU30" s="622"/>
      <c r="CV30" s="622"/>
      <c r="CW30" s="622"/>
      <c r="CX30" s="622"/>
      <c r="CY30" s="623"/>
      <c r="CZ30" s="624">
        <v>9.3000000000000007</v>
      </c>
      <c r="DA30" s="636"/>
      <c r="DB30" s="636"/>
      <c r="DC30" s="637"/>
      <c r="DD30" s="627">
        <v>1971659</v>
      </c>
      <c r="DE30" s="622"/>
      <c r="DF30" s="622"/>
      <c r="DG30" s="622"/>
      <c r="DH30" s="622"/>
      <c r="DI30" s="622"/>
      <c r="DJ30" s="622"/>
      <c r="DK30" s="623"/>
      <c r="DL30" s="627">
        <v>1971659</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59" t="s">
        <v>234</v>
      </c>
      <c r="AA31" s="659"/>
      <c r="AB31" s="659"/>
      <c r="AC31" s="659"/>
      <c r="AD31" s="660" t="s">
        <v>234</v>
      </c>
      <c r="AE31" s="660"/>
      <c r="AF31" s="660"/>
      <c r="AG31" s="660"/>
      <c r="AH31" s="660"/>
      <c r="AI31" s="660"/>
      <c r="AJ31" s="660"/>
      <c r="AK31" s="660"/>
      <c r="AL31" s="624" t="s">
        <v>130</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99.4</v>
      </c>
      <c r="BH31" s="684"/>
      <c r="BI31" s="684"/>
      <c r="BJ31" s="684"/>
      <c r="BK31" s="684"/>
      <c r="BL31" s="684"/>
      <c r="BM31" s="685">
        <v>98.4</v>
      </c>
      <c r="BN31" s="684"/>
      <c r="BO31" s="684"/>
      <c r="BP31" s="684"/>
      <c r="BQ31" s="686"/>
      <c r="BR31" s="683">
        <v>99.2</v>
      </c>
      <c r="BS31" s="684"/>
      <c r="BT31" s="684"/>
      <c r="BU31" s="684"/>
      <c r="BV31" s="684"/>
      <c r="BW31" s="684"/>
      <c r="BX31" s="685">
        <v>98</v>
      </c>
      <c r="BY31" s="684"/>
      <c r="BZ31" s="684"/>
      <c r="CA31" s="684"/>
      <c r="CB31" s="686"/>
      <c r="CD31" s="642"/>
      <c r="CE31" s="643"/>
      <c r="CF31" s="618" t="s">
        <v>314</v>
      </c>
      <c r="CG31" s="619"/>
      <c r="CH31" s="619"/>
      <c r="CI31" s="619"/>
      <c r="CJ31" s="619"/>
      <c r="CK31" s="619"/>
      <c r="CL31" s="619"/>
      <c r="CM31" s="619"/>
      <c r="CN31" s="619"/>
      <c r="CO31" s="619"/>
      <c r="CP31" s="619"/>
      <c r="CQ31" s="620"/>
      <c r="CR31" s="621">
        <v>46980</v>
      </c>
      <c r="CS31" s="634"/>
      <c r="CT31" s="634"/>
      <c r="CU31" s="634"/>
      <c r="CV31" s="634"/>
      <c r="CW31" s="634"/>
      <c r="CX31" s="634"/>
      <c r="CY31" s="635"/>
      <c r="CZ31" s="624">
        <v>0.2</v>
      </c>
      <c r="DA31" s="636"/>
      <c r="DB31" s="636"/>
      <c r="DC31" s="637"/>
      <c r="DD31" s="627">
        <v>46513</v>
      </c>
      <c r="DE31" s="634"/>
      <c r="DF31" s="634"/>
      <c r="DG31" s="634"/>
      <c r="DH31" s="634"/>
      <c r="DI31" s="634"/>
      <c r="DJ31" s="634"/>
      <c r="DK31" s="635"/>
      <c r="DL31" s="627">
        <v>46513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1476016</v>
      </c>
      <c r="S32" s="622"/>
      <c r="T32" s="622"/>
      <c r="U32" s="622"/>
      <c r="V32" s="622"/>
      <c r="W32" s="622"/>
      <c r="X32" s="622"/>
      <c r="Y32" s="623"/>
      <c r="Z32" s="659">
        <v>6.4</v>
      </c>
      <c r="AA32" s="659"/>
      <c r="AB32" s="659"/>
      <c r="AC32" s="659"/>
      <c r="AD32" s="660" t="s">
        <v>130</v>
      </c>
      <c r="AE32" s="660"/>
      <c r="AF32" s="660"/>
      <c r="AG32" s="660"/>
      <c r="AH32" s="660"/>
      <c r="AI32" s="660"/>
      <c r="AJ32" s="660"/>
      <c r="AK32" s="660"/>
      <c r="AL32" s="624" t="s">
        <v>138</v>
      </c>
      <c r="AM32" s="625"/>
      <c r="AN32" s="625"/>
      <c r="AO32" s="661"/>
      <c r="AP32" s="662"/>
      <c r="AQ32" s="663"/>
      <c r="AR32" s="663"/>
      <c r="AS32" s="663"/>
      <c r="AT32" s="694"/>
      <c r="AU32" s="214" t="s">
        <v>316</v>
      </c>
      <c r="AX32" s="618" t="s">
        <v>317</v>
      </c>
      <c r="AY32" s="619"/>
      <c r="AZ32" s="619"/>
      <c r="BA32" s="619"/>
      <c r="BB32" s="619"/>
      <c r="BC32" s="619"/>
      <c r="BD32" s="619"/>
      <c r="BE32" s="619"/>
      <c r="BF32" s="620"/>
      <c r="BG32" s="687">
        <v>99.2</v>
      </c>
      <c r="BH32" s="634"/>
      <c r="BI32" s="634"/>
      <c r="BJ32" s="634"/>
      <c r="BK32" s="634"/>
      <c r="BL32" s="634"/>
      <c r="BM32" s="625">
        <v>98</v>
      </c>
      <c r="BN32" s="634"/>
      <c r="BO32" s="634"/>
      <c r="BP32" s="634"/>
      <c r="BQ32" s="657"/>
      <c r="BR32" s="687">
        <v>99</v>
      </c>
      <c r="BS32" s="634"/>
      <c r="BT32" s="634"/>
      <c r="BU32" s="634"/>
      <c r="BV32" s="634"/>
      <c r="BW32" s="634"/>
      <c r="BX32" s="625">
        <v>97.5</v>
      </c>
      <c r="BY32" s="634"/>
      <c r="BZ32" s="634"/>
      <c r="CA32" s="634"/>
      <c r="CB32" s="657"/>
      <c r="CD32" s="644"/>
      <c r="CE32" s="645"/>
      <c r="CF32" s="618" t="s">
        <v>318</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234</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33933</v>
      </c>
      <c r="S33" s="622"/>
      <c r="T33" s="622"/>
      <c r="U33" s="622"/>
      <c r="V33" s="622"/>
      <c r="W33" s="622"/>
      <c r="X33" s="622"/>
      <c r="Y33" s="623"/>
      <c r="Z33" s="659">
        <v>0.1</v>
      </c>
      <c r="AA33" s="659"/>
      <c r="AB33" s="659"/>
      <c r="AC33" s="659"/>
      <c r="AD33" s="660">
        <v>25680</v>
      </c>
      <c r="AE33" s="660"/>
      <c r="AF33" s="660"/>
      <c r="AG33" s="660"/>
      <c r="AH33" s="660"/>
      <c r="AI33" s="660"/>
      <c r="AJ33" s="660"/>
      <c r="AK33" s="660"/>
      <c r="AL33" s="624">
        <v>0.2</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99.5</v>
      </c>
      <c r="BH33" s="606"/>
      <c r="BI33" s="606"/>
      <c r="BJ33" s="606"/>
      <c r="BK33" s="606"/>
      <c r="BL33" s="606"/>
      <c r="BM33" s="652">
        <v>98.7</v>
      </c>
      <c r="BN33" s="606"/>
      <c r="BO33" s="606"/>
      <c r="BP33" s="606"/>
      <c r="BQ33" s="669"/>
      <c r="BR33" s="682">
        <v>99.3</v>
      </c>
      <c r="BS33" s="606"/>
      <c r="BT33" s="606"/>
      <c r="BU33" s="606"/>
      <c r="BV33" s="606"/>
      <c r="BW33" s="606"/>
      <c r="BX33" s="652">
        <v>98.3</v>
      </c>
      <c r="BY33" s="606"/>
      <c r="BZ33" s="606"/>
      <c r="CA33" s="606"/>
      <c r="CB33" s="669"/>
      <c r="CD33" s="618" t="s">
        <v>321</v>
      </c>
      <c r="CE33" s="619"/>
      <c r="CF33" s="619"/>
      <c r="CG33" s="619"/>
      <c r="CH33" s="619"/>
      <c r="CI33" s="619"/>
      <c r="CJ33" s="619"/>
      <c r="CK33" s="619"/>
      <c r="CL33" s="619"/>
      <c r="CM33" s="619"/>
      <c r="CN33" s="619"/>
      <c r="CO33" s="619"/>
      <c r="CP33" s="619"/>
      <c r="CQ33" s="620"/>
      <c r="CR33" s="621">
        <v>8325596</v>
      </c>
      <c r="CS33" s="634"/>
      <c r="CT33" s="634"/>
      <c r="CU33" s="634"/>
      <c r="CV33" s="634"/>
      <c r="CW33" s="634"/>
      <c r="CX33" s="634"/>
      <c r="CY33" s="635"/>
      <c r="CZ33" s="624">
        <v>39.200000000000003</v>
      </c>
      <c r="DA33" s="636"/>
      <c r="DB33" s="636"/>
      <c r="DC33" s="637"/>
      <c r="DD33" s="627">
        <v>6461517</v>
      </c>
      <c r="DE33" s="634"/>
      <c r="DF33" s="634"/>
      <c r="DG33" s="634"/>
      <c r="DH33" s="634"/>
      <c r="DI33" s="634"/>
      <c r="DJ33" s="634"/>
      <c r="DK33" s="635"/>
      <c r="DL33" s="627">
        <v>4531051</v>
      </c>
      <c r="DM33" s="634"/>
      <c r="DN33" s="634"/>
      <c r="DO33" s="634"/>
      <c r="DP33" s="634"/>
      <c r="DQ33" s="634"/>
      <c r="DR33" s="634"/>
      <c r="DS33" s="634"/>
      <c r="DT33" s="634"/>
      <c r="DU33" s="634"/>
      <c r="DV33" s="635"/>
      <c r="DW33" s="624">
        <v>37.799999999999997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180013</v>
      </c>
      <c r="S34" s="622"/>
      <c r="T34" s="622"/>
      <c r="U34" s="622"/>
      <c r="V34" s="622"/>
      <c r="W34" s="622"/>
      <c r="X34" s="622"/>
      <c r="Y34" s="623"/>
      <c r="Z34" s="659">
        <v>0.8</v>
      </c>
      <c r="AA34" s="659"/>
      <c r="AB34" s="659"/>
      <c r="AC34" s="659"/>
      <c r="AD34" s="660" t="s">
        <v>130</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3283602</v>
      </c>
      <c r="CS34" s="622"/>
      <c r="CT34" s="622"/>
      <c r="CU34" s="622"/>
      <c r="CV34" s="622"/>
      <c r="CW34" s="622"/>
      <c r="CX34" s="622"/>
      <c r="CY34" s="623"/>
      <c r="CZ34" s="624">
        <v>15.5</v>
      </c>
      <c r="DA34" s="636"/>
      <c r="DB34" s="636"/>
      <c r="DC34" s="637"/>
      <c r="DD34" s="627">
        <v>2485635</v>
      </c>
      <c r="DE34" s="622"/>
      <c r="DF34" s="622"/>
      <c r="DG34" s="622"/>
      <c r="DH34" s="622"/>
      <c r="DI34" s="622"/>
      <c r="DJ34" s="622"/>
      <c r="DK34" s="623"/>
      <c r="DL34" s="627">
        <v>2166402</v>
      </c>
      <c r="DM34" s="622"/>
      <c r="DN34" s="622"/>
      <c r="DO34" s="622"/>
      <c r="DP34" s="622"/>
      <c r="DQ34" s="622"/>
      <c r="DR34" s="622"/>
      <c r="DS34" s="622"/>
      <c r="DT34" s="622"/>
      <c r="DU34" s="622"/>
      <c r="DV34" s="623"/>
      <c r="DW34" s="624">
        <v>18.100000000000001</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745200</v>
      </c>
      <c r="S35" s="622"/>
      <c r="T35" s="622"/>
      <c r="U35" s="622"/>
      <c r="V35" s="622"/>
      <c r="W35" s="622"/>
      <c r="X35" s="622"/>
      <c r="Y35" s="623"/>
      <c r="Z35" s="659">
        <v>3.2</v>
      </c>
      <c r="AA35" s="659"/>
      <c r="AB35" s="659"/>
      <c r="AC35" s="659"/>
      <c r="AD35" s="660" t="s">
        <v>130</v>
      </c>
      <c r="AE35" s="660"/>
      <c r="AF35" s="660"/>
      <c r="AG35" s="660"/>
      <c r="AH35" s="660"/>
      <c r="AI35" s="660"/>
      <c r="AJ35" s="660"/>
      <c r="AK35" s="660"/>
      <c r="AL35" s="624" t="s">
        <v>234</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146143</v>
      </c>
      <c r="CS35" s="634"/>
      <c r="CT35" s="634"/>
      <c r="CU35" s="634"/>
      <c r="CV35" s="634"/>
      <c r="CW35" s="634"/>
      <c r="CX35" s="634"/>
      <c r="CY35" s="635"/>
      <c r="CZ35" s="624">
        <v>0.7</v>
      </c>
      <c r="DA35" s="636"/>
      <c r="DB35" s="636"/>
      <c r="DC35" s="637"/>
      <c r="DD35" s="627">
        <v>109557</v>
      </c>
      <c r="DE35" s="634"/>
      <c r="DF35" s="634"/>
      <c r="DG35" s="634"/>
      <c r="DH35" s="634"/>
      <c r="DI35" s="634"/>
      <c r="DJ35" s="634"/>
      <c r="DK35" s="635"/>
      <c r="DL35" s="627">
        <v>46767</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2373804</v>
      </c>
      <c r="S36" s="622"/>
      <c r="T36" s="622"/>
      <c r="U36" s="622"/>
      <c r="V36" s="622"/>
      <c r="W36" s="622"/>
      <c r="X36" s="622"/>
      <c r="Y36" s="623"/>
      <c r="Z36" s="659">
        <v>10.3</v>
      </c>
      <c r="AA36" s="659"/>
      <c r="AB36" s="659"/>
      <c r="AC36" s="659"/>
      <c r="AD36" s="660" t="s">
        <v>130</v>
      </c>
      <c r="AE36" s="660"/>
      <c r="AF36" s="660"/>
      <c r="AG36" s="660"/>
      <c r="AH36" s="660"/>
      <c r="AI36" s="660"/>
      <c r="AJ36" s="660"/>
      <c r="AK36" s="660"/>
      <c r="AL36" s="624" t="s">
        <v>234</v>
      </c>
      <c r="AM36" s="625"/>
      <c r="AN36" s="625"/>
      <c r="AO36" s="661"/>
      <c r="AP36" s="222"/>
      <c r="AQ36" s="670" t="s">
        <v>329</v>
      </c>
      <c r="AR36" s="671"/>
      <c r="AS36" s="671"/>
      <c r="AT36" s="671"/>
      <c r="AU36" s="671"/>
      <c r="AV36" s="671"/>
      <c r="AW36" s="671"/>
      <c r="AX36" s="671"/>
      <c r="AY36" s="672"/>
      <c r="AZ36" s="676">
        <v>2518382</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547654</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1773644</v>
      </c>
      <c r="CS36" s="622"/>
      <c r="CT36" s="622"/>
      <c r="CU36" s="622"/>
      <c r="CV36" s="622"/>
      <c r="CW36" s="622"/>
      <c r="CX36" s="622"/>
      <c r="CY36" s="623"/>
      <c r="CZ36" s="624">
        <v>8.4</v>
      </c>
      <c r="DA36" s="636"/>
      <c r="DB36" s="636"/>
      <c r="DC36" s="637"/>
      <c r="DD36" s="627">
        <v>1336423</v>
      </c>
      <c r="DE36" s="622"/>
      <c r="DF36" s="622"/>
      <c r="DG36" s="622"/>
      <c r="DH36" s="622"/>
      <c r="DI36" s="622"/>
      <c r="DJ36" s="622"/>
      <c r="DK36" s="623"/>
      <c r="DL36" s="627">
        <v>839486</v>
      </c>
      <c r="DM36" s="622"/>
      <c r="DN36" s="622"/>
      <c r="DO36" s="622"/>
      <c r="DP36" s="622"/>
      <c r="DQ36" s="622"/>
      <c r="DR36" s="622"/>
      <c r="DS36" s="622"/>
      <c r="DT36" s="622"/>
      <c r="DU36" s="622"/>
      <c r="DV36" s="623"/>
      <c r="DW36" s="624">
        <v>7</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543185</v>
      </c>
      <c r="S37" s="622"/>
      <c r="T37" s="622"/>
      <c r="U37" s="622"/>
      <c r="V37" s="622"/>
      <c r="W37" s="622"/>
      <c r="X37" s="622"/>
      <c r="Y37" s="623"/>
      <c r="Z37" s="659">
        <v>2.4</v>
      </c>
      <c r="AA37" s="659"/>
      <c r="AB37" s="659"/>
      <c r="AC37" s="659"/>
      <c r="AD37" s="660" t="s">
        <v>130</v>
      </c>
      <c r="AE37" s="660"/>
      <c r="AF37" s="660"/>
      <c r="AG37" s="660"/>
      <c r="AH37" s="660"/>
      <c r="AI37" s="660"/>
      <c r="AJ37" s="660"/>
      <c r="AK37" s="660"/>
      <c r="AL37" s="624" t="s">
        <v>130</v>
      </c>
      <c r="AM37" s="625"/>
      <c r="AN37" s="625"/>
      <c r="AO37" s="661"/>
      <c r="AQ37" s="654" t="s">
        <v>333</v>
      </c>
      <c r="AR37" s="655"/>
      <c r="AS37" s="655"/>
      <c r="AT37" s="655"/>
      <c r="AU37" s="655"/>
      <c r="AV37" s="655"/>
      <c r="AW37" s="655"/>
      <c r="AX37" s="655"/>
      <c r="AY37" s="656"/>
      <c r="AZ37" s="621">
        <v>630306</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521210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39334</v>
      </c>
      <c r="CS37" s="634"/>
      <c r="CT37" s="634"/>
      <c r="CU37" s="634"/>
      <c r="CV37" s="634"/>
      <c r="CW37" s="634"/>
      <c r="CX37" s="634"/>
      <c r="CY37" s="635"/>
      <c r="CZ37" s="624">
        <v>0.2</v>
      </c>
      <c r="DA37" s="636"/>
      <c r="DB37" s="636"/>
      <c r="DC37" s="637"/>
      <c r="DD37" s="627">
        <v>39334</v>
      </c>
      <c r="DE37" s="634"/>
      <c r="DF37" s="634"/>
      <c r="DG37" s="634"/>
      <c r="DH37" s="634"/>
      <c r="DI37" s="634"/>
      <c r="DJ37" s="634"/>
      <c r="DK37" s="635"/>
      <c r="DL37" s="627">
        <v>39334</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1073237</v>
      </c>
      <c r="S38" s="622"/>
      <c r="T38" s="622"/>
      <c r="U38" s="622"/>
      <c r="V38" s="622"/>
      <c r="W38" s="622"/>
      <c r="X38" s="622"/>
      <c r="Y38" s="623"/>
      <c r="Z38" s="659">
        <v>4.5999999999999996</v>
      </c>
      <c r="AA38" s="659"/>
      <c r="AB38" s="659"/>
      <c r="AC38" s="659"/>
      <c r="AD38" s="660" t="s">
        <v>130</v>
      </c>
      <c r="AE38" s="660"/>
      <c r="AF38" s="660"/>
      <c r="AG38" s="660"/>
      <c r="AH38" s="660"/>
      <c r="AI38" s="660"/>
      <c r="AJ38" s="660"/>
      <c r="AK38" s="660"/>
      <c r="AL38" s="624" t="s">
        <v>234</v>
      </c>
      <c r="AM38" s="625"/>
      <c r="AN38" s="625"/>
      <c r="AO38" s="661"/>
      <c r="AQ38" s="654" t="s">
        <v>337</v>
      </c>
      <c r="AR38" s="655"/>
      <c r="AS38" s="655"/>
      <c r="AT38" s="655"/>
      <c r="AU38" s="655"/>
      <c r="AV38" s="655"/>
      <c r="AW38" s="655"/>
      <c r="AX38" s="655"/>
      <c r="AY38" s="656"/>
      <c r="AZ38" s="621">
        <v>60213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7701</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1827863</v>
      </c>
      <c r="CS38" s="622"/>
      <c r="CT38" s="622"/>
      <c r="CU38" s="622"/>
      <c r="CV38" s="622"/>
      <c r="CW38" s="622"/>
      <c r="CX38" s="622"/>
      <c r="CY38" s="623"/>
      <c r="CZ38" s="624">
        <v>8.6</v>
      </c>
      <c r="DA38" s="636"/>
      <c r="DB38" s="636"/>
      <c r="DC38" s="637"/>
      <c r="DD38" s="627">
        <v>1509061</v>
      </c>
      <c r="DE38" s="622"/>
      <c r="DF38" s="622"/>
      <c r="DG38" s="622"/>
      <c r="DH38" s="622"/>
      <c r="DI38" s="622"/>
      <c r="DJ38" s="622"/>
      <c r="DK38" s="623"/>
      <c r="DL38" s="627">
        <v>1475726</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130</v>
      </c>
      <c r="AA39" s="659"/>
      <c r="AB39" s="659"/>
      <c r="AC39" s="659"/>
      <c r="AD39" s="660" t="s">
        <v>138</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t="s">
        <v>234</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11770</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1043289</v>
      </c>
      <c r="CS39" s="634"/>
      <c r="CT39" s="634"/>
      <c r="CU39" s="634"/>
      <c r="CV39" s="634"/>
      <c r="CW39" s="634"/>
      <c r="CX39" s="634"/>
      <c r="CY39" s="635"/>
      <c r="CZ39" s="624">
        <v>4.9000000000000004</v>
      </c>
      <c r="DA39" s="636"/>
      <c r="DB39" s="636"/>
      <c r="DC39" s="637"/>
      <c r="DD39" s="627">
        <v>875305</v>
      </c>
      <c r="DE39" s="634"/>
      <c r="DF39" s="634"/>
      <c r="DG39" s="634"/>
      <c r="DH39" s="634"/>
      <c r="DI39" s="634"/>
      <c r="DJ39" s="634"/>
      <c r="DK39" s="635"/>
      <c r="DL39" s="627" t="s">
        <v>234</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286437</v>
      </c>
      <c r="S40" s="622"/>
      <c r="T40" s="622"/>
      <c r="U40" s="622"/>
      <c r="V40" s="622"/>
      <c r="W40" s="622"/>
      <c r="X40" s="622"/>
      <c r="Y40" s="623"/>
      <c r="Z40" s="659">
        <v>1.2</v>
      </c>
      <c r="AA40" s="659"/>
      <c r="AB40" s="659"/>
      <c r="AC40" s="659"/>
      <c r="AD40" s="660" t="s">
        <v>130</v>
      </c>
      <c r="AE40" s="660"/>
      <c r="AF40" s="660"/>
      <c r="AG40" s="660"/>
      <c r="AH40" s="660"/>
      <c r="AI40" s="660"/>
      <c r="AJ40" s="660"/>
      <c r="AK40" s="660"/>
      <c r="AL40" s="624" t="s">
        <v>138</v>
      </c>
      <c r="AM40" s="625"/>
      <c r="AN40" s="625"/>
      <c r="AO40" s="661"/>
      <c r="AQ40" s="654" t="s">
        <v>345</v>
      </c>
      <c r="AR40" s="655"/>
      <c r="AS40" s="655"/>
      <c r="AT40" s="655"/>
      <c r="AU40" s="655"/>
      <c r="AV40" s="655"/>
      <c r="AW40" s="655"/>
      <c r="AX40" s="655"/>
      <c r="AY40" s="656"/>
      <c r="AZ40" s="621" t="s">
        <v>234</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88</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251055</v>
      </c>
      <c r="CS40" s="622"/>
      <c r="CT40" s="622"/>
      <c r="CU40" s="622"/>
      <c r="CV40" s="622"/>
      <c r="CW40" s="622"/>
      <c r="CX40" s="622"/>
      <c r="CY40" s="623"/>
      <c r="CZ40" s="624">
        <v>1.2</v>
      </c>
      <c r="DA40" s="636"/>
      <c r="DB40" s="636"/>
      <c r="DC40" s="637"/>
      <c r="DD40" s="627">
        <v>145536</v>
      </c>
      <c r="DE40" s="622"/>
      <c r="DF40" s="622"/>
      <c r="DG40" s="622"/>
      <c r="DH40" s="622"/>
      <c r="DI40" s="622"/>
      <c r="DJ40" s="622"/>
      <c r="DK40" s="623"/>
      <c r="DL40" s="627">
        <v>2670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23112352</v>
      </c>
      <c r="S41" s="646"/>
      <c r="T41" s="646"/>
      <c r="U41" s="646"/>
      <c r="V41" s="646"/>
      <c r="W41" s="646"/>
      <c r="X41" s="646"/>
      <c r="Y41" s="649"/>
      <c r="Z41" s="650">
        <v>100</v>
      </c>
      <c r="AA41" s="650"/>
      <c r="AB41" s="650"/>
      <c r="AC41" s="650"/>
      <c r="AD41" s="651">
        <v>11713972</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345425</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130</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1482438</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338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2310319</v>
      </c>
      <c r="CS42" s="634"/>
      <c r="CT42" s="634"/>
      <c r="CU42" s="634"/>
      <c r="CV42" s="634"/>
      <c r="CW42" s="634"/>
      <c r="CX42" s="634"/>
      <c r="CY42" s="635"/>
      <c r="CZ42" s="624">
        <v>10.9</v>
      </c>
      <c r="DA42" s="636"/>
      <c r="DB42" s="636"/>
      <c r="DC42" s="637"/>
      <c r="DD42" s="627">
        <v>652014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39742</v>
      </c>
      <c r="CS43" s="634"/>
      <c r="CT43" s="634"/>
      <c r="CU43" s="634"/>
      <c r="CV43" s="634"/>
      <c r="CW43" s="634"/>
      <c r="CX43" s="634"/>
      <c r="CY43" s="635"/>
      <c r="CZ43" s="624">
        <v>0.2</v>
      </c>
      <c r="DA43" s="636"/>
      <c r="DB43" s="636"/>
      <c r="DC43" s="637"/>
      <c r="DD43" s="627">
        <v>39675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2310319</v>
      </c>
      <c r="CS44" s="622"/>
      <c r="CT44" s="622"/>
      <c r="CU44" s="622"/>
      <c r="CV44" s="622"/>
      <c r="CW44" s="622"/>
      <c r="CX44" s="622"/>
      <c r="CY44" s="623"/>
      <c r="CZ44" s="624">
        <v>10.9</v>
      </c>
      <c r="DA44" s="625"/>
      <c r="DB44" s="625"/>
      <c r="DC44" s="626"/>
      <c r="DD44" s="627">
        <v>652014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709099</v>
      </c>
      <c r="CS45" s="634"/>
      <c r="CT45" s="634"/>
      <c r="CU45" s="634"/>
      <c r="CV45" s="634"/>
      <c r="CW45" s="634"/>
      <c r="CX45" s="634"/>
      <c r="CY45" s="635"/>
      <c r="CZ45" s="624">
        <v>3.3</v>
      </c>
      <c r="DA45" s="636"/>
      <c r="DB45" s="636"/>
      <c r="DC45" s="637"/>
      <c r="DD45" s="627">
        <v>19787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1468567</v>
      </c>
      <c r="CS46" s="622"/>
      <c r="CT46" s="622"/>
      <c r="CU46" s="622"/>
      <c r="CV46" s="622"/>
      <c r="CW46" s="622"/>
      <c r="CX46" s="622"/>
      <c r="CY46" s="623"/>
      <c r="CZ46" s="624">
        <v>6.9</v>
      </c>
      <c r="DA46" s="625"/>
      <c r="DB46" s="625"/>
      <c r="DC46" s="626"/>
      <c r="DD46" s="627">
        <v>613550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234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21212954</v>
      </c>
      <c r="CS49" s="606"/>
      <c r="CT49" s="606"/>
      <c r="CU49" s="606"/>
      <c r="CV49" s="606"/>
      <c r="CW49" s="606"/>
      <c r="CX49" s="606"/>
      <c r="CY49" s="607"/>
      <c r="CZ49" s="608">
        <v>100</v>
      </c>
      <c r="DA49" s="609"/>
      <c r="DB49" s="609"/>
      <c r="DC49" s="610"/>
      <c r="DD49" s="611">
        <v>13657274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0J14HyLUWHPcwlhrIdLNUCNv4H88PcvoBEI09n7W2h+cbVDJkO4QVuu3N17ViROC1Kp5HhzOJcLCDfA08avoA==" saltValue="TYrIJZRno0+dAfGXZe2Q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4" t="s">
        <v>366</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367</v>
      </c>
      <c r="DK2" s="1096"/>
      <c r="DL2" s="1096"/>
      <c r="DM2" s="1096"/>
      <c r="DN2" s="1096"/>
      <c r="DO2" s="1097"/>
      <c r="DP2" s="228"/>
      <c r="DQ2" s="1095" t="s">
        <v>368</v>
      </c>
      <c r="DR2" s="1096"/>
      <c r="DS2" s="1096"/>
      <c r="DT2" s="1096"/>
      <c r="DU2" s="1096"/>
      <c r="DV2" s="1096"/>
      <c r="DW2" s="1096"/>
      <c r="DX2" s="1096"/>
      <c r="DY2" s="1096"/>
      <c r="DZ2" s="1097"/>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3" t="s">
        <v>369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9" t="s">
        <v>371</v>
      </c>
      <c r="B5" s="1000"/>
      <c r="C5" s="1000"/>
      <c r="D5" s="1000"/>
      <c r="E5" s="1000"/>
      <c r="F5" s="1000"/>
      <c r="G5" s="1000"/>
      <c r="H5" s="1000"/>
      <c r="I5" s="1000"/>
      <c r="J5" s="1000"/>
      <c r="K5" s="1000"/>
      <c r="L5" s="1000"/>
      <c r="M5" s="1000"/>
      <c r="N5" s="1000"/>
      <c r="O5" s="1000"/>
      <c r="P5" s="1001"/>
      <c r="Q5" s="1005" t="s">
        <v>372</v>
      </c>
      <c r="R5" s="1006"/>
      <c r="S5" s="1006"/>
      <c r="T5" s="1006"/>
      <c r="U5" s="1007"/>
      <c r="V5" s="1005" t="s">
        <v>373</v>
      </c>
      <c r="W5" s="1006"/>
      <c r="X5" s="1006"/>
      <c r="Y5" s="1006"/>
      <c r="Z5" s="1007"/>
      <c r="AA5" s="1005" t="s">
        <v>374</v>
      </c>
      <c r="AB5" s="1006"/>
      <c r="AC5" s="1006"/>
      <c r="AD5" s="1006"/>
      <c r="AE5" s="1006"/>
      <c r="AF5" s="1098" t="s">
        <v>375</v>
      </c>
      <c r="AG5" s="1006"/>
      <c r="AH5" s="1006"/>
      <c r="AI5" s="1006"/>
      <c r="AJ5" s="1019"/>
      <c r="AK5" s="1006" t="s">
        <v>376</v>
      </c>
      <c r="AL5" s="1006"/>
      <c r="AM5" s="1006"/>
      <c r="AN5" s="1006"/>
      <c r="AO5" s="1007"/>
      <c r="AP5" s="1005" t="s">
        <v>377</v>
      </c>
      <c r="AQ5" s="1006"/>
      <c r="AR5" s="1006"/>
      <c r="AS5" s="1006"/>
      <c r="AT5" s="1007"/>
      <c r="AU5" s="1005" t="s">
        <v>378</v>
      </c>
      <c r="AV5" s="1006"/>
      <c r="AW5" s="1006"/>
      <c r="AX5" s="1006"/>
      <c r="AY5" s="1019"/>
      <c r="AZ5" s="232"/>
      <c r="BA5" s="232"/>
      <c r="BB5" s="232"/>
      <c r="BC5" s="232"/>
      <c r="BD5" s="232"/>
      <c r="BE5" s="233"/>
      <c r="BF5" s="233"/>
      <c r="BG5" s="233"/>
      <c r="BH5" s="233"/>
      <c r="BI5" s="233"/>
      <c r="BJ5" s="233"/>
      <c r="BK5" s="233"/>
      <c r="BL5" s="233"/>
      <c r="BM5" s="233"/>
      <c r="BN5" s="233"/>
      <c r="BO5" s="233"/>
      <c r="BP5" s="233"/>
      <c r="BQ5" s="999" t="s">
        <v>379</v>
      </c>
      <c r="BR5" s="1000"/>
      <c r="BS5" s="1000"/>
      <c r="BT5" s="1000"/>
      <c r="BU5" s="1000"/>
      <c r="BV5" s="1000"/>
      <c r="BW5" s="1000"/>
      <c r="BX5" s="1000"/>
      <c r="BY5" s="1000"/>
      <c r="BZ5" s="1000"/>
      <c r="CA5" s="1000"/>
      <c r="CB5" s="1000"/>
      <c r="CC5" s="1000"/>
      <c r="CD5" s="1000"/>
      <c r="CE5" s="1000"/>
      <c r="CF5" s="1000"/>
      <c r="CG5" s="1001"/>
      <c r="CH5" s="1005" t="s">
        <v>380</v>
      </c>
      <c r="CI5" s="1006"/>
      <c r="CJ5" s="1006"/>
      <c r="CK5" s="1006"/>
      <c r="CL5" s="1007"/>
      <c r="CM5" s="1005" t="s">
        <v>381</v>
      </c>
      <c r="CN5" s="1006"/>
      <c r="CO5" s="1006"/>
      <c r="CP5" s="1006"/>
      <c r="CQ5" s="1007"/>
      <c r="CR5" s="1005" t="s">
        <v>382</v>
      </c>
      <c r="CS5" s="1006"/>
      <c r="CT5" s="1006"/>
      <c r="CU5" s="1006"/>
      <c r="CV5" s="1007"/>
      <c r="CW5" s="1005" t="s">
        <v>383</v>
      </c>
      <c r="CX5" s="1006"/>
      <c r="CY5" s="1006"/>
      <c r="CZ5" s="1006"/>
      <c r="DA5" s="1007"/>
      <c r="DB5" s="1005" t="s">
        <v>384</v>
      </c>
      <c r="DC5" s="1006"/>
      <c r="DD5" s="1006"/>
      <c r="DE5" s="1006"/>
      <c r="DF5" s="1007"/>
      <c r="DG5" s="1088" t="s">
        <v>385</v>
      </c>
      <c r="DH5" s="1089"/>
      <c r="DI5" s="1089"/>
      <c r="DJ5" s="1089"/>
      <c r="DK5" s="1090"/>
      <c r="DL5" s="1088" t="s">
        <v>386</v>
      </c>
      <c r="DM5" s="1089"/>
      <c r="DN5" s="1089"/>
      <c r="DO5" s="1089"/>
      <c r="DP5" s="1090"/>
      <c r="DQ5" s="1005" t="s">
        <v>387</v>
      </c>
      <c r="DR5" s="1006"/>
      <c r="DS5" s="1006"/>
      <c r="DT5" s="1006"/>
      <c r="DU5" s="1007"/>
      <c r="DV5" s="1005" t="s">
        <v>378</v>
      </c>
      <c r="DW5" s="1006"/>
      <c r="DX5" s="1006"/>
      <c r="DY5" s="1006"/>
      <c r="DZ5" s="1019"/>
      <c r="EA5" s="234"/>
    </row>
    <row r="6" spans="1:131" s="235" customFormat="1" ht="26.25" customHeight="1" thickBot="1" x14ac:dyDescent="0.25">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099"/>
      <c r="AG6" s="1009"/>
      <c r="AH6" s="1009"/>
      <c r="AI6" s="1009"/>
      <c r="AJ6" s="1020"/>
      <c r="AK6" s="1009"/>
      <c r="AL6" s="1009"/>
      <c r="AM6" s="1009"/>
      <c r="AN6" s="1009"/>
      <c r="AO6" s="1010"/>
      <c r="AP6" s="1008"/>
      <c r="AQ6" s="1009"/>
      <c r="AR6" s="1009"/>
      <c r="AS6" s="1009"/>
      <c r="AT6" s="1010"/>
      <c r="AU6" s="1008"/>
      <c r="AV6" s="1009"/>
      <c r="AW6" s="1009"/>
      <c r="AX6" s="1009"/>
      <c r="AY6" s="1020"/>
      <c r="AZ6" s="232"/>
      <c r="BA6" s="232"/>
      <c r="BB6" s="232"/>
      <c r="BC6" s="232"/>
      <c r="BD6" s="232"/>
      <c r="BE6" s="233"/>
      <c r="BF6" s="233"/>
      <c r="BG6" s="233"/>
      <c r="BH6" s="233"/>
      <c r="BI6" s="233"/>
      <c r="BJ6" s="233"/>
      <c r="BK6" s="233"/>
      <c r="BL6" s="233"/>
      <c r="BM6" s="233"/>
      <c r="BN6" s="233"/>
      <c r="BO6" s="233"/>
      <c r="BP6" s="233"/>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091"/>
      <c r="DH6" s="1092"/>
      <c r="DI6" s="1092"/>
      <c r="DJ6" s="1092"/>
      <c r="DK6" s="1093"/>
      <c r="DL6" s="1091"/>
      <c r="DM6" s="1092"/>
      <c r="DN6" s="1092"/>
      <c r="DO6" s="1092"/>
      <c r="DP6" s="1093"/>
      <c r="DQ6" s="1008"/>
      <c r="DR6" s="1009"/>
      <c r="DS6" s="1009"/>
      <c r="DT6" s="1009"/>
      <c r="DU6" s="1010"/>
      <c r="DV6" s="1008"/>
      <c r="DW6" s="1009"/>
      <c r="DX6" s="1009"/>
      <c r="DY6" s="1009"/>
      <c r="DZ6" s="1020"/>
      <c r="EA6" s="234"/>
    </row>
    <row r="7" spans="1:131" s="235" customFormat="1" ht="26.25" customHeight="1" thickTop="1" x14ac:dyDescent="0.2">
      <c r="A7" s="236">
        <v>1</v>
      </c>
      <c r="B7" s="1051" t="s">
        <v>388</v>
      </c>
      <c r="C7" s="1052"/>
      <c r="D7" s="1052"/>
      <c r="E7" s="1052"/>
      <c r="F7" s="1052"/>
      <c r="G7" s="1052"/>
      <c r="H7" s="1052"/>
      <c r="I7" s="1052"/>
      <c r="J7" s="1052"/>
      <c r="K7" s="1052"/>
      <c r="L7" s="1052"/>
      <c r="M7" s="1052"/>
      <c r="N7" s="1052"/>
      <c r="O7" s="1052"/>
      <c r="P7" s="1053"/>
      <c r="Q7" s="1109">
        <v>23057</v>
      </c>
      <c r="R7" s="1110"/>
      <c r="S7" s="1110"/>
      <c r="T7" s="1110"/>
      <c r="U7" s="1110"/>
      <c r="V7" s="1110">
        <v>21160</v>
      </c>
      <c r="W7" s="1110"/>
      <c r="X7" s="1110"/>
      <c r="Y7" s="1110"/>
      <c r="Z7" s="1110"/>
      <c r="AA7" s="1110">
        <v>1897</v>
      </c>
      <c r="AB7" s="1110"/>
      <c r="AC7" s="1110"/>
      <c r="AD7" s="1110"/>
      <c r="AE7" s="1111"/>
      <c r="AF7" s="1112">
        <v>1659</v>
      </c>
      <c r="AG7" s="1113"/>
      <c r="AH7" s="1113"/>
      <c r="AI7" s="1113"/>
      <c r="AJ7" s="1114"/>
      <c r="AK7" s="1115">
        <v>705</v>
      </c>
      <c r="AL7" s="1116"/>
      <c r="AM7" s="1116"/>
      <c r="AN7" s="1116"/>
      <c r="AO7" s="1116"/>
      <c r="AP7" s="1116">
        <v>16873</v>
      </c>
      <c r="AQ7" s="1116"/>
      <c r="AR7" s="1116"/>
      <c r="AS7" s="1116"/>
      <c r="AT7" s="1116"/>
      <c r="AU7" s="1117"/>
      <c r="AV7" s="1117"/>
      <c r="AW7" s="1117"/>
      <c r="AX7" s="1117"/>
      <c r="AY7" s="1118"/>
      <c r="AZ7" s="232"/>
      <c r="BA7" s="232"/>
      <c r="BB7" s="232"/>
      <c r="BC7" s="232"/>
      <c r="BD7" s="232"/>
      <c r="BE7" s="233"/>
      <c r="BF7" s="233"/>
      <c r="BG7" s="233"/>
      <c r="BH7" s="233"/>
      <c r="BI7" s="233"/>
      <c r="BJ7" s="233"/>
      <c r="BK7" s="233"/>
      <c r="BL7" s="233"/>
      <c r="BM7" s="233"/>
      <c r="BN7" s="233"/>
      <c r="BO7" s="233"/>
      <c r="BP7" s="233"/>
      <c r="BQ7" s="236">
        <v>1</v>
      </c>
      <c r="BR7" s="237"/>
      <c r="BS7" s="1103" t="s">
        <v>576</v>
      </c>
      <c r="BT7" s="1104"/>
      <c r="BU7" s="1104"/>
      <c r="BV7" s="1104"/>
      <c r="BW7" s="1104"/>
      <c r="BX7" s="1104"/>
      <c r="BY7" s="1104"/>
      <c r="BZ7" s="1104"/>
      <c r="CA7" s="1104"/>
      <c r="CB7" s="1104"/>
      <c r="CC7" s="1104"/>
      <c r="CD7" s="1104"/>
      <c r="CE7" s="1104"/>
      <c r="CF7" s="1104"/>
      <c r="CG7" s="1119"/>
      <c r="CH7" s="1100">
        <v>-15</v>
      </c>
      <c r="CI7" s="1101"/>
      <c r="CJ7" s="1101"/>
      <c r="CK7" s="1101"/>
      <c r="CL7" s="1102"/>
      <c r="CM7" s="1100">
        <v>-4</v>
      </c>
      <c r="CN7" s="1101"/>
      <c r="CO7" s="1101"/>
      <c r="CP7" s="1101"/>
      <c r="CQ7" s="1102"/>
      <c r="CR7" s="1100">
        <v>36</v>
      </c>
      <c r="CS7" s="1101"/>
      <c r="CT7" s="1101"/>
      <c r="CU7" s="1101"/>
      <c r="CV7" s="1102"/>
      <c r="CW7" s="1100"/>
      <c r="CX7" s="1101"/>
      <c r="CY7" s="1101"/>
      <c r="CZ7" s="1101"/>
      <c r="DA7" s="1102"/>
      <c r="DB7" s="1100"/>
      <c r="DC7" s="1101"/>
      <c r="DD7" s="1101"/>
      <c r="DE7" s="1101"/>
      <c r="DF7" s="1102"/>
      <c r="DG7" s="1100"/>
      <c r="DH7" s="1101"/>
      <c r="DI7" s="1101"/>
      <c r="DJ7" s="1101"/>
      <c r="DK7" s="1102"/>
      <c r="DL7" s="1100"/>
      <c r="DM7" s="1101"/>
      <c r="DN7" s="1101"/>
      <c r="DO7" s="1101"/>
      <c r="DP7" s="1102"/>
      <c r="DQ7" s="1100"/>
      <c r="DR7" s="1101"/>
      <c r="DS7" s="1101"/>
      <c r="DT7" s="1101"/>
      <c r="DU7" s="1102"/>
      <c r="DV7" s="1103"/>
      <c r="DW7" s="1104"/>
      <c r="DX7" s="1104"/>
      <c r="DY7" s="1104"/>
      <c r="DZ7" s="1105"/>
      <c r="EA7" s="234"/>
    </row>
    <row r="8" spans="1:131" s="235" customFormat="1" ht="26.25" customHeight="1" x14ac:dyDescent="0.2">
      <c r="A8" s="238">
        <v>2</v>
      </c>
      <c r="B8" s="1034" t="s">
        <v>389</v>
      </c>
      <c r="C8" s="1035"/>
      <c r="D8" s="1035"/>
      <c r="E8" s="1035"/>
      <c r="F8" s="1035"/>
      <c r="G8" s="1035"/>
      <c r="H8" s="1035"/>
      <c r="I8" s="1035"/>
      <c r="J8" s="1035"/>
      <c r="K8" s="1035"/>
      <c r="L8" s="1035"/>
      <c r="M8" s="1035"/>
      <c r="N8" s="1035"/>
      <c r="O8" s="1035"/>
      <c r="P8" s="1036"/>
      <c r="Q8" s="1042">
        <v>67</v>
      </c>
      <c r="R8" s="1043"/>
      <c r="S8" s="1043"/>
      <c r="T8" s="1043"/>
      <c r="U8" s="1043"/>
      <c r="V8" s="1043">
        <v>65</v>
      </c>
      <c r="W8" s="1043"/>
      <c r="X8" s="1043"/>
      <c r="Y8" s="1043"/>
      <c r="Z8" s="1043"/>
      <c r="AA8" s="1043">
        <v>3</v>
      </c>
      <c r="AB8" s="1043"/>
      <c r="AC8" s="1043"/>
      <c r="AD8" s="1043"/>
      <c r="AE8" s="1044"/>
      <c r="AF8" s="1039">
        <v>3</v>
      </c>
      <c r="AG8" s="1040"/>
      <c r="AH8" s="1040"/>
      <c r="AI8" s="1040"/>
      <c r="AJ8" s="1041"/>
      <c r="AK8" s="1084">
        <v>45</v>
      </c>
      <c r="AL8" s="1085"/>
      <c r="AM8" s="1085"/>
      <c r="AN8" s="1085"/>
      <c r="AO8" s="1085"/>
      <c r="AP8" s="1085">
        <v>0</v>
      </c>
      <c r="AQ8" s="1085"/>
      <c r="AR8" s="1085"/>
      <c r="AS8" s="1085"/>
      <c r="AT8" s="1085"/>
      <c r="AU8" s="1086"/>
      <c r="AV8" s="1086"/>
      <c r="AW8" s="1086"/>
      <c r="AX8" s="1086"/>
      <c r="AY8" s="1087"/>
      <c r="AZ8" s="232"/>
      <c r="BA8" s="232"/>
      <c r="BB8" s="232"/>
      <c r="BC8" s="232"/>
      <c r="BD8" s="232"/>
      <c r="BE8" s="233"/>
      <c r="BF8" s="233"/>
      <c r="BG8" s="233"/>
      <c r="BH8" s="233"/>
      <c r="BI8" s="233"/>
      <c r="BJ8" s="233"/>
      <c r="BK8" s="233"/>
      <c r="BL8" s="233"/>
      <c r="BM8" s="233"/>
      <c r="BN8" s="233"/>
      <c r="BO8" s="233"/>
      <c r="BP8" s="233"/>
      <c r="BQ8" s="238">
        <v>2</v>
      </c>
      <c r="BR8" s="239"/>
      <c r="BS8" s="996" t="s">
        <v>577</v>
      </c>
      <c r="BT8" s="997"/>
      <c r="BU8" s="997"/>
      <c r="BV8" s="997"/>
      <c r="BW8" s="997"/>
      <c r="BX8" s="997"/>
      <c r="BY8" s="997"/>
      <c r="BZ8" s="997"/>
      <c r="CA8" s="997"/>
      <c r="CB8" s="997"/>
      <c r="CC8" s="997"/>
      <c r="CD8" s="997"/>
      <c r="CE8" s="997"/>
      <c r="CF8" s="997"/>
      <c r="CG8" s="1018"/>
      <c r="CH8" s="993">
        <v>167</v>
      </c>
      <c r="CI8" s="994"/>
      <c r="CJ8" s="994"/>
      <c r="CK8" s="994"/>
      <c r="CL8" s="995"/>
      <c r="CM8" s="993">
        <v>7919</v>
      </c>
      <c r="CN8" s="994"/>
      <c r="CO8" s="994"/>
      <c r="CP8" s="994"/>
      <c r="CQ8" s="995"/>
      <c r="CR8" s="993">
        <v>335</v>
      </c>
      <c r="CS8" s="994"/>
      <c r="CT8" s="994"/>
      <c r="CU8" s="994"/>
      <c r="CV8" s="995"/>
      <c r="CW8" s="993"/>
      <c r="CX8" s="994"/>
      <c r="CY8" s="994"/>
      <c r="CZ8" s="994"/>
      <c r="DA8" s="995"/>
      <c r="DB8" s="993"/>
      <c r="DC8" s="994"/>
      <c r="DD8" s="994"/>
      <c r="DE8" s="994"/>
      <c r="DF8" s="995"/>
      <c r="DG8" s="993"/>
      <c r="DH8" s="994"/>
      <c r="DI8" s="994"/>
      <c r="DJ8" s="994"/>
      <c r="DK8" s="995"/>
      <c r="DL8" s="993">
        <v>111</v>
      </c>
      <c r="DM8" s="994"/>
      <c r="DN8" s="994"/>
      <c r="DO8" s="994"/>
      <c r="DP8" s="995"/>
      <c r="DQ8" s="993">
        <v>80</v>
      </c>
      <c r="DR8" s="994"/>
      <c r="DS8" s="994"/>
      <c r="DT8" s="994"/>
      <c r="DU8" s="995"/>
      <c r="DV8" s="996"/>
      <c r="DW8" s="997"/>
      <c r="DX8" s="997"/>
      <c r="DY8" s="997"/>
      <c r="DZ8" s="998"/>
      <c r="EA8" s="234"/>
    </row>
    <row r="9" spans="1:131" s="235" customFormat="1" ht="26.25" customHeight="1" x14ac:dyDescent="0.2">
      <c r="A9" s="23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84"/>
      <c r="AL9" s="1085"/>
      <c r="AM9" s="1085"/>
      <c r="AN9" s="1085"/>
      <c r="AO9" s="1085"/>
      <c r="AP9" s="1085"/>
      <c r="AQ9" s="1085"/>
      <c r="AR9" s="1085"/>
      <c r="AS9" s="1085"/>
      <c r="AT9" s="1085"/>
      <c r="AU9" s="1086"/>
      <c r="AV9" s="1086"/>
      <c r="AW9" s="1086"/>
      <c r="AX9" s="1086"/>
      <c r="AY9" s="1087"/>
      <c r="AZ9" s="232"/>
      <c r="BA9" s="232"/>
      <c r="BB9" s="232"/>
      <c r="BC9" s="232"/>
      <c r="BD9" s="232"/>
      <c r="BE9" s="233"/>
      <c r="BF9" s="233"/>
      <c r="BG9" s="233"/>
      <c r="BH9" s="233"/>
      <c r="BI9" s="233"/>
      <c r="BJ9" s="233"/>
      <c r="BK9" s="233"/>
      <c r="BL9" s="233"/>
      <c r="BM9" s="233"/>
      <c r="BN9" s="233"/>
      <c r="BO9" s="233"/>
      <c r="BP9" s="233"/>
      <c r="BQ9" s="238">
        <v>3</v>
      </c>
      <c r="BR9" s="239"/>
      <c r="BS9" s="996"/>
      <c r="BT9" s="997"/>
      <c r="BU9" s="997"/>
      <c r="BV9" s="997"/>
      <c r="BW9" s="997"/>
      <c r="BX9" s="997"/>
      <c r="BY9" s="997"/>
      <c r="BZ9" s="997"/>
      <c r="CA9" s="997"/>
      <c r="CB9" s="997"/>
      <c r="CC9" s="997"/>
      <c r="CD9" s="997"/>
      <c r="CE9" s="997"/>
      <c r="CF9" s="997"/>
      <c r="CG9" s="1018"/>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4"/>
    </row>
    <row r="10" spans="1:131" s="235" customFormat="1" ht="26.25" customHeight="1" x14ac:dyDescent="0.2">
      <c r="A10" s="23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84"/>
      <c r="AL10" s="1085"/>
      <c r="AM10" s="1085"/>
      <c r="AN10" s="1085"/>
      <c r="AO10" s="1085"/>
      <c r="AP10" s="1085"/>
      <c r="AQ10" s="1085"/>
      <c r="AR10" s="1085"/>
      <c r="AS10" s="1085"/>
      <c r="AT10" s="1085"/>
      <c r="AU10" s="1086"/>
      <c r="AV10" s="1086"/>
      <c r="AW10" s="1086"/>
      <c r="AX10" s="1086"/>
      <c r="AY10" s="1087"/>
      <c r="AZ10" s="232"/>
      <c r="BA10" s="232"/>
      <c r="BB10" s="232"/>
      <c r="BC10" s="232"/>
      <c r="BD10" s="232"/>
      <c r="BE10" s="233"/>
      <c r="BF10" s="233"/>
      <c r="BG10" s="233"/>
      <c r="BH10" s="233"/>
      <c r="BI10" s="233"/>
      <c r="BJ10" s="233"/>
      <c r="BK10" s="233"/>
      <c r="BL10" s="233"/>
      <c r="BM10" s="233"/>
      <c r="BN10" s="233"/>
      <c r="BO10" s="233"/>
      <c r="BP10" s="233"/>
      <c r="BQ10" s="238">
        <v>4</v>
      </c>
      <c r="BR10" s="239"/>
      <c r="BS10" s="996"/>
      <c r="BT10" s="997"/>
      <c r="BU10" s="997"/>
      <c r="BV10" s="997"/>
      <c r="BW10" s="997"/>
      <c r="BX10" s="997"/>
      <c r="BY10" s="997"/>
      <c r="BZ10" s="997"/>
      <c r="CA10" s="997"/>
      <c r="CB10" s="997"/>
      <c r="CC10" s="997"/>
      <c r="CD10" s="997"/>
      <c r="CE10" s="997"/>
      <c r="CF10" s="997"/>
      <c r="CG10" s="1018"/>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4"/>
    </row>
    <row r="11" spans="1:131" s="235" customFormat="1" ht="26.25" customHeight="1" x14ac:dyDescent="0.2">
      <c r="A11" s="23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84"/>
      <c r="AL11" s="1085"/>
      <c r="AM11" s="1085"/>
      <c r="AN11" s="1085"/>
      <c r="AO11" s="1085"/>
      <c r="AP11" s="1085"/>
      <c r="AQ11" s="1085"/>
      <c r="AR11" s="1085"/>
      <c r="AS11" s="1085"/>
      <c r="AT11" s="1085"/>
      <c r="AU11" s="1086"/>
      <c r="AV11" s="1086"/>
      <c r="AW11" s="1086"/>
      <c r="AX11" s="1086"/>
      <c r="AY11" s="1087"/>
      <c r="AZ11" s="232"/>
      <c r="BA11" s="232"/>
      <c r="BB11" s="232"/>
      <c r="BC11" s="232"/>
      <c r="BD11" s="232"/>
      <c r="BE11" s="233"/>
      <c r="BF11" s="233"/>
      <c r="BG11" s="233"/>
      <c r="BH11" s="233"/>
      <c r="BI11" s="233"/>
      <c r="BJ11" s="233"/>
      <c r="BK11" s="233"/>
      <c r="BL11" s="233"/>
      <c r="BM11" s="233"/>
      <c r="BN11" s="233"/>
      <c r="BO11" s="233"/>
      <c r="BP11" s="233"/>
      <c r="BQ11" s="238">
        <v>5</v>
      </c>
      <c r="BR11" s="239"/>
      <c r="BS11" s="996"/>
      <c r="BT11" s="997"/>
      <c r="BU11" s="997"/>
      <c r="BV11" s="997"/>
      <c r="BW11" s="997"/>
      <c r="BX11" s="997"/>
      <c r="BY11" s="997"/>
      <c r="BZ11" s="997"/>
      <c r="CA11" s="997"/>
      <c r="CB11" s="997"/>
      <c r="CC11" s="997"/>
      <c r="CD11" s="997"/>
      <c r="CE11" s="997"/>
      <c r="CF11" s="997"/>
      <c r="CG11" s="1018"/>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4"/>
    </row>
    <row r="12" spans="1:131" s="235" customFormat="1" ht="26.25" customHeight="1" x14ac:dyDescent="0.2">
      <c r="A12" s="23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84"/>
      <c r="AL12" s="1085"/>
      <c r="AM12" s="1085"/>
      <c r="AN12" s="1085"/>
      <c r="AO12" s="1085"/>
      <c r="AP12" s="1085"/>
      <c r="AQ12" s="1085"/>
      <c r="AR12" s="1085"/>
      <c r="AS12" s="1085"/>
      <c r="AT12" s="1085"/>
      <c r="AU12" s="1086"/>
      <c r="AV12" s="1086"/>
      <c r="AW12" s="1086"/>
      <c r="AX12" s="1086"/>
      <c r="AY12" s="1087"/>
      <c r="AZ12" s="232"/>
      <c r="BA12" s="232"/>
      <c r="BB12" s="232"/>
      <c r="BC12" s="232"/>
      <c r="BD12" s="232"/>
      <c r="BE12" s="233"/>
      <c r="BF12" s="233"/>
      <c r="BG12" s="233"/>
      <c r="BH12" s="233"/>
      <c r="BI12" s="233"/>
      <c r="BJ12" s="233"/>
      <c r="BK12" s="233"/>
      <c r="BL12" s="233"/>
      <c r="BM12" s="233"/>
      <c r="BN12" s="233"/>
      <c r="BO12" s="233"/>
      <c r="BP12" s="233"/>
      <c r="BQ12" s="238">
        <v>6</v>
      </c>
      <c r="BR12" s="239"/>
      <c r="BS12" s="996"/>
      <c r="BT12" s="997"/>
      <c r="BU12" s="997"/>
      <c r="BV12" s="997"/>
      <c r="BW12" s="997"/>
      <c r="BX12" s="997"/>
      <c r="BY12" s="997"/>
      <c r="BZ12" s="997"/>
      <c r="CA12" s="997"/>
      <c r="CB12" s="997"/>
      <c r="CC12" s="997"/>
      <c r="CD12" s="997"/>
      <c r="CE12" s="997"/>
      <c r="CF12" s="997"/>
      <c r="CG12" s="1018"/>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4"/>
    </row>
    <row r="13" spans="1:131" s="235" customFormat="1" ht="26.25" customHeight="1" x14ac:dyDescent="0.2">
      <c r="A13" s="23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84"/>
      <c r="AL13" s="1085"/>
      <c r="AM13" s="1085"/>
      <c r="AN13" s="1085"/>
      <c r="AO13" s="1085"/>
      <c r="AP13" s="1085"/>
      <c r="AQ13" s="1085"/>
      <c r="AR13" s="1085"/>
      <c r="AS13" s="1085"/>
      <c r="AT13" s="1085"/>
      <c r="AU13" s="1086"/>
      <c r="AV13" s="1086"/>
      <c r="AW13" s="1086"/>
      <c r="AX13" s="1086"/>
      <c r="AY13" s="1087"/>
      <c r="AZ13" s="232"/>
      <c r="BA13" s="232"/>
      <c r="BB13" s="232"/>
      <c r="BC13" s="232"/>
      <c r="BD13" s="232"/>
      <c r="BE13" s="233"/>
      <c r="BF13" s="233"/>
      <c r="BG13" s="233"/>
      <c r="BH13" s="233"/>
      <c r="BI13" s="233"/>
      <c r="BJ13" s="233"/>
      <c r="BK13" s="233"/>
      <c r="BL13" s="233"/>
      <c r="BM13" s="233"/>
      <c r="BN13" s="233"/>
      <c r="BO13" s="233"/>
      <c r="BP13" s="233"/>
      <c r="BQ13" s="238">
        <v>7</v>
      </c>
      <c r="BR13" s="239"/>
      <c r="BS13" s="996"/>
      <c r="BT13" s="997"/>
      <c r="BU13" s="997"/>
      <c r="BV13" s="997"/>
      <c r="BW13" s="997"/>
      <c r="BX13" s="997"/>
      <c r="BY13" s="997"/>
      <c r="BZ13" s="997"/>
      <c r="CA13" s="997"/>
      <c r="CB13" s="997"/>
      <c r="CC13" s="997"/>
      <c r="CD13" s="997"/>
      <c r="CE13" s="997"/>
      <c r="CF13" s="997"/>
      <c r="CG13" s="1018"/>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4"/>
    </row>
    <row r="14" spans="1:131" s="235" customFormat="1" ht="26.25" customHeight="1" x14ac:dyDescent="0.2">
      <c r="A14" s="23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84"/>
      <c r="AL14" s="1085"/>
      <c r="AM14" s="1085"/>
      <c r="AN14" s="1085"/>
      <c r="AO14" s="1085"/>
      <c r="AP14" s="1085"/>
      <c r="AQ14" s="1085"/>
      <c r="AR14" s="1085"/>
      <c r="AS14" s="1085"/>
      <c r="AT14" s="1085"/>
      <c r="AU14" s="1086"/>
      <c r="AV14" s="1086"/>
      <c r="AW14" s="1086"/>
      <c r="AX14" s="1086"/>
      <c r="AY14" s="1087"/>
      <c r="AZ14" s="232"/>
      <c r="BA14" s="232"/>
      <c r="BB14" s="232"/>
      <c r="BC14" s="232"/>
      <c r="BD14" s="232"/>
      <c r="BE14" s="233"/>
      <c r="BF14" s="233"/>
      <c r="BG14" s="233"/>
      <c r="BH14" s="233"/>
      <c r="BI14" s="233"/>
      <c r="BJ14" s="233"/>
      <c r="BK14" s="233"/>
      <c r="BL14" s="233"/>
      <c r="BM14" s="233"/>
      <c r="BN14" s="233"/>
      <c r="BO14" s="233"/>
      <c r="BP14" s="233"/>
      <c r="BQ14" s="238">
        <v>8</v>
      </c>
      <c r="BR14" s="239"/>
      <c r="BS14" s="996"/>
      <c r="BT14" s="997"/>
      <c r="BU14" s="997"/>
      <c r="BV14" s="997"/>
      <c r="BW14" s="997"/>
      <c r="BX14" s="997"/>
      <c r="BY14" s="997"/>
      <c r="BZ14" s="997"/>
      <c r="CA14" s="997"/>
      <c r="CB14" s="997"/>
      <c r="CC14" s="997"/>
      <c r="CD14" s="997"/>
      <c r="CE14" s="997"/>
      <c r="CF14" s="997"/>
      <c r="CG14" s="1018"/>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4"/>
    </row>
    <row r="15" spans="1:131" s="235" customFormat="1" ht="26.25" customHeight="1" x14ac:dyDescent="0.2">
      <c r="A15" s="23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84"/>
      <c r="AL15" s="1085"/>
      <c r="AM15" s="1085"/>
      <c r="AN15" s="1085"/>
      <c r="AO15" s="1085"/>
      <c r="AP15" s="1085"/>
      <c r="AQ15" s="1085"/>
      <c r="AR15" s="1085"/>
      <c r="AS15" s="1085"/>
      <c r="AT15" s="1085"/>
      <c r="AU15" s="1086"/>
      <c r="AV15" s="1086"/>
      <c r="AW15" s="1086"/>
      <c r="AX15" s="1086"/>
      <c r="AY15" s="1087"/>
      <c r="AZ15" s="232"/>
      <c r="BA15" s="232"/>
      <c r="BB15" s="232"/>
      <c r="BC15" s="232"/>
      <c r="BD15" s="232"/>
      <c r="BE15" s="233"/>
      <c r="BF15" s="233"/>
      <c r="BG15" s="233"/>
      <c r="BH15" s="233"/>
      <c r="BI15" s="233"/>
      <c r="BJ15" s="233"/>
      <c r="BK15" s="233"/>
      <c r="BL15" s="233"/>
      <c r="BM15" s="233"/>
      <c r="BN15" s="233"/>
      <c r="BO15" s="233"/>
      <c r="BP15" s="233"/>
      <c r="BQ15" s="238">
        <v>9</v>
      </c>
      <c r="BR15" s="239"/>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4"/>
    </row>
    <row r="16" spans="1:131" s="235" customFormat="1" ht="26.25" customHeight="1" x14ac:dyDescent="0.2">
      <c r="A16" s="23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84"/>
      <c r="AL16" s="1085"/>
      <c r="AM16" s="1085"/>
      <c r="AN16" s="1085"/>
      <c r="AO16" s="1085"/>
      <c r="AP16" s="1085"/>
      <c r="AQ16" s="1085"/>
      <c r="AR16" s="1085"/>
      <c r="AS16" s="1085"/>
      <c r="AT16" s="1085"/>
      <c r="AU16" s="1086"/>
      <c r="AV16" s="1086"/>
      <c r="AW16" s="1086"/>
      <c r="AX16" s="1086"/>
      <c r="AY16" s="1087"/>
      <c r="AZ16" s="232"/>
      <c r="BA16" s="232"/>
      <c r="BB16" s="232"/>
      <c r="BC16" s="232"/>
      <c r="BD16" s="232"/>
      <c r="BE16" s="233"/>
      <c r="BF16" s="233"/>
      <c r="BG16" s="233"/>
      <c r="BH16" s="233"/>
      <c r="BI16" s="233"/>
      <c r="BJ16" s="233"/>
      <c r="BK16" s="233"/>
      <c r="BL16" s="233"/>
      <c r="BM16" s="233"/>
      <c r="BN16" s="233"/>
      <c r="BO16" s="233"/>
      <c r="BP16" s="233"/>
      <c r="BQ16" s="238">
        <v>10</v>
      </c>
      <c r="BR16" s="239"/>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4"/>
    </row>
    <row r="17" spans="1:131" s="235" customFormat="1" ht="26.25" customHeight="1" x14ac:dyDescent="0.2">
      <c r="A17" s="23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84"/>
      <c r="AL17" s="1085"/>
      <c r="AM17" s="1085"/>
      <c r="AN17" s="1085"/>
      <c r="AO17" s="1085"/>
      <c r="AP17" s="1085"/>
      <c r="AQ17" s="1085"/>
      <c r="AR17" s="1085"/>
      <c r="AS17" s="1085"/>
      <c r="AT17" s="1085"/>
      <c r="AU17" s="1086"/>
      <c r="AV17" s="1086"/>
      <c r="AW17" s="1086"/>
      <c r="AX17" s="1086"/>
      <c r="AY17" s="1087"/>
      <c r="AZ17" s="232"/>
      <c r="BA17" s="232"/>
      <c r="BB17" s="232"/>
      <c r="BC17" s="232"/>
      <c r="BD17" s="232"/>
      <c r="BE17" s="233"/>
      <c r="BF17" s="233"/>
      <c r="BG17" s="233"/>
      <c r="BH17" s="233"/>
      <c r="BI17" s="233"/>
      <c r="BJ17" s="233"/>
      <c r="BK17" s="233"/>
      <c r="BL17" s="233"/>
      <c r="BM17" s="233"/>
      <c r="BN17" s="233"/>
      <c r="BO17" s="233"/>
      <c r="BP17" s="233"/>
      <c r="BQ17" s="238">
        <v>11</v>
      </c>
      <c r="BR17" s="239"/>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4"/>
    </row>
    <row r="18" spans="1:131" s="235" customFormat="1" ht="26.25" customHeight="1" x14ac:dyDescent="0.2">
      <c r="A18" s="23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84"/>
      <c r="AL18" s="1085"/>
      <c r="AM18" s="1085"/>
      <c r="AN18" s="1085"/>
      <c r="AO18" s="1085"/>
      <c r="AP18" s="1085"/>
      <c r="AQ18" s="1085"/>
      <c r="AR18" s="1085"/>
      <c r="AS18" s="1085"/>
      <c r="AT18" s="1085"/>
      <c r="AU18" s="1086"/>
      <c r="AV18" s="1086"/>
      <c r="AW18" s="1086"/>
      <c r="AX18" s="1086"/>
      <c r="AY18" s="1087"/>
      <c r="AZ18" s="232"/>
      <c r="BA18" s="232"/>
      <c r="BB18" s="232"/>
      <c r="BC18" s="232"/>
      <c r="BD18" s="232"/>
      <c r="BE18" s="233"/>
      <c r="BF18" s="233"/>
      <c r="BG18" s="233"/>
      <c r="BH18" s="233"/>
      <c r="BI18" s="233"/>
      <c r="BJ18" s="233"/>
      <c r="BK18" s="233"/>
      <c r="BL18" s="233"/>
      <c r="BM18" s="233"/>
      <c r="BN18" s="233"/>
      <c r="BO18" s="233"/>
      <c r="BP18" s="233"/>
      <c r="BQ18" s="238">
        <v>12</v>
      </c>
      <c r="BR18" s="239"/>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4"/>
    </row>
    <row r="19" spans="1:131" s="235" customFormat="1" ht="26.25" customHeight="1" x14ac:dyDescent="0.2">
      <c r="A19" s="23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84"/>
      <c r="AL19" s="1085"/>
      <c r="AM19" s="1085"/>
      <c r="AN19" s="1085"/>
      <c r="AO19" s="1085"/>
      <c r="AP19" s="1085"/>
      <c r="AQ19" s="1085"/>
      <c r="AR19" s="1085"/>
      <c r="AS19" s="1085"/>
      <c r="AT19" s="1085"/>
      <c r="AU19" s="1086"/>
      <c r="AV19" s="1086"/>
      <c r="AW19" s="1086"/>
      <c r="AX19" s="1086"/>
      <c r="AY19" s="1087"/>
      <c r="AZ19" s="232"/>
      <c r="BA19" s="232"/>
      <c r="BB19" s="232"/>
      <c r="BC19" s="232"/>
      <c r="BD19" s="232"/>
      <c r="BE19" s="233"/>
      <c r="BF19" s="233"/>
      <c r="BG19" s="233"/>
      <c r="BH19" s="233"/>
      <c r="BI19" s="233"/>
      <c r="BJ19" s="233"/>
      <c r="BK19" s="233"/>
      <c r="BL19" s="233"/>
      <c r="BM19" s="233"/>
      <c r="BN19" s="233"/>
      <c r="BO19" s="233"/>
      <c r="BP19" s="233"/>
      <c r="BQ19" s="238">
        <v>13</v>
      </c>
      <c r="BR19" s="239"/>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4"/>
    </row>
    <row r="20" spans="1:131" s="235" customFormat="1" ht="26.25" customHeight="1" x14ac:dyDescent="0.2">
      <c r="A20" s="23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84"/>
      <c r="AL20" s="1085"/>
      <c r="AM20" s="1085"/>
      <c r="AN20" s="1085"/>
      <c r="AO20" s="1085"/>
      <c r="AP20" s="1085"/>
      <c r="AQ20" s="1085"/>
      <c r="AR20" s="1085"/>
      <c r="AS20" s="1085"/>
      <c r="AT20" s="1085"/>
      <c r="AU20" s="1086"/>
      <c r="AV20" s="1086"/>
      <c r="AW20" s="1086"/>
      <c r="AX20" s="1086"/>
      <c r="AY20" s="1087"/>
      <c r="AZ20" s="232"/>
      <c r="BA20" s="232"/>
      <c r="BB20" s="232"/>
      <c r="BC20" s="232"/>
      <c r="BD20" s="232"/>
      <c r="BE20" s="233"/>
      <c r="BF20" s="233"/>
      <c r="BG20" s="233"/>
      <c r="BH20" s="233"/>
      <c r="BI20" s="233"/>
      <c r="BJ20" s="233"/>
      <c r="BK20" s="233"/>
      <c r="BL20" s="233"/>
      <c r="BM20" s="233"/>
      <c r="BN20" s="233"/>
      <c r="BO20" s="233"/>
      <c r="BP20" s="233"/>
      <c r="BQ20" s="238">
        <v>14</v>
      </c>
      <c r="BR20" s="239"/>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4"/>
    </row>
    <row r="21" spans="1:131" s="235" customFormat="1" ht="26.25" customHeight="1" thickBot="1" x14ac:dyDescent="0.25">
      <c r="A21" s="23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84"/>
      <c r="AL21" s="1085"/>
      <c r="AM21" s="1085"/>
      <c r="AN21" s="1085"/>
      <c r="AO21" s="1085"/>
      <c r="AP21" s="1085"/>
      <c r="AQ21" s="1085"/>
      <c r="AR21" s="1085"/>
      <c r="AS21" s="1085"/>
      <c r="AT21" s="1085"/>
      <c r="AU21" s="1086"/>
      <c r="AV21" s="1086"/>
      <c r="AW21" s="1086"/>
      <c r="AX21" s="1086"/>
      <c r="AY21" s="1087"/>
      <c r="AZ21" s="232"/>
      <c r="BA21" s="232"/>
      <c r="BB21" s="232"/>
      <c r="BC21" s="232"/>
      <c r="BD21" s="232"/>
      <c r="BE21" s="233"/>
      <c r="BF21" s="233"/>
      <c r="BG21" s="233"/>
      <c r="BH21" s="233"/>
      <c r="BI21" s="233"/>
      <c r="BJ21" s="233"/>
      <c r="BK21" s="233"/>
      <c r="BL21" s="233"/>
      <c r="BM21" s="233"/>
      <c r="BN21" s="233"/>
      <c r="BO21" s="233"/>
      <c r="BP21" s="233"/>
      <c r="BQ21" s="238">
        <v>15</v>
      </c>
      <c r="BR21" s="239"/>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4"/>
    </row>
    <row r="22" spans="1:131" s="235" customFormat="1" ht="26.25" customHeight="1" x14ac:dyDescent="0.2">
      <c r="A22" s="238">
        <v>16</v>
      </c>
      <c r="B22" s="1034"/>
      <c r="C22" s="1035"/>
      <c r="D22" s="1035"/>
      <c r="E22" s="1035"/>
      <c r="F22" s="1035"/>
      <c r="G22" s="1035"/>
      <c r="H22" s="1035"/>
      <c r="I22" s="1035"/>
      <c r="J22" s="1035"/>
      <c r="K22" s="1035"/>
      <c r="L22" s="1035"/>
      <c r="M22" s="1035"/>
      <c r="N22" s="1035"/>
      <c r="O22" s="1035"/>
      <c r="P22" s="1036"/>
      <c r="Q22" s="1077"/>
      <c r="R22" s="1078"/>
      <c r="S22" s="1078"/>
      <c r="T22" s="1078"/>
      <c r="U22" s="1078"/>
      <c r="V22" s="1078"/>
      <c r="W22" s="1078"/>
      <c r="X22" s="1078"/>
      <c r="Y22" s="1078"/>
      <c r="Z22" s="1078"/>
      <c r="AA22" s="1078"/>
      <c r="AB22" s="1078"/>
      <c r="AC22" s="1078"/>
      <c r="AD22" s="1078"/>
      <c r="AE22" s="1079"/>
      <c r="AF22" s="1039"/>
      <c r="AG22" s="1040"/>
      <c r="AH22" s="1040"/>
      <c r="AI22" s="1040"/>
      <c r="AJ22" s="1041"/>
      <c r="AK22" s="1080"/>
      <c r="AL22" s="1081"/>
      <c r="AM22" s="1081"/>
      <c r="AN22" s="1081"/>
      <c r="AO22" s="1081"/>
      <c r="AP22" s="1081"/>
      <c r="AQ22" s="1081"/>
      <c r="AR22" s="1081"/>
      <c r="AS22" s="1081"/>
      <c r="AT22" s="1081"/>
      <c r="AU22" s="1082"/>
      <c r="AV22" s="1082"/>
      <c r="AW22" s="1082"/>
      <c r="AX22" s="1082"/>
      <c r="AY22" s="1083"/>
      <c r="AZ22" s="1032" t="s">
        <v>390</v>
      </c>
      <c r="BA22" s="1032"/>
      <c r="BB22" s="1032"/>
      <c r="BC22" s="1032"/>
      <c r="BD22" s="1033"/>
      <c r="BE22" s="233"/>
      <c r="BF22" s="233"/>
      <c r="BG22" s="233"/>
      <c r="BH22" s="233"/>
      <c r="BI22" s="233"/>
      <c r="BJ22" s="233"/>
      <c r="BK22" s="233"/>
      <c r="BL22" s="233"/>
      <c r="BM22" s="233"/>
      <c r="BN22" s="233"/>
      <c r="BO22" s="233"/>
      <c r="BP22" s="233"/>
      <c r="BQ22" s="238">
        <v>16</v>
      </c>
      <c r="BR22" s="239"/>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71">
        <v>23119</v>
      </c>
      <c r="R23" s="1065"/>
      <c r="S23" s="1065"/>
      <c r="T23" s="1065"/>
      <c r="U23" s="1065"/>
      <c r="V23" s="1065">
        <v>21219</v>
      </c>
      <c r="W23" s="1065"/>
      <c r="X23" s="1065"/>
      <c r="Y23" s="1065"/>
      <c r="Z23" s="1065"/>
      <c r="AA23" s="1065">
        <v>1899</v>
      </c>
      <c r="AB23" s="1065"/>
      <c r="AC23" s="1065"/>
      <c r="AD23" s="1065"/>
      <c r="AE23" s="1072"/>
      <c r="AF23" s="1073">
        <v>1662</v>
      </c>
      <c r="AG23" s="1065"/>
      <c r="AH23" s="1065"/>
      <c r="AI23" s="1065"/>
      <c r="AJ23" s="1074"/>
      <c r="AK23" s="1075"/>
      <c r="AL23" s="1076"/>
      <c r="AM23" s="1076"/>
      <c r="AN23" s="1076"/>
      <c r="AO23" s="1076"/>
      <c r="AP23" s="1065">
        <v>16873</v>
      </c>
      <c r="AQ23" s="1065"/>
      <c r="AR23" s="1065"/>
      <c r="AS23" s="1065"/>
      <c r="AT23" s="1065"/>
      <c r="AU23" s="1066"/>
      <c r="AV23" s="1066"/>
      <c r="AW23" s="1066"/>
      <c r="AX23" s="1066"/>
      <c r="AY23" s="1067"/>
      <c r="AZ23" s="1068" t="s">
        <v>130</v>
      </c>
      <c r="BA23" s="1069"/>
      <c r="BB23" s="1069"/>
      <c r="BC23" s="1069"/>
      <c r="BD23" s="1070"/>
      <c r="BE23" s="233"/>
      <c r="BF23" s="233"/>
      <c r="BG23" s="233"/>
      <c r="BH23" s="233"/>
      <c r="BI23" s="233"/>
      <c r="BJ23" s="233"/>
      <c r="BK23" s="233"/>
      <c r="BL23" s="233"/>
      <c r="BM23" s="233"/>
      <c r="BN23" s="233"/>
      <c r="BO23" s="233"/>
      <c r="BP23" s="233"/>
      <c r="BQ23" s="238">
        <v>17</v>
      </c>
      <c r="BR23" s="239"/>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4"/>
    </row>
    <row r="24" spans="1:131" s="235" customFormat="1" ht="26.25" customHeight="1" x14ac:dyDescent="0.2">
      <c r="A24" s="1064" t="s">
        <v>393</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32"/>
      <c r="BA24" s="232"/>
      <c r="BB24" s="232"/>
      <c r="BC24" s="232"/>
      <c r="BD24" s="232"/>
      <c r="BE24" s="233"/>
      <c r="BF24" s="233"/>
      <c r="BG24" s="233"/>
      <c r="BH24" s="233"/>
      <c r="BI24" s="233"/>
      <c r="BJ24" s="233"/>
      <c r="BK24" s="233"/>
      <c r="BL24" s="233"/>
      <c r="BM24" s="233"/>
      <c r="BN24" s="233"/>
      <c r="BO24" s="233"/>
      <c r="BP24" s="233"/>
      <c r="BQ24" s="238">
        <v>18</v>
      </c>
      <c r="BR24" s="239"/>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4"/>
    </row>
    <row r="25" spans="1:131" ht="26.25" customHeight="1" thickBot="1" x14ac:dyDescent="0.25">
      <c r="A25" s="1063" t="s">
        <v>394</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32"/>
      <c r="BK25" s="232"/>
      <c r="BL25" s="232"/>
      <c r="BM25" s="232"/>
      <c r="BN25" s="232"/>
      <c r="BO25" s="241"/>
      <c r="BP25" s="241"/>
      <c r="BQ25" s="238">
        <v>19</v>
      </c>
      <c r="BR25" s="239"/>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30"/>
    </row>
    <row r="26" spans="1:131" ht="26.25" customHeight="1" x14ac:dyDescent="0.2">
      <c r="A26" s="999" t="s">
        <v>371</v>
      </c>
      <c r="B26" s="1000"/>
      <c r="C26" s="1000"/>
      <c r="D26" s="1000"/>
      <c r="E26" s="1000"/>
      <c r="F26" s="1000"/>
      <c r="G26" s="1000"/>
      <c r="H26" s="1000"/>
      <c r="I26" s="1000"/>
      <c r="J26" s="1000"/>
      <c r="K26" s="1000"/>
      <c r="L26" s="1000"/>
      <c r="M26" s="1000"/>
      <c r="N26" s="1000"/>
      <c r="O26" s="1000"/>
      <c r="P26" s="1001"/>
      <c r="Q26" s="1005" t="s">
        <v>395</v>
      </c>
      <c r="R26" s="1006"/>
      <c r="S26" s="1006"/>
      <c r="T26" s="1006"/>
      <c r="U26" s="1007"/>
      <c r="V26" s="1005" t="s">
        <v>396</v>
      </c>
      <c r="W26" s="1006"/>
      <c r="X26" s="1006"/>
      <c r="Y26" s="1006"/>
      <c r="Z26" s="1007"/>
      <c r="AA26" s="1005" t="s">
        <v>397</v>
      </c>
      <c r="AB26" s="1006"/>
      <c r="AC26" s="1006"/>
      <c r="AD26" s="1006"/>
      <c r="AE26" s="1006"/>
      <c r="AF26" s="1059" t="s">
        <v>398</v>
      </c>
      <c r="AG26" s="1012"/>
      <c r="AH26" s="1012"/>
      <c r="AI26" s="1012"/>
      <c r="AJ26" s="1060"/>
      <c r="AK26" s="1006" t="s">
        <v>399</v>
      </c>
      <c r="AL26" s="1006"/>
      <c r="AM26" s="1006"/>
      <c r="AN26" s="1006"/>
      <c r="AO26" s="1007"/>
      <c r="AP26" s="1005" t="s">
        <v>400</v>
      </c>
      <c r="AQ26" s="1006"/>
      <c r="AR26" s="1006"/>
      <c r="AS26" s="1006"/>
      <c r="AT26" s="1007"/>
      <c r="AU26" s="1005" t="s">
        <v>401</v>
      </c>
      <c r="AV26" s="1006"/>
      <c r="AW26" s="1006"/>
      <c r="AX26" s="1006"/>
      <c r="AY26" s="1007"/>
      <c r="AZ26" s="1005" t="s">
        <v>402</v>
      </c>
      <c r="BA26" s="1006"/>
      <c r="BB26" s="1006"/>
      <c r="BC26" s="1006"/>
      <c r="BD26" s="1007"/>
      <c r="BE26" s="1005" t="s">
        <v>378</v>
      </c>
      <c r="BF26" s="1006"/>
      <c r="BG26" s="1006"/>
      <c r="BH26" s="1006"/>
      <c r="BI26" s="1019"/>
      <c r="BJ26" s="232"/>
      <c r="BK26" s="232"/>
      <c r="BL26" s="232"/>
      <c r="BM26" s="232"/>
      <c r="BN26" s="232"/>
      <c r="BO26" s="241"/>
      <c r="BP26" s="241"/>
      <c r="BQ26" s="238">
        <v>20</v>
      </c>
      <c r="BR26" s="239"/>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30"/>
    </row>
    <row r="27" spans="1:131" ht="26.25" customHeight="1" thickBot="1" x14ac:dyDescent="0.25">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1"/>
      <c r="AG27" s="1015"/>
      <c r="AH27" s="1015"/>
      <c r="AI27" s="1015"/>
      <c r="AJ27" s="1062"/>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32"/>
      <c r="BK27" s="232"/>
      <c r="BL27" s="232"/>
      <c r="BM27" s="232"/>
      <c r="BN27" s="232"/>
      <c r="BO27" s="241"/>
      <c r="BP27" s="241"/>
      <c r="BQ27" s="238">
        <v>21</v>
      </c>
      <c r="BR27" s="239"/>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30"/>
    </row>
    <row r="28" spans="1:131" ht="26.25" customHeight="1" thickTop="1" x14ac:dyDescent="0.2">
      <c r="A28" s="242">
        <v>1</v>
      </c>
      <c r="B28" s="1051" t="s">
        <v>403</v>
      </c>
      <c r="C28" s="1052"/>
      <c r="D28" s="1052"/>
      <c r="E28" s="1052"/>
      <c r="F28" s="1052"/>
      <c r="G28" s="1052"/>
      <c r="H28" s="1052"/>
      <c r="I28" s="1052"/>
      <c r="J28" s="1052"/>
      <c r="K28" s="1052"/>
      <c r="L28" s="1052"/>
      <c r="M28" s="1052"/>
      <c r="N28" s="1052"/>
      <c r="O28" s="1052"/>
      <c r="P28" s="1053"/>
      <c r="Q28" s="1054">
        <v>6126</v>
      </c>
      <c r="R28" s="1055"/>
      <c r="S28" s="1055"/>
      <c r="T28" s="1055"/>
      <c r="U28" s="1055"/>
      <c r="V28" s="1055">
        <v>5578</v>
      </c>
      <c r="W28" s="1055"/>
      <c r="X28" s="1055"/>
      <c r="Y28" s="1055"/>
      <c r="Z28" s="1055"/>
      <c r="AA28" s="1055">
        <v>548</v>
      </c>
      <c r="AB28" s="1055"/>
      <c r="AC28" s="1055"/>
      <c r="AD28" s="1055"/>
      <c r="AE28" s="1056"/>
      <c r="AF28" s="1057">
        <v>548</v>
      </c>
      <c r="AG28" s="1055"/>
      <c r="AH28" s="1055"/>
      <c r="AI28" s="1055"/>
      <c r="AJ28" s="1058"/>
      <c r="AK28" s="1046">
        <v>555</v>
      </c>
      <c r="AL28" s="1047"/>
      <c r="AM28" s="1047"/>
      <c r="AN28" s="1047"/>
      <c r="AO28" s="1047"/>
      <c r="AP28" s="1047">
        <v>0</v>
      </c>
      <c r="AQ28" s="1047"/>
      <c r="AR28" s="1047"/>
      <c r="AS28" s="1047"/>
      <c r="AT28" s="1047"/>
      <c r="AU28" s="1047"/>
      <c r="AV28" s="1047"/>
      <c r="AW28" s="1047"/>
      <c r="AX28" s="1047"/>
      <c r="AY28" s="1047"/>
      <c r="AZ28" s="1048"/>
      <c r="BA28" s="1048"/>
      <c r="BB28" s="1048"/>
      <c r="BC28" s="1048"/>
      <c r="BD28" s="1048"/>
      <c r="BE28" s="1049"/>
      <c r="BF28" s="1049"/>
      <c r="BG28" s="1049"/>
      <c r="BH28" s="1049"/>
      <c r="BI28" s="1050"/>
      <c r="BJ28" s="232"/>
      <c r="BK28" s="232"/>
      <c r="BL28" s="232"/>
      <c r="BM28" s="232"/>
      <c r="BN28" s="232"/>
      <c r="BO28" s="241"/>
      <c r="BP28" s="241"/>
      <c r="BQ28" s="238">
        <v>22</v>
      </c>
      <c r="BR28" s="239"/>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30"/>
    </row>
    <row r="29" spans="1:131" ht="26.25" customHeight="1" x14ac:dyDescent="0.2">
      <c r="A29" s="242">
        <v>2</v>
      </c>
      <c r="B29" s="1034" t="s">
        <v>404</v>
      </c>
      <c r="C29" s="1035"/>
      <c r="D29" s="1035"/>
      <c r="E29" s="1035"/>
      <c r="F29" s="1035"/>
      <c r="G29" s="1035"/>
      <c r="H29" s="1035"/>
      <c r="I29" s="1035"/>
      <c r="J29" s="1035"/>
      <c r="K29" s="1035"/>
      <c r="L29" s="1035"/>
      <c r="M29" s="1035"/>
      <c r="N29" s="1035"/>
      <c r="O29" s="1035"/>
      <c r="P29" s="1036"/>
      <c r="Q29" s="1042">
        <v>5233</v>
      </c>
      <c r="R29" s="1043"/>
      <c r="S29" s="1043"/>
      <c r="T29" s="1043"/>
      <c r="U29" s="1043"/>
      <c r="V29" s="1043">
        <v>5004</v>
      </c>
      <c r="W29" s="1043"/>
      <c r="X29" s="1043"/>
      <c r="Y29" s="1043"/>
      <c r="Z29" s="1043"/>
      <c r="AA29" s="1043">
        <v>229</v>
      </c>
      <c r="AB29" s="1043"/>
      <c r="AC29" s="1043"/>
      <c r="AD29" s="1043"/>
      <c r="AE29" s="1044"/>
      <c r="AF29" s="1039">
        <v>229</v>
      </c>
      <c r="AG29" s="1040"/>
      <c r="AH29" s="1040"/>
      <c r="AI29" s="1040"/>
      <c r="AJ29" s="1041"/>
      <c r="AK29" s="980">
        <v>792</v>
      </c>
      <c r="AL29" s="971"/>
      <c r="AM29" s="971"/>
      <c r="AN29" s="971"/>
      <c r="AO29" s="971"/>
      <c r="AP29" s="971">
        <v>0</v>
      </c>
      <c r="AQ29" s="971"/>
      <c r="AR29" s="971"/>
      <c r="AS29" s="971"/>
      <c r="AT29" s="971"/>
      <c r="AU29" s="971"/>
      <c r="AV29" s="971"/>
      <c r="AW29" s="971"/>
      <c r="AX29" s="971"/>
      <c r="AY29" s="971"/>
      <c r="AZ29" s="1045"/>
      <c r="BA29" s="1045"/>
      <c r="BB29" s="1045"/>
      <c r="BC29" s="1045"/>
      <c r="BD29" s="1045"/>
      <c r="BE29" s="972"/>
      <c r="BF29" s="972"/>
      <c r="BG29" s="972"/>
      <c r="BH29" s="972"/>
      <c r="BI29" s="973"/>
      <c r="BJ29" s="232"/>
      <c r="BK29" s="232"/>
      <c r="BL29" s="232"/>
      <c r="BM29" s="232"/>
      <c r="BN29" s="232"/>
      <c r="BO29" s="241"/>
      <c r="BP29" s="241"/>
      <c r="BQ29" s="238">
        <v>23</v>
      </c>
      <c r="BR29" s="239"/>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30"/>
    </row>
    <row r="30" spans="1:131" ht="26.25" customHeight="1" x14ac:dyDescent="0.2">
      <c r="A30" s="242">
        <v>3</v>
      </c>
      <c r="B30" s="1034" t="s">
        <v>405</v>
      </c>
      <c r="C30" s="1035"/>
      <c r="D30" s="1035"/>
      <c r="E30" s="1035"/>
      <c r="F30" s="1035"/>
      <c r="G30" s="1035"/>
      <c r="H30" s="1035"/>
      <c r="I30" s="1035"/>
      <c r="J30" s="1035"/>
      <c r="K30" s="1035"/>
      <c r="L30" s="1035"/>
      <c r="M30" s="1035"/>
      <c r="N30" s="1035"/>
      <c r="O30" s="1035"/>
      <c r="P30" s="1036"/>
      <c r="Q30" s="1042">
        <v>1362</v>
      </c>
      <c r="R30" s="1043"/>
      <c r="S30" s="1043"/>
      <c r="T30" s="1043"/>
      <c r="U30" s="1043"/>
      <c r="V30" s="1043">
        <v>1301</v>
      </c>
      <c r="W30" s="1043"/>
      <c r="X30" s="1043"/>
      <c r="Y30" s="1043"/>
      <c r="Z30" s="1043"/>
      <c r="AA30" s="1043">
        <v>61</v>
      </c>
      <c r="AB30" s="1043"/>
      <c r="AC30" s="1043"/>
      <c r="AD30" s="1043"/>
      <c r="AE30" s="1044"/>
      <c r="AF30" s="1039">
        <v>61</v>
      </c>
      <c r="AG30" s="1040"/>
      <c r="AH30" s="1040"/>
      <c r="AI30" s="1040"/>
      <c r="AJ30" s="1041"/>
      <c r="AK30" s="980">
        <v>680</v>
      </c>
      <c r="AL30" s="971"/>
      <c r="AM30" s="971"/>
      <c r="AN30" s="971"/>
      <c r="AO30" s="971"/>
      <c r="AP30" s="971">
        <v>0</v>
      </c>
      <c r="AQ30" s="971"/>
      <c r="AR30" s="971"/>
      <c r="AS30" s="971"/>
      <c r="AT30" s="971"/>
      <c r="AU30" s="971"/>
      <c r="AV30" s="971"/>
      <c r="AW30" s="971"/>
      <c r="AX30" s="971"/>
      <c r="AY30" s="971"/>
      <c r="AZ30" s="1045"/>
      <c r="BA30" s="1045"/>
      <c r="BB30" s="1045"/>
      <c r="BC30" s="1045"/>
      <c r="BD30" s="1045"/>
      <c r="BE30" s="972"/>
      <c r="BF30" s="972"/>
      <c r="BG30" s="972"/>
      <c r="BH30" s="972"/>
      <c r="BI30" s="973"/>
      <c r="BJ30" s="232"/>
      <c r="BK30" s="232"/>
      <c r="BL30" s="232"/>
      <c r="BM30" s="232"/>
      <c r="BN30" s="232"/>
      <c r="BO30" s="241"/>
      <c r="BP30" s="241"/>
      <c r="BQ30" s="238">
        <v>24</v>
      </c>
      <c r="BR30" s="239"/>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30"/>
    </row>
    <row r="31" spans="1:131" ht="26.25" customHeight="1" x14ac:dyDescent="0.2">
      <c r="A31" s="242">
        <v>4</v>
      </c>
      <c r="B31" s="1034" t="s">
        <v>406</v>
      </c>
      <c r="C31" s="1035"/>
      <c r="D31" s="1035"/>
      <c r="E31" s="1035"/>
      <c r="F31" s="1035"/>
      <c r="G31" s="1035"/>
      <c r="H31" s="1035"/>
      <c r="I31" s="1035"/>
      <c r="J31" s="1035"/>
      <c r="K31" s="1035"/>
      <c r="L31" s="1035"/>
      <c r="M31" s="1035"/>
      <c r="N31" s="1035"/>
      <c r="O31" s="1035"/>
      <c r="P31" s="1036"/>
      <c r="Q31" s="1042">
        <v>1184</v>
      </c>
      <c r="R31" s="1043"/>
      <c r="S31" s="1043"/>
      <c r="T31" s="1043"/>
      <c r="U31" s="1043"/>
      <c r="V31" s="1043">
        <v>1094</v>
      </c>
      <c r="W31" s="1043"/>
      <c r="X31" s="1043"/>
      <c r="Y31" s="1043"/>
      <c r="Z31" s="1043"/>
      <c r="AA31" s="1043">
        <v>90</v>
      </c>
      <c r="AB31" s="1043"/>
      <c r="AC31" s="1043"/>
      <c r="AD31" s="1043"/>
      <c r="AE31" s="1044"/>
      <c r="AF31" s="1039">
        <v>1642</v>
      </c>
      <c r="AG31" s="1040"/>
      <c r="AH31" s="1040"/>
      <c r="AI31" s="1040"/>
      <c r="AJ31" s="1041"/>
      <c r="AK31" s="980">
        <v>58</v>
      </c>
      <c r="AL31" s="971"/>
      <c r="AM31" s="971"/>
      <c r="AN31" s="971"/>
      <c r="AO31" s="971"/>
      <c r="AP31" s="971">
        <v>4214</v>
      </c>
      <c r="AQ31" s="971"/>
      <c r="AR31" s="971"/>
      <c r="AS31" s="971"/>
      <c r="AT31" s="971"/>
      <c r="AU31" s="971">
        <v>110</v>
      </c>
      <c r="AV31" s="971"/>
      <c r="AW31" s="971"/>
      <c r="AX31" s="971"/>
      <c r="AY31" s="971"/>
      <c r="AZ31" s="1045"/>
      <c r="BA31" s="1045"/>
      <c r="BB31" s="1045"/>
      <c r="BC31" s="1045"/>
      <c r="BD31" s="1045"/>
      <c r="BE31" s="972" t="s">
        <v>407</v>
      </c>
      <c r="BF31" s="972"/>
      <c r="BG31" s="972"/>
      <c r="BH31" s="972"/>
      <c r="BI31" s="973"/>
      <c r="BJ31" s="232"/>
      <c r="BK31" s="232"/>
      <c r="BL31" s="232"/>
      <c r="BM31" s="232"/>
      <c r="BN31" s="232"/>
      <c r="BO31" s="241"/>
      <c r="BP31" s="241"/>
      <c r="BQ31" s="238">
        <v>25</v>
      </c>
      <c r="BR31" s="239"/>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30"/>
    </row>
    <row r="32" spans="1:131" ht="26.25" customHeight="1" x14ac:dyDescent="0.2">
      <c r="A32" s="242">
        <v>5</v>
      </c>
      <c r="B32" s="1034" t="s">
        <v>408</v>
      </c>
      <c r="C32" s="1035"/>
      <c r="D32" s="1035"/>
      <c r="E32" s="1035"/>
      <c r="F32" s="1035"/>
      <c r="G32" s="1035"/>
      <c r="H32" s="1035"/>
      <c r="I32" s="1035"/>
      <c r="J32" s="1035"/>
      <c r="K32" s="1035"/>
      <c r="L32" s="1035"/>
      <c r="M32" s="1035"/>
      <c r="N32" s="1035"/>
      <c r="O32" s="1035"/>
      <c r="P32" s="1036"/>
      <c r="Q32" s="1042">
        <v>958</v>
      </c>
      <c r="R32" s="1043"/>
      <c r="S32" s="1043"/>
      <c r="T32" s="1043"/>
      <c r="U32" s="1043"/>
      <c r="V32" s="1043">
        <v>927</v>
      </c>
      <c r="W32" s="1043"/>
      <c r="X32" s="1043"/>
      <c r="Y32" s="1043"/>
      <c r="Z32" s="1043"/>
      <c r="AA32" s="1043">
        <v>30</v>
      </c>
      <c r="AB32" s="1043"/>
      <c r="AC32" s="1043"/>
      <c r="AD32" s="1043"/>
      <c r="AE32" s="1044"/>
      <c r="AF32" s="1039">
        <v>258</v>
      </c>
      <c r="AG32" s="1040"/>
      <c r="AH32" s="1040"/>
      <c r="AI32" s="1040"/>
      <c r="AJ32" s="1041"/>
      <c r="AK32" s="980">
        <v>485</v>
      </c>
      <c r="AL32" s="971"/>
      <c r="AM32" s="971"/>
      <c r="AN32" s="971"/>
      <c r="AO32" s="971"/>
      <c r="AP32" s="971">
        <v>4712</v>
      </c>
      <c r="AQ32" s="971"/>
      <c r="AR32" s="971"/>
      <c r="AS32" s="971"/>
      <c r="AT32" s="971"/>
      <c r="AU32" s="971">
        <v>3940</v>
      </c>
      <c r="AV32" s="971"/>
      <c r="AW32" s="971"/>
      <c r="AX32" s="971"/>
      <c r="AY32" s="971"/>
      <c r="AZ32" s="1045"/>
      <c r="BA32" s="1045"/>
      <c r="BB32" s="1045"/>
      <c r="BC32" s="1045"/>
      <c r="BD32" s="1045"/>
      <c r="BE32" s="972" t="s">
        <v>407</v>
      </c>
      <c r="BF32" s="972"/>
      <c r="BG32" s="972"/>
      <c r="BH32" s="972"/>
      <c r="BI32" s="973"/>
      <c r="BJ32" s="232"/>
      <c r="BK32" s="232"/>
      <c r="BL32" s="232"/>
      <c r="BM32" s="232"/>
      <c r="BN32" s="232"/>
      <c r="BO32" s="241"/>
      <c r="BP32" s="241"/>
      <c r="BQ32" s="238">
        <v>26</v>
      </c>
      <c r="BR32" s="239"/>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30"/>
    </row>
    <row r="33" spans="1:131" ht="26.25" customHeight="1" x14ac:dyDescent="0.2">
      <c r="A33" s="242">
        <v>6</v>
      </c>
      <c r="B33" s="1034"/>
      <c r="C33" s="1035"/>
      <c r="D33" s="1035"/>
      <c r="E33" s="1035"/>
      <c r="F33" s="1035"/>
      <c r="G33" s="1035"/>
      <c r="H33" s="1035"/>
      <c r="I33" s="1035"/>
      <c r="J33" s="1035"/>
      <c r="K33" s="1035"/>
      <c r="L33" s="1035"/>
      <c r="M33" s="1035"/>
      <c r="N33" s="1035"/>
      <c r="O33" s="1035"/>
      <c r="P33" s="1036"/>
      <c r="Q33" s="1042"/>
      <c r="R33" s="1043"/>
      <c r="S33" s="1043"/>
      <c r="T33" s="1043"/>
      <c r="U33" s="1043"/>
      <c r="V33" s="1043"/>
      <c r="W33" s="1043"/>
      <c r="X33" s="1043"/>
      <c r="Y33" s="1043"/>
      <c r="Z33" s="1043"/>
      <c r="AA33" s="1043"/>
      <c r="AB33" s="1043"/>
      <c r="AC33" s="1043"/>
      <c r="AD33" s="1043"/>
      <c r="AE33" s="1044"/>
      <c r="AF33" s="1039"/>
      <c r="AG33" s="1040"/>
      <c r="AH33" s="1040"/>
      <c r="AI33" s="1040"/>
      <c r="AJ33" s="1041"/>
      <c r="AK33" s="980"/>
      <c r="AL33" s="971"/>
      <c r="AM33" s="971"/>
      <c r="AN33" s="971"/>
      <c r="AO33" s="971"/>
      <c r="AP33" s="971"/>
      <c r="AQ33" s="971"/>
      <c r="AR33" s="971"/>
      <c r="AS33" s="971"/>
      <c r="AT33" s="971"/>
      <c r="AU33" s="971"/>
      <c r="AV33" s="971"/>
      <c r="AW33" s="971"/>
      <c r="AX33" s="971"/>
      <c r="AY33" s="971"/>
      <c r="AZ33" s="1045"/>
      <c r="BA33" s="1045"/>
      <c r="BB33" s="1045"/>
      <c r="BC33" s="1045"/>
      <c r="BD33" s="1045"/>
      <c r="BE33" s="972"/>
      <c r="BF33" s="972"/>
      <c r="BG33" s="972"/>
      <c r="BH33" s="972"/>
      <c r="BI33" s="973"/>
      <c r="BJ33" s="232"/>
      <c r="BK33" s="232"/>
      <c r="BL33" s="232"/>
      <c r="BM33" s="232"/>
      <c r="BN33" s="232"/>
      <c r="BO33" s="241"/>
      <c r="BP33" s="241"/>
      <c r="BQ33" s="238">
        <v>27</v>
      </c>
      <c r="BR33" s="239"/>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30"/>
    </row>
    <row r="34" spans="1:131" ht="26.25" customHeight="1" x14ac:dyDescent="0.2">
      <c r="A34" s="242">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980"/>
      <c r="AL34" s="971"/>
      <c r="AM34" s="971"/>
      <c r="AN34" s="971"/>
      <c r="AO34" s="971"/>
      <c r="AP34" s="971"/>
      <c r="AQ34" s="971"/>
      <c r="AR34" s="971"/>
      <c r="AS34" s="971"/>
      <c r="AT34" s="971"/>
      <c r="AU34" s="971"/>
      <c r="AV34" s="971"/>
      <c r="AW34" s="971"/>
      <c r="AX34" s="971"/>
      <c r="AY34" s="971"/>
      <c r="AZ34" s="1045"/>
      <c r="BA34" s="1045"/>
      <c r="BB34" s="1045"/>
      <c r="BC34" s="1045"/>
      <c r="BD34" s="1045"/>
      <c r="BE34" s="972"/>
      <c r="BF34" s="972"/>
      <c r="BG34" s="972"/>
      <c r="BH34" s="972"/>
      <c r="BI34" s="973"/>
      <c r="BJ34" s="232"/>
      <c r="BK34" s="232"/>
      <c r="BL34" s="232"/>
      <c r="BM34" s="232"/>
      <c r="BN34" s="232"/>
      <c r="BO34" s="241"/>
      <c r="BP34" s="241"/>
      <c r="BQ34" s="238">
        <v>28</v>
      </c>
      <c r="BR34" s="239"/>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0"/>
    </row>
    <row r="35" spans="1:131" ht="26.25" customHeight="1" x14ac:dyDescent="0.2">
      <c r="A35" s="242">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980"/>
      <c r="AL35" s="971"/>
      <c r="AM35" s="971"/>
      <c r="AN35" s="971"/>
      <c r="AO35" s="971"/>
      <c r="AP35" s="971"/>
      <c r="AQ35" s="971"/>
      <c r="AR35" s="971"/>
      <c r="AS35" s="971"/>
      <c r="AT35" s="971"/>
      <c r="AU35" s="971"/>
      <c r="AV35" s="971"/>
      <c r="AW35" s="971"/>
      <c r="AX35" s="971"/>
      <c r="AY35" s="971"/>
      <c r="AZ35" s="1045"/>
      <c r="BA35" s="1045"/>
      <c r="BB35" s="1045"/>
      <c r="BC35" s="1045"/>
      <c r="BD35" s="1045"/>
      <c r="BE35" s="972"/>
      <c r="BF35" s="972"/>
      <c r="BG35" s="972"/>
      <c r="BH35" s="972"/>
      <c r="BI35" s="973"/>
      <c r="BJ35" s="232"/>
      <c r="BK35" s="232"/>
      <c r="BL35" s="232"/>
      <c r="BM35" s="232"/>
      <c r="BN35" s="232"/>
      <c r="BO35" s="241"/>
      <c r="BP35" s="241"/>
      <c r="BQ35" s="238">
        <v>29</v>
      </c>
      <c r="BR35" s="239"/>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0"/>
    </row>
    <row r="36" spans="1:131" ht="26.25" customHeight="1" x14ac:dyDescent="0.2">
      <c r="A36" s="242">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980"/>
      <c r="AL36" s="971"/>
      <c r="AM36" s="971"/>
      <c r="AN36" s="971"/>
      <c r="AO36" s="971"/>
      <c r="AP36" s="971"/>
      <c r="AQ36" s="971"/>
      <c r="AR36" s="971"/>
      <c r="AS36" s="971"/>
      <c r="AT36" s="971"/>
      <c r="AU36" s="971"/>
      <c r="AV36" s="971"/>
      <c r="AW36" s="971"/>
      <c r="AX36" s="971"/>
      <c r="AY36" s="971"/>
      <c r="AZ36" s="1045"/>
      <c r="BA36" s="1045"/>
      <c r="BB36" s="1045"/>
      <c r="BC36" s="1045"/>
      <c r="BD36" s="1045"/>
      <c r="BE36" s="972"/>
      <c r="BF36" s="972"/>
      <c r="BG36" s="972"/>
      <c r="BH36" s="972"/>
      <c r="BI36" s="973"/>
      <c r="BJ36" s="232"/>
      <c r="BK36" s="232"/>
      <c r="BL36" s="232"/>
      <c r="BM36" s="232"/>
      <c r="BN36" s="232"/>
      <c r="BO36" s="241"/>
      <c r="BP36" s="241"/>
      <c r="BQ36" s="238">
        <v>30</v>
      </c>
      <c r="BR36" s="239"/>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0"/>
    </row>
    <row r="37" spans="1:131" ht="26.25" customHeight="1" x14ac:dyDescent="0.2">
      <c r="A37" s="24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80"/>
      <c r="AL37" s="971"/>
      <c r="AM37" s="971"/>
      <c r="AN37" s="971"/>
      <c r="AO37" s="971"/>
      <c r="AP37" s="971"/>
      <c r="AQ37" s="971"/>
      <c r="AR37" s="971"/>
      <c r="AS37" s="971"/>
      <c r="AT37" s="971"/>
      <c r="AU37" s="971"/>
      <c r="AV37" s="971"/>
      <c r="AW37" s="971"/>
      <c r="AX37" s="971"/>
      <c r="AY37" s="971"/>
      <c r="AZ37" s="1045"/>
      <c r="BA37" s="1045"/>
      <c r="BB37" s="1045"/>
      <c r="BC37" s="1045"/>
      <c r="BD37" s="1045"/>
      <c r="BE37" s="972"/>
      <c r="BF37" s="972"/>
      <c r="BG37" s="972"/>
      <c r="BH37" s="972"/>
      <c r="BI37" s="973"/>
      <c r="BJ37" s="232"/>
      <c r="BK37" s="232"/>
      <c r="BL37" s="232"/>
      <c r="BM37" s="232"/>
      <c r="BN37" s="232"/>
      <c r="BO37" s="241"/>
      <c r="BP37" s="241"/>
      <c r="BQ37" s="238">
        <v>31</v>
      </c>
      <c r="BR37" s="239"/>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0"/>
    </row>
    <row r="38" spans="1:131" ht="26.25" customHeight="1" x14ac:dyDescent="0.2">
      <c r="A38" s="24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80"/>
      <c r="AL38" s="971"/>
      <c r="AM38" s="971"/>
      <c r="AN38" s="971"/>
      <c r="AO38" s="971"/>
      <c r="AP38" s="971"/>
      <c r="AQ38" s="971"/>
      <c r="AR38" s="971"/>
      <c r="AS38" s="971"/>
      <c r="AT38" s="971"/>
      <c r="AU38" s="971"/>
      <c r="AV38" s="971"/>
      <c r="AW38" s="971"/>
      <c r="AX38" s="971"/>
      <c r="AY38" s="971"/>
      <c r="AZ38" s="1045"/>
      <c r="BA38" s="1045"/>
      <c r="BB38" s="1045"/>
      <c r="BC38" s="1045"/>
      <c r="BD38" s="1045"/>
      <c r="BE38" s="972"/>
      <c r="BF38" s="972"/>
      <c r="BG38" s="972"/>
      <c r="BH38" s="972"/>
      <c r="BI38" s="973"/>
      <c r="BJ38" s="232"/>
      <c r="BK38" s="232"/>
      <c r="BL38" s="232"/>
      <c r="BM38" s="232"/>
      <c r="BN38" s="232"/>
      <c r="BO38" s="241"/>
      <c r="BP38" s="241"/>
      <c r="BQ38" s="238">
        <v>32</v>
      </c>
      <c r="BR38" s="239"/>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0"/>
    </row>
    <row r="39" spans="1:131" ht="26.25" customHeight="1" x14ac:dyDescent="0.2">
      <c r="A39" s="24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80"/>
      <c r="AL39" s="971"/>
      <c r="AM39" s="971"/>
      <c r="AN39" s="971"/>
      <c r="AO39" s="971"/>
      <c r="AP39" s="971"/>
      <c r="AQ39" s="971"/>
      <c r="AR39" s="971"/>
      <c r="AS39" s="971"/>
      <c r="AT39" s="971"/>
      <c r="AU39" s="971"/>
      <c r="AV39" s="971"/>
      <c r="AW39" s="971"/>
      <c r="AX39" s="971"/>
      <c r="AY39" s="971"/>
      <c r="AZ39" s="1045"/>
      <c r="BA39" s="1045"/>
      <c r="BB39" s="1045"/>
      <c r="BC39" s="1045"/>
      <c r="BD39" s="1045"/>
      <c r="BE39" s="972"/>
      <c r="BF39" s="972"/>
      <c r="BG39" s="972"/>
      <c r="BH39" s="972"/>
      <c r="BI39" s="973"/>
      <c r="BJ39" s="232"/>
      <c r="BK39" s="232"/>
      <c r="BL39" s="232"/>
      <c r="BM39" s="232"/>
      <c r="BN39" s="232"/>
      <c r="BO39" s="241"/>
      <c r="BP39" s="241"/>
      <c r="BQ39" s="238">
        <v>33</v>
      </c>
      <c r="BR39" s="239"/>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0"/>
    </row>
    <row r="40" spans="1:131" ht="26.25" customHeight="1" x14ac:dyDescent="0.2">
      <c r="A40" s="23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80"/>
      <c r="AL40" s="971"/>
      <c r="AM40" s="971"/>
      <c r="AN40" s="971"/>
      <c r="AO40" s="971"/>
      <c r="AP40" s="971"/>
      <c r="AQ40" s="971"/>
      <c r="AR40" s="971"/>
      <c r="AS40" s="971"/>
      <c r="AT40" s="971"/>
      <c r="AU40" s="971"/>
      <c r="AV40" s="971"/>
      <c r="AW40" s="971"/>
      <c r="AX40" s="971"/>
      <c r="AY40" s="971"/>
      <c r="AZ40" s="1045"/>
      <c r="BA40" s="1045"/>
      <c r="BB40" s="1045"/>
      <c r="BC40" s="1045"/>
      <c r="BD40" s="1045"/>
      <c r="BE40" s="972"/>
      <c r="BF40" s="972"/>
      <c r="BG40" s="972"/>
      <c r="BH40" s="972"/>
      <c r="BI40" s="973"/>
      <c r="BJ40" s="232"/>
      <c r="BK40" s="232"/>
      <c r="BL40" s="232"/>
      <c r="BM40" s="232"/>
      <c r="BN40" s="232"/>
      <c r="BO40" s="241"/>
      <c r="BP40" s="241"/>
      <c r="BQ40" s="238">
        <v>34</v>
      </c>
      <c r="BR40" s="239"/>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0"/>
    </row>
    <row r="41" spans="1:131" ht="26.25" customHeight="1" x14ac:dyDescent="0.2">
      <c r="A41" s="23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80"/>
      <c r="AL41" s="971"/>
      <c r="AM41" s="971"/>
      <c r="AN41" s="971"/>
      <c r="AO41" s="971"/>
      <c r="AP41" s="971"/>
      <c r="AQ41" s="971"/>
      <c r="AR41" s="971"/>
      <c r="AS41" s="971"/>
      <c r="AT41" s="971"/>
      <c r="AU41" s="971"/>
      <c r="AV41" s="971"/>
      <c r="AW41" s="971"/>
      <c r="AX41" s="971"/>
      <c r="AY41" s="971"/>
      <c r="AZ41" s="1045"/>
      <c r="BA41" s="1045"/>
      <c r="BB41" s="1045"/>
      <c r="BC41" s="1045"/>
      <c r="BD41" s="1045"/>
      <c r="BE41" s="972"/>
      <c r="BF41" s="972"/>
      <c r="BG41" s="972"/>
      <c r="BH41" s="972"/>
      <c r="BI41" s="973"/>
      <c r="BJ41" s="232"/>
      <c r="BK41" s="232"/>
      <c r="BL41" s="232"/>
      <c r="BM41" s="232"/>
      <c r="BN41" s="232"/>
      <c r="BO41" s="241"/>
      <c r="BP41" s="241"/>
      <c r="BQ41" s="238">
        <v>35</v>
      </c>
      <c r="BR41" s="239"/>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0"/>
    </row>
    <row r="42" spans="1:131" ht="26.25" customHeight="1" x14ac:dyDescent="0.2">
      <c r="A42" s="23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80"/>
      <c r="AL42" s="971"/>
      <c r="AM42" s="971"/>
      <c r="AN42" s="971"/>
      <c r="AO42" s="971"/>
      <c r="AP42" s="971"/>
      <c r="AQ42" s="971"/>
      <c r="AR42" s="971"/>
      <c r="AS42" s="971"/>
      <c r="AT42" s="971"/>
      <c r="AU42" s="971"/>
      <c r="AV42" s="971"/>
      <c r="AW42" s="971"/>
      <c r="AX42" s="971"/>
      <c r="AY42" s="971"/>
      <c r="AZ42" s="1045"/>
      <c r="BA42" s="1045"/>
      <c r="BB42" s="1045"/>
      <c r="BC42" s="1045"/>
      <c r="BD42" s="1045"/>
      <c r="BE42" s="972"/>
      <c r="BF42" s="972"/>
      <c r="BG42" s="972"/>
      <c r="BH42" s="972"/>
      <c r="BI42" s="973"/>
      <c r="BJ42" s="232"/>
      <c r="BK42" s="232"/>
      <c r="BL42" s="232"/>
      <c r="BM42" s="232"/>
      <c r="BN42" s="232"/>
      <c r="BO42" s="241"/>
      <c r="BP42" s="241"/>
      <c r="BQ42" s="238">
        <v>36</v>
      </c>
      <c r="BR42" s="239"/>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0"/>
    </row>
    <row r="43" spans="1:131" ht="26.25" customHeight="1" x14ac:dyDescent="0.2">
      <c r="A43" s="23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80"/>
      <c r="AL43" s="971"/>
      <c r="AM43" s="971"/>
      <c r="AN43" s="971"/>
      <c r="AO43" s="971"/>
      <c r="AP43" s="971"/>
      <c r="AQ43" s="971"/>
      <c r="AR43" s="971"/>
      <c r="AS43" s="971"/>
      <c r="AT43" s="971"/>
      <c r="AU43" s="971"/>
      <c r="AV43" s="971"/>
      <c r="AW43" s="971"/>
      <c r="AX43" s="971"/>
      <c r="AY43" s="971"/>
      <c r="AZ43" s="1045"/>
      <c r="BA43" s="1045"/>
      <c r="BB43" s="1045"/>
      <c r="BC43" s="1045"/>
      <c r="BD43" s="1045"/>
      <c r="BE43" s="972"/>
      <c r="BF43" s="972"/>
      <c r="BG43" s="972"/>
      <c r="BH43" s="972"/>
      <c r="BI43" s="973"/>
      <c r="BJ43" s="232"/>
      <c r="BK43" s="232"/>
      <c r="BL43" s="232"/>
      <c r="BM43" s="232"/>
      <c r="BN43" s="232"/>
      <c r="BO43" s="241"/>
      <c r="BP43" s="241"/>
      <c r="BQ43" s="238">
        <v>37</v>
      </c>
      <c r="BR43" s="239"/>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0"/>
    </row>
    <row r="44" spans="1:131" ht="26.25" customHeight="1" x14ac:dyDescent="0.2">
      <c r="A44" s="23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80"/>
      <c r="AL44" s="971"/>
      <c r="AM44" s="971"/>
      <c r="AN44" s="971"/>
      <c r="AO44" s="971"/>
      <c r="AP44" s="971"/>
      <c r="AQ44" s="971"/>
      <c r="AR44" s="971"/>
      <c r="AS44" s="971"/>
      <c r="AT44" s="971"/>
      <c r="AU44" s="971"/>
      <c r="AV44" s="971"/>
      <c r="AW44" s="971"/>
      <c r="AX44" s="971"/>
      <c r="AY44" s="971"/>
      <c r="AZ44" s="1045"/>
      <c r="BA44" s="1045"/>
      <c r="BB44" s="1045"/>
      <c r="BC44" s="1045"/>
      <c r="BD44" s="1045"/>
      <c r="BE44" s="972"/>
      <c r="BF44" s="972"/>
      <c r="BG44" s="972"/>
      <c r="BH44" s="972"/>
      <c r="BI44" s="973"/>
      <c r="BJ44" s="232"/>
      <c r="BK44" s="232"/>
      <c r="BL44" s="232"/>
      <c r="BM44" s="232"/>
      <c r="BN44" s="232"/>
      <c r="BO44" s="241"/>
      <c r="BP44" s="241"/>
      <c r="BQ44" s="238">
        <v>38</v>
      </c>
      <c r="BR44" s="239"/>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0"/>
    </row>
    <row r="45" spans="1:131" ht="26.25" customHeight="1" x14ac:dyDescent="0.2">
      <c r="A45" s="23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80"/>
      <c r="AL45" s="971"/>
      <c r="AM45" s="971"/>
      <c r="AN45" s="971"/>
      <c r="AO45" s="971"/>
      <c r="AP45" s="971"/>
      <c r="AQ45" s="971"/>
      <c r="AR45" s="971"/>
      <c r="AS45" s="971"/>
      <c r="AT45" s="971"/>
      <c r="AU45" s="971"/>
      <c r="AV45" s="971"/>
      <c r="AW45" s="971"/>
      <c r="AX45" s="971"/>
      <c r="AY45" s="971"/>
      <c r="AZ45" s="1045"/>
      <c r="BA45" s="1045"/>
      <c r="BB45" s="1045"/>
      <c r="BC45" s="1045"/>
      <c r="BD45" s="1045"/>
      <c r="BE45" s="972"/>
      <c r="BF45" s="972"/>
      <c r="BG45" s="972"/>
      <c r="BH45" s="972"/>
      <c r="BI45" s="973"/>
      <c r="BJ45" s="232"/>
      <c r="BK45" s="232"/>
      <c r="BL45" s="232"/>
      <c r="BM45" s="232"/>
      <c r="BN45" s="232"/>
      <c r="BO45" s="241"/>
      <c r="BP45" s="241"/>
      <c r="BQ45" s="238">
        <v>39</v>
      </c>
      <c r="BR45" s="239"/>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0"/>
    </row>
    <row r="46" spans="1:131" ht="26.25" customHeight="1" x14ac:dyDescent="0.2">
      <c r="A46" s="23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80"/>
      <c r="AL46" s="971"/>
      <c r="AM46" s="971"/>
      <c r="AN46" s="971"/>
      <c r="AO46" s="971"/>
      <c r="AP46" s="971"/>
      <c r="AQ46" s="971"/>
      <c r="AR46" s="971"/>
      <c r="AS46" s="971"/>
      <c r="AT46" s="971"/>
      <c r="AU46" s="971"/>
      <c r="AV46" s="971"/>
      <c r="AW46" s="971"/>
      <c r="AX46" s="971"/>
      <c r="AY46" s="971"/>
      <c r="AZ46" s="1045"/>
      <c r="BA46" s="1045"/>
      <c r="BB46" s="1045"/>
      <c r="BC46" s="1045"/>
      <c r="BD46" s="1045"/>
      <c r="BE46" s="972"/>
      <c r="BF46" s="972"/>
      <c r="BG46" s="972"/>
      <c r="BH46" s="972"/>
      <c r="BI46" s="973"/>
      <c r="BJ46" s="232"/>
      <c r="BK46" s="232"/>
      <c r="BL46" s="232"/>
      <c r="BM46" s="232"/>
      <c r="BN46" s="232"/>
      <c r="BO46" s="241"/>
      <c r="BP46" s="241"/>
      <c r="BQ46" s="238">
        <v>40</v>
      </c>
      <c r="BR46" s="239"/>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0"/>
    </row>
    <row r="47" spans="1:131" ht="26.25" customHeight="1" x14ac:dyDescent="0.2">
      <c r="A47" s="23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80"/>
      <c r="AL47" s="971"/>
      <c r="AM47" s="971"/>
      <c r="AN47" s="971"/>
      <c r="AO47" s="971"/>
      <c r="AP47" s="971"/>
      <c r="AQ47" s="971"/>
      <c r="AR47" s="971"/>
      <c r="AS47" s="971"/>
      <c r="AT47" s="971"/>
      <c r="AU47" s="971"/>
      <c r="AV47" s="971"/>
      <c r="AW47" s="971"/>
      <c r="AX47" s="971"/>
      <c r="AY47" s="971"/>
      <c r="AZ47" s="1045"/>
      <c r="BA47" s="1045"/>
      <c r="BB47" s="1045"/>
      <c r="BC47" s="1045"/>
      <c r="BD47" s="1045"/>
      <c r="BE47" s="972"/>
      <c r="BF47" s="972"/>
      <c r="BG47" s="972"/>
      <c r="BH47" s="972"/>
      <c r="BI47" s="973"/>
      <c r="BJ47" s="232"/>
      <c r="BK47" s="232"/>
      <c r="BL47" s="232"/>
      <c r="BM47" s="232"/>
      <c r="BN47" s="232"/>
      <c r="BO47" s="241"/>
      <c r="BP47" s="241"/>
      <c r="BQ47" s="238">
        <v>41</v>
      </c>
      <c r="BR47" s="239"/>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0"/>
    </row>
    <row r="48" spans="1:131" ht="26.25" customHeight="1" x14ac:dyDescent="0.2">
      <c r="A48" s="23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80"/>
      <c r="AL48" s="971"/>
      <c r="AM48" s="971"/>
      <c r="AN48" s="971"/>
      <c r="AO48" s="971"/>
      <c r="AP48" s="971"/>
      <c r="AQ48" s="971"/>
      <c r="AR48" s="971"/>
      <c r="AS48" s="971"/>
      <c r="AT48" s="971"/>
      <c r="AU48" s="971"/>
      <c r="AV48" s="971"/>
      <c r="AW48" s="971"/>
      <c r="AX48" s="971"/>
      <c r="AY48" s="971"/>
      <c r="AZ48" s="1045"/>
      <c r="BA48" s="1045"/>
      <c r="BB48" s="1045"/>
      <c r="BC48" s="1045"/>
      <c r="BD48" s="1045"/>
      <c r="BE48" s="972"/>
      <c r="BF48" s="972"/>
      <c r="BG48" s="972"/>
      <c r="BH48" s="972"/>
      <c r="BI48" s="973"/>
      <c r="BJ48" s="232"/>
      <c r="BK48" s="232"/>
      <c r="BL48" s="232"/>
      <c r="BM48" s="232"/>
      <c r="BN48" s="232"/>
      <c r="BO48" s="241"/>
      <c r="BP48" s="241"/>
      <c r="BQ48" s="238">
        <v>42</v>
      </c>
      <c r="BR48" s="239"/>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0"/>
    </row>
    <row r="49" spans="1:131" ht="26.25" customHeight="1" x14ac:dyDescent="0.2">
      <c r="A49" s="23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80"/>
      <c r="AL49" s="971"/>
      <c r="AM49" s="971"/>
      <c r="AN49" s="971"/>
      <c r="AO49" s="971"/>
      <c r="AP49" s="971"/>
      <c r="AQ49" s="971"/>
      <c r="AR49" s="971"/>
      <c r="AS49" s="971"/>
      <c r="AT49" s="971"/>
      <c r="AU49" s="971"/>
      <c r="AV49" s="971"/>
      <c r="AW49" s="971"/>
      <c r="AX49" s="971"/>
      <c r="AY49" s="971"/>
      <c r="AZ49" s="1045"/>
      <c r="BA49" s="1045"/>
      <c r="BB49" s="1045"/>
      <c r="BC49" s="1045"/>
      <c r="BD49" s="1045"/>
      <c r="BE49" s="972"/>
      <c r="BF49" s="972"/>
      <c r="BG49" s="972"/>
      <c r="BH49" s="972"/>
      <c r="BI49" s="973"/>
      <c r="BJ49" s="232"/>
      <c r="BK49" s="232"/>
      <c r="BL49" s="232"/>
      <c r="BM49" s="232"/>
      <c r="BN49" s="232"/>
      <c r="BO49" s="241"/>
      <c r="BP49" s="241"/>
      <c r="BQ49" s="238">
        <v>43</v>
      </c>
      <c r="BR49" s="239"/>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0"/>
    </row>
    <row r="50" spans="1:131" ht="26.25" customHeight="1" x14ac:dyDescent="0.2">
      <c r="A50" s="23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2"/>
      <c r="BF50" s="972"/>
      <c r="BG50" s="972"/>
      <c r="BH50" s="972"/>
      <c r="BI50" s="973"/>
      <c r="BJ50" s="232"/>
      <c r="BK50" s="232"/>
      <c r="BL50" s="232"/>
      <c r="BM50" s="232"/>
      <c r="BN50" s="232"/>
      <c r="BO50" s="241"/>
      <c r="BP50" s="241"/>
      <c r="BQ50" s="238">
        <v>44</v>
      </c>
      <c r="BR50" s="239"/>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0"/>
    </row>
    <row r="51" spans="1:131" ht="26.25" customHeight="1" x14ac:dyDescent="0.2">
      <c r="A51" s="23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2"/>
      <c r="BF51" s="972"/>
      <c r="BG51" s="972"/>
      <c r="BH51" s="972"/>
      <c r="BI51" s="973"/>
      <c r="BJ51" s="232"/>
      <c r="BK51" s="232"/>
      <c r="BL51" s="232"/>
      <c r="BM51" s="232"/>
      <c r="BN51" s="232"/>
      <c r="BO51" s="241"/>
      <c r="BP51" s="241"/>
      <c r="BQ51" s="238">
        <v>45</v>
      </c>
      <c r="BR51" s="239"/>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0"/>
    </row>
    <row r="52" spans="1:131" ht="26.25" customHeight="1" x14ac:dyDescent="0.2">
      <c r="A52" s="23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2"/>
      <c r="BF52" s="972"/>
      <c r="BG52" s="972"/>
      <c r="BH52" s="972"/>
      <c r="BI52" s="973"/>
      <c r="BJ52" s="232"/>
      <c r="BK52" s="232"/>
      <c r="BL52" s="232"/>
      <c r="BM52" s="232"/>
      <c r="BN52" s="232"/>
      <c r="BO52" s="241"/>
      <c r="BP52" s="241"/>
      <c r="BQ52" s="238">
        <v>46</v>
      </c>
      <c r="BR52" s="239"/>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0"/>
    </row>
    <row r="53" spans="1:131" ht="26.25" customHeight="1" x14ac:dyDescent="0.2">
      <c r="A53" s="23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2"/>
      <c r="BF53" s="972"/>
      <c r="BG53" s="972"/>
      <c r="BH53" s="972"/>
      <c r="BI53" s="973"/>
      <c r="BJ53" s="232"/>
      <c r="BK53" s="232"/>
      <c r="BL53" s="232"/>
      <c r="BM53" s="232"/>
      <c r="BN53" s="232"/>
      <c r="BO53" s="241"/>
      <c r="BP53" s="241"/>
      <c r="BQ53" s="238">
        <v>47</v>
      </c>
      <c r="BR53" s="239"/>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0"/>
    </row>
    <row r="54" spans="1:131" ht="26.25" customHeight="1" x14ac:dyDescent="0.2">
      <c r="A54" s="23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2"/>
      <c r="BF54" s="972"/>
      <c r="BG54" s="972"/>
      <c r="BH54" s="972"/>
      <c r="BI54" s="973"/>
      <c r="BJ54" s="232"/>
      <c r="BK54" s="232"/>
      <c r="BL54" s="232"/>
      <c r="BM54" s="232"/>
      <c r="BN54" s="232"/>
      <c r="BO54" s="241"/>
      <c r="BP54" s="241"/>
      <c r="BQ54" s="238">
        <v>48</v>
      </c>
      <c r="BR54" s="239"/>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0"/>
    </row>
    <row r="55" spans="1:131" ht="26.25" customHeight="1" x14ac:dyDescent="0.2">
      <c r="A55" s="23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2"/>
      <c r="BF55" s="972"/>
      <c r="BG55" s="972"/>
      <c r="BH55" s="972"/>
      <c r="BI55" s="973"/>
      <c r="BJ55" s="232"/>
      <c r="BK55" s="232"/>
      <c r="BL55" s="232"/>
      <c r="BM55" s="232"/>
      <c r="BN55" s="232"/>
      <c r="BO55" s="241"/>
      <c r="BP55" s="241"/>
      <c r="BQ55" s="238">
        <v>49</v>
      </c>
      <c r="BR55" s="239"/>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0"/>
    </row>
    <row r="56" spans="1:131" ht="26.25" customHeight="1" x14ac:dyDescent="0.2">
      <c r="A56" s="23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2"/>
      <c r="BF56" s="972"/>
      <c r="BG56" s="972"/>
      <c r="BH56" s="972"/>
      <c r="BI56" s="973"/>
      <c r="BJ56" s="232"/>
      <c r="BK56" s="232"/>
      <c r="BL56" s="232"/>
      <c r="BM56" s="232"/>
      <c r="BN56" s="232"/>
      <c r="BO56" s="241"/>
      <c r="BP56" s="241"/>
      <c r="BQ56" s="238">
        <v>50</v>
      </c>
      <c r="BR56" s="239"/>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0"/>
    </row>
    <row r="57" spans="1:131" ht="26.25" customHeight="1" x14ac:dyDescent="0.2">
      <c r="A57" s="23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2"/>
      <c r="BF57" s="972"/>
      <c r="BG57" s="972"/>
      <c r="BH57" s="972"/>
      <c r="BI57" s="973"/>
      <c r="BJ57" s="232"/>
      <c r="BK57" s="232"/>
      <c r="BL57" s="232"/>
      <c r="BM57" s="232"/>
      <c r="BN57" s="232"/>
      <c r="BO57" s="241"/>
      <c r="BP57" s="241"/>
      <c r="BQ57" s="238">
        <v>51</v>
      </c>
      <c r="BR57" s="239"/>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0"/>
    </row>
    <row r="58" spans="1:131" ht="26.25" customHeight="1" x14ac:dyDescent="0.2">
      <c r="A58" s="23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2"/>
      <c r="BF58" s="972"/>
      <c r="BG58" s="972"/>
      <c r="BH58" s="972"/>
      <c r="BI58" s="973"/>
      <c r="BJ58" s="232"/>
      <c r="BK58" s="232"/>
      <c r="BL58" s="232"/>
      <c r="BM58" s="232"/>
      <c r="BN58" s="232"/>
      <c r="BO58" s="241"/>
      <c r="BP58" s="241"/>
      <c r="BQ58" s="238">
        <v>52</v>
      </c>
      <c r="BR58" s="239"/>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0"/>
    </row>
    <row r="59" spans="1:131" ht="26.25" customHeight="1" x14ac:dyDescent="0.2">
      <c r="A59" s="23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2"/>
      <c r="BF59" s="972"/>
      <c r="BG59" s="972"/>
      <c r="BH59" s="972"/>
      <c r="BI59" s="973"/>
      <c r="BJ59" s="232"/>
      <c r="BK59" s="232"/>
      <c r="BL59" s="232"/>
      <c r="BM59" s="232"/>
      <c r="BN59" s="232"/>
      <c r="BO59" s="241"/>
      <c r="BP59" s="241"/>
      <c r="BQ59" s="238">
        <v>53</v>
      </c>
      <c r="BR59" s="239"/>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0"/>
    </row>
    <row r="60" spans="1:131" ht="26.25" customHeight="1" x14ac:dyDescent="0.2">
      <c r="A60" s="23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2"/>
      <c r="BF60" s="972"/>
      <c r="BG60" s="972"/>
      <c r="BH60" s="972"/>
      <c r="BI60" s="973"/>
      <c r="BJ60" s="232"/>
      <c r="BK60" s="232"/>
      <c r="BL60" s="232"/>
      <c r="BM60" s="232"/>
      <c r="BN60" s="232"/>
      <c r="BO60" s="241"/>
      <c r="BP60" s="241"/>
      <c r="BQ60" s="238">
        <v>54</v>
      </c>
      <c r="BR60" s="239"/>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0"/>
    </row>
    <row r="61" spans="1:131" ht="26.25" customHeight="1" thickBot="1" x14ac:dyDescent="0.25">
      <c r="A61" s="23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2"/>
      <c r="BF61" s="972"/>
      <c r="BG61" s="972"/>
      <c r="BH61" s="972"/>
      <c r="BI61" s="973"/>
      <c r="BJ61" s="232"/>
      <c r="BK61" s="232"/>
      <c r="BL61" s="232"/>
      <c r="BM61" s="232"/>
      <c r="BN61" s="232"/>
      <c r="BO61" s="241"/>
      <c r="BP61" s="241"/>
      <c r="BQ61" s="238">
        <v>55</v>
      </c>
      <c r="BR61" s="239"/>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0"/>
    </row>
    <row r="62" spans="1:131" ht="26.25" customHeight="1" x14ac:dyDescent="0.2">
      <c r="A62" s="23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2"/>
      <c r="BF62" s="972"/>
      <c r="BG62" s="972"/>
      <c r="BH62" s="972"/>
      <c r="BI62" s="973"/>
      <c r="BJ62" s="1031" t="s">
        <v>409</v>
      </c>
      <c r="BK62" s="1032"/>
      <c r="BL62" s="1032"/>
      <c r="BM62" s="1032"/>
      <c r="BN62" s="1033"/>
      <c r="BO62" s="241"/>
      <c r="BP62" s="241"/>
      <c r="BQ62" s="238">
        <v>56</v>
      </c>
      <c r="BR62" s="239"/>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0"/>
    </row>
    <row r="63" spans="1:131" ht="26.25" customHeight="1" thickBot="1" x14ac:dyDescent="0.25">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4"/>
      <c r="AF63" s="1025">
        <v>2738</v>
      </c>
      <c r="AG63" s="959"/>
      <c r="AH63" s="959"/>
      <c r="AI63" s="959"/>
      <c r="AJ63" s="1026"/>
      <c r="AK63" s="1027"/>
      <c r="AL63" s="963"/>
      <c r="AM63" s="963"/>
      <c r="AN63" s="963"/>
      <c r="AO63" s="963"/>
      <c r="AP63" s="959">
        <v>8926</v>
      </c>
      <c r="AQ63" s="959"/>
      <c r="AR63" s="959"/>
      <c r="AS63" s="959"/>
      <c r="AT63" s="959"/>
      <c r="AU63" s="959">
        <v>4050</v>
      </c>
      <c r="AV63" s="959"/>
      <c r="AW63" s="959"/>
      <c r="AX63" s="959"/>
      <c r="AY63" s="959"/>
      <c r="AZ63" s="1021"/>
      <c r="BA63" s="1021"/>
      <c r="BB63" s="1021"/>
      <c r="BC63" s="1021"/>
      <c r="BD63" s="1021"/>
      <c r="BE63" s="960"/>
      <c r="BF63" s="960"/>
      <c r="BG63" s="960"/>
      <c r="BH63" s="960"/>
      <c r="BI63" s="961"/>
      <c r="BJ63" s="1022" t="s">
        <v>411</v>
      </c>
      <c r="BK63" s="953"/>
      <c r="BL63" s="953"/>
      <c r="BM63" s="953"/>
      <c r="BN63" s="1023"/>
      <c r="BO63" s="241"/>
      <c r="BP63" s="241"/>
      <c r="BQ63" s="238">
        <v>57</v>
      </c>
      <c r="BR63" s="239"/>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0"/>
    </row>
    <row r="66" spans="1:131" ht="26.25" customHeight="1" x14ac:dyDescent="0.2">
      <c r="A66" s="999" t="s">
        <v>413</v>
      </c>
      <c r="B66" s="1000"/>
      <c r="C66" s="1000"/>
      <c r="D66" s="1000"/>
      <c r="E66" s="1000"/>
      <c r="F66" s="1000"/>
      <c r="G66" s="1000"/>
      <c r="H66" s="1000"/>
      <c r="I66" s="1000"/>
      <c r="J66" s="1000"/>
      <c r="K66" s="1000"/>
      <c r="L66" s="1000"/>
      <c r="M66" s="1000"/>
      <c r="N66" s="1000"/>
      <c r="O66" s="1000"/>
      <c r="P66" s="1001"/>
      <c r="Q66" s="1005" t="s">
        <v>395</v>
      </c>
      <c r="R66" s="1006"/>
      <c r="S66" s="1006"/>
      <c r="T66" s="1006"/>
      <c r="U66" s="1007"/>
      <c r="V66" s="1005" t="s">
        <v>396</v>
      </c>
      <c r="W66" s="1006"/>
      <c r="X66" s="1006"/>
      <c r="Y66" s="1006"/>
      <c r="Z66" s="1007"/>
      <c r="AA66" s="1005" t="s">
        <v>414</v>
      </c>
      <c r="AB66" s="1006"/>
      <c r="AC66" s="1006"/>
      <c r="AD66" s="1006"/>
      <c r="AE66" s="1007"/>
      <c r="AF66" s="1011" t="s">
        <v>398</v>
      </c>
      <c r="AG66" s="1012"/>
      <c r="AH66" s="1012"/>
      <c r="AI66" s="1012"/>
      <c r="AJ66" s="1013"/>
      <c r="AK66" s="1005" t="s">
        <v>415</v>
      </c>
      <c r="AL66" s="1000"/>
      <c r="AM66" s="1000"/>
      <c r="AN66" s="1000"/>
      <c r="AO66" s="1001"/>
      <c r="AP66" s="1005" t="s">
        <v>416</v>
      </c>
      <c r="AQ66" s="1006"/>
      <c r="AR66" s="1006"/>
      <c r="AS66" s="1006"/>
      <c r="AT66" s="1007"/>
      <c r="AU66" s="1005" t="s">
        <v>417</v>
      </c>
      <c r="AV66" s="1006"/>
      <c r="AW66" s="1006"/>
      <c r="AX66" s="1006"/>
      <c r="AY66" s="1007"/>
      <c r="AZ66" s="1005" t="s">
        <v>378</v>
      </c>
      <c r="BA66" s="1006"/>
      <c r="BB66" s="1006"/>
      <c r="BC66" s="1006"/>
      <c r="BD66" s="1019"/>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thickBot="1" x14ac:dyDescent="0.25">
      <c r="A68" s="236">
        <v>1</v>
      </c>
      <c r="B68" s="1106" t="s">
        <v>572</v>
      </c>
      <c r="C68" s="1107"/>
      <c r="D68" s="1107"/>
      <c r="E68" s="1107"/>
      <c r="F68" s="1107"/>
      <c r="G68" s="1107"/>
      <c r="H68" s="1107"/>
      <c r="I68" s="1107"/>
      <c r="J68" s="1107"/>
      <c r="K68" s="1107"/>
      <c r="L68" s="1107"/>
      <c r="M68" s="1107"/>
      <c r="N68" s="1107"/>
      <c r="O68" s="1107"/>
      <c r="P68" s="1108"/>
      <c r="Q68" s="992">
        <v>1644.713</v>
      </c>
      <c r="R68" s="988"/>
      <c r="S68" s="988"/>
      <c r="T68" s="988"/>
      <c r="U68" s="989"/>
      <c r="V68" s="987">
        <v>1604.3389999999999</v>
      </c>
      <c r="W68" s="988"/>
      <c r="X68" s="988"/>
      <c r="Y68" s="988"/>
      <c r="Z68" s="989"/>
      <c r="AA68" s="987">
        <v>40.374000000000002</v>
      </c>
      <c r="AB68" s="988"/>
      <c r="AC68" s="988"/>
      <c r="AD68" s="988"/>
      <c r="AE68" s="989"/>
      <c r="AF68" s="987">
        <v>40.374000000000002</v>
      </c>
      <c r="AG68" s="988"/>
      <c r="AH68" s="988"/>
      <c r="AI68" s="988"/>
      <c r="AJ68" s="989"/>
      <c r="AK68" s="987">
        <v>0</v>
      </c>
      <c r="AL68" s="988"/>
      <c r="AM68" s="988"/>
      <c r="AN68" s="988"/>
      <c r="AO68" s="989"/>
      <c r="AP68" s="987">
        <v>0</v>
      </c>
      <c r="AQ68" s="988"/>
      <c r="AR68" s="988"/>
      <c r="AS68" s="988"/>
      <c r="AT68" s="989"/>
      <c r="AU68" s="987"/>
      <c r="AV68" s="988"/>
      <c r="AW68" s="988"/>
      <c r="AX68" s="988"/>
      <c r="AY68" s="989"/>
      <c r="AZ68" s="990" t="s">
        <v>579</v>
      </c>
      <c r="BA68" s="985"/>
      <c r="BB68" s="985"/>
      <c r="BC68" s="985"/>
      <c r="BD68" s="991"/>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thickTop="1" x14ac:dyDescent="0.2">
      <c r="A69" s="238">
        <v>2</v>
      </c>
      <c r="B69" s="984" t="s">
        <v>572</v>
      </c>
      <c r="C69" s="985"/>
      <c r="D69" s="985"/>
      <c r="E69" s="985"/>
      <c r="F69" s="985"/>
      <c r="G69" s="985"/>
      <c r="H69" s="985"/>
      <c r="I69" s="985"/>
      <c r="J69" s="985"/>
      <c r="K69" s="985"/>
      <c r="L69" s="985"/>
      <c r="M69" s="985"/>
      <c r="N69" s="985"/>
      <c r="O69" s="985"/>
      <c r="P69" s="986"/>
      <c r="Q69" s="978">
        <v>847072.07</v>
      </c>
      <c r="R69" s="979"/>
      <c r="S69" s="979"/>
      <c r="T69" s="979"/>
      <c r="U69" s="980"/>
      <c r="V69" s="981">
        <v>828353.44400000002</v>
      </c>
      <c r="W69" s="979"/>
      <c r="X69" s="979"/>
      <c r="Y69" s="979"/>
      <c r="Z69" s="980"/>
      <c r="AA69" s="981">
        <v>18718.626</v>
      </c>
      <c r="AB69" s="979"/>
      <c r="AC69" s="979"/>
      <c r="AD69" s="979"/>
      <c r="AE69" s="980"/>
      <c r="AF69" s="981">
        <v>18718.626</v>
      </c>
      <c r="AG69" s="979"/>
      <c r="AH69" s="979"/>
      <c r="AI69" s="979"/>
      <c r="AJ69" s="980"/>
      <c r="AK69" s="981">
        <v>7693.7079999999996</v>
      </c>
      <c r="AL69" s="979"/>
      <c r="AM69" s="979"/>
      <c r="AN69" s="979"/>
      <c r="AO69" s="980"/>
      <c r="AP69" s="981">
        <v>0</v>
      </c>
      <c r="AQ69" s="979"/>
      <c r="AR69" s="979"/>
      <c r="AS69" s="979"/>
      <c r="AT69" s="980"/>
      <c r="AU69" s="981"/>
      <c r="AV69" s="979"/>
      <c r="AW69" s="979"/>
      <c r="AX69" s="979"/>
      <c r="AY69" s="980"/>
      <c r="AZ69" s="982" t="s">
        <v>580</v>
      </c>
      <c r="BA69" s="975"/>
      <c r="BB69" s="975"/>
      <c r="BC69" s="975"/>
      <c r="BD69" s="98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8">
        <v>23479</v>
      </c>
      <c r="R70" s="979"/>
      <c r="S70" s="979"/>
      <c r="T70" s="979"/>
      <c r="U70" s="980"/>
      <c r="V70" s="981">
        <v>22911</v>
      </c>
      <c r="W70" s="979"/>
      <c r="X70" s="979"/>
      <c r="Y70" s="979"/>
      <c r="Z70" s="980"/>
      <c r="AA70" s="981">
        <v>568</v>
      </c>
      <c r="AB70" s="979"/>
      <c r="AC70" s="979"/>
      <c r="AD70" s="979"/>
      <c r="AE70" s="980"/>
      <c r="AF70" s="981">
        <v>568</v>
      </c>
      <c r="AG70" s="979"/>
      <c r="AH70" s="979"/>
      <c r="AI70" s="979"/>
      <c r="AJ70" s="980"/>
      <c r="AK70" s="981">
        <v>21</v>
      </c>
      <c r="AL70" s="979"/>
      <c r="AM70" s="979"/>
      <c r="AN70" s="979"/>
      <c r="AO70" s="980"/>
      <c r="AP70" s="981">
        <v>0</v>
      </c>
      <c r="AQ70" s="979"/>
      <c r="AR70" s="979"/>
      <c r="AS70" s="979"/>
      <c r="AT70" s="980"/>
      <c r="AU70" s="981"/>
      <c r="AV70" s="979"/>
      <c r="AW70" s="979"/>
      <c r="AX70" s="979"/>
      <c r="AY70" s="980"/>
      <c r="AZ70" s="982" t="s">
        <v>579</v>
      </c>
      <c r="BA70" s="975"/>
      <c r="BB70" s="975"/>
      <c r="BC70" s="975"/>
      <c r="BD70" s="98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573</v>
      </c>
      <c r="C71" s="975"/>
      <c r="D71" s="975"/>
      <c r="E71" s="975"/>
      <c r="F71" s="975"/>
      <c r="G71" s="975"/>
      <c r="H71" s="975"/>
      <c r="I71" s="975"/>
      <c r="J71" s="975"/>
      <c r="K71" s="975"/>
      <c r="L71" s="975"/>
      <c r="M71" s="975"/>
      <c r="N71" s="975"/>
      <c r="O71" s="975"/>
      <c r="P71" s="976"/>
      <c r="Q71" s="978">
        <v>204.71600000000001</v>
      </c>
      <c r="R71" s="979"/>
      <c r="S71" s="979"/>
      <c r="T71" s="979"/>
      <c r="U71" s="980"/>
      <c r="V71" s="981">
        <v>96.635000000000005</v>
      </c>
      <c r="W71" s="979"/>
      <c r="X71" s="979"/>
      <c r="Y71" s="979"/>
      <c r="Z71" s="980"/>
      <c r="AA71" s="981">
        <v>108.081</v>
      </c>
      <c r="AB71" s="979"/>
      <c r="AC71" s="979"/>
      <c r="AD71" s="979"/>
      <c r="AE71" s="980"/>
      <c r="AF71" s="981">
        <v>108.081</v>
      </c>
      <c r="AG71" s="979"/>
      <c r="AH71" s="979"/>
      <c r="AI71" s="979"/>
      <c r="AJ71" s="980"/>
      <c r="AK71" s="981">
        <v>0</v>
      </c>
      <c r="AL71" s="979"/>
      <c r="AM71" s="979"/>
      <c r="AN71" s="979"/>
      <c r="AO71" s="980"/>
      <c r="AP71" s="981">
        <v>0</v>
      </c>
      <c r="AQ71" s="979"/>
      <c r="AR71" s="979"/>
      <c r="AS71" s="979"/>
      <c r="AT71" s="980"/>
      <c r="AU71" s="981"/>
      <c r="AV71" s="979"/>
      <c r="AW71" s="979"/>
      <c r="AX71" s="979"/>
      <c r="AY71" s="980"/>
      <c r="AZ71" s="982" t="s">
        <v>581</v>
      </c>
      <c r="BA71" s="975"/>
      <c r="BB71" s="975"/>
      <c r="BC71" s="975"/>
      <c r="BD71" s="98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574</v>
      </c>
      <c r="C72" s="975"/>
      <c r="D72" s="975"/>
      <c r="E72" s="975"/>
      <c r="F72" s="975"/>
      <c r="G72" s="975"/>
      <c r="H72" s="975"/>
      <c r="I72" s="975"/>
      <c r="J72" s="975"/>
      <c r="K72" s="975"/>
      <c r="L72" s="975"/>
      <c r="M72" s="975"/>
      <c r="N72" s="975"/>
      <c r="O72" s="975"/>
      <c r="P72" s="976"/>
      <c r="Q72" s="977">
        <v>321</v>
      </c>
      <c r="R72" s="971"/>
      <c r="S72" s="971"/>
      <c r="T72" s="971"/>
      <c r="U72" s="971"/>
      <c r="V72" s="971">
        <v>310</v>
      </c>
      <c r="W72" s="971"/>
      <c r="X72" s="971"/>
      <c r="Y72" s="971"/>
      <c r="Z72" s="971"/>
      <c r="AA72" s="971">
        <v>11</v>
      </c>
      <c r="AB72" s="971"/>
      <c r="AC72" s="971"/>
      <c r="AD72" s="971"/>
      <c r="AE72" s="971"/>
      <c r="AF72" s="971">
        <v>11</v>
      </c>
      <c r="AG72" s="971"/>
      <c r="AH72" s="971"/>
      <c r="AI72" s="971"/>
      <c r="AJ72" s="971"/>
      <c r="AK72" s="971">
        <v>3</v>
      </c>
      <c r="AL72" s="971"/>
      <c r="AM72" s="971"/>
      <c r="AN72" s="971"/>
      <c r="AO72" s="971"/>
      <c r="AP72" s="971">
        <v>0</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587</v>
      </c>
      <c r="C73" s="975"/>
      <c r="D73" s="975"/>
      <c r="E73" s="975"/>
      <c r="F73" s="975"/>
      <c r="G73" s="975"/>
      <c r="H73" s="975"/>
      <c r="I73" s="975"/>
      <c r="J73" s="975"/>
      <c r="K73" s="975"/>
      <c r="L73" s="975"/>
      <c r="M73" s="975"/>
      <c r="N73" s="975"/>
      <c r="O73" s="975"/>
      <c r="P73" s="976"/>
      <c r="Q73" s="977">
        <v>50789.57</v>
      </c>
      <c r="R73" s="971"/>
      <c r="S73" s="971"/>
      <c r="T73" s="971"/>
      <c r="U73" s="971"/>
      <c r="V73" s="971">
        <v>48213.084999999999</v>
      </c>
      <c r="W73" s="971"/>
      <c r="X73" s="971"/>
      <c r="Y73" s="971"/>
      <c r="Z73" s="971"/>
      <c r="AA73" s="971">
        <v>2576.4850000000001</v>
      </c>
      <c r="AB73" s="971"/>
      <c r="AC73" s="971"/>
      <c r="AD73" s="971"/>
      <c r="AE73" s="971"/>
      <c r="AF73" s="971">
        <v>7907.7079999999996</v>
      </c>
      <c r="AG73" s="971"/>
      <c r="AH73" s="971"/>
      <c r="AI73" s="971"/>
      <c r="AJ73" s="971"/>
      <c r="AK73" s="971">
        <v>0</v>
      </c>
      <c r="AL73" s="971"/>
      <c r="AM73" s="971"/>
      <c r="AN73" s="971"/>
      <c r="AO73" s="971"/>
      <c r="AP73" s="971">
        <v>0</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575</v>
      </c>
      <c r="C74" s="975"/>
      <c r="D74" s="975"/>
      <c r="E74" s="975"/>
      <c r="F74" s="975"/>
      <c r="G74" s="975"/>
      <c r="H74" s="975"/>
      <c r="I74" s="975"/>
      <c r="J74" s="975"/>
      <c r="K74" s="975"/>
      <c r="L74" s="975"/>
      <c r="M74" s="975"/>
      <c r="N74" s="975"/>
      <c r="O74" s="975"/>
      <c r="P74" s="976"/>
      <c r="Q74" s="977">
        <v>11</v>
      </c>
      <c r="R74" s="971"/>
      <c r="S74" s="971"/>
      <c r="T74" s="971"/>
      <c r="U74" s="971"/>
      <c r="V74" s="971">
        <v>3</v>
      </c>
      <c r="W74" s="971"/>
      <c r="X74" s="971"/>
      <c r="Y74" s="971"/>
      <c r="Z74" s="971"/>
      <c r="AA74" s="971">
        <v>8</v>
      </c>
      <c r="AB74" s="971"/>
      <c r="AC74" s="971"/>
      <c r="AD74" s="971"/>
      <c r="AE74" s="971"/>
      <c r="AF74" s="971">
        <v>8</v>
      </c>
      <c r="AG74" s="971"/>
      <c r="AH74" s="971"/>
      <c r="AI74" s="971"/>
      <c r="AJ74" s="971"/>
      <c r="AK74" s="971">
        <v>0</v>
      </c>
      <c r="AL74" s="971"/>
      <c r="AM74" s="971"/>
      <c r="AN74" s="971"/>
      <c r="AO74" s="971"/>
      <c r="AP74" s="971">
        <v>0</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578</v>
      </c>
      <c r="C75" s="975"/>
      <c r="D75" s="975"/>
      <c r="E75" s="975"/>
      <c r="F75" s="975"/>
      <c r="G75" s="975"/>
      <c r="H75" s="975"/>
      <c r="I75" s="975"/>
      <c r="J75" s="975"/>
      <c r="K75" s="975"/>
      <c r="L75" s="975"/>
      <c r="M75" s="975"/>
      <c r="N75" s="975"/>
      <c r="O75" s="975"/>
      <c r="P75" s="976"/>
      <c r="Q75" s="978">
        <v>116</v>
      </c>
      <c r="R75" s="979"/>
      <c r="S75" s="979"/>
      <c r="T75" s="979"/>
      <c r="U75" s="980"/>
      <c r="V75" s="981">
        <v>89</v>
      </c>
      <c r="W75" s="979"/>
      <c r="X75" s="979"/>
      <c r="Y75" s="979"/>
      <c r="Z75" s="980"/>
      <c r="AA75" s="981">
        <v>27</v>
      </c>
      <c r="AB75" s="979"/>
      <c r="AC75" s="979"/>
      <c r="AD75" s="979"/>
      <c r="AE75" s="980"/>
      <c r="AF75" s="981">
        <v>27</v>
      </c>
      <c r="AG75" s="979"/>
      <c r="AH75" s="979"/>
      <c r="AI75" s="979"/>
      <c r="AJ75" s="980"/>
      <c r="AK75" s="981">
        <v>0</v>
      </c>
      <c r="AL75" s="979"/>
      <c r="AM75" s="979"/>
      <c r="AN75" s="979"/>
      <c r="AO75" s="980"/>
      <c r="AP75" s="981">
        <v>0</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27389</v>
      </c>
      <c r="AG88" s="959"/>
      <c r="AH88" s="959"/>
      <c r="AI88" s="959"/>
      <c r="AJ88" s="959"/>
      <c r="AK88" s="963"/>
      <c r="AL88" s="963"/>
      <c r="AM88" s="963"/>
      <c r="AN88" s="963"/>
      <c r="AO88" s="963"/>
      <c r="AP88" s="959">
        <v>0</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371</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v>111</v>
      </c>
      <c r="DM102" s="953"/>
      <c r="DN102" s="953"/>
      <c r="DO102" s="953"/>
      <c r="DP102" s="954"/>
      <c r="DQ102" s="952">
        <v>80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308</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308</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308</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1815204</v>
      </c>
      <c r="AB110" s="889"/>
      <c r="AC110" s="889"/>
      <c r="AD110" s="889"/>
      <c r="AE110" s="890"/>
      <c r="AF110" s="891">
        <v>1907988</v>
      </c>
      <c r="AG110" s="889"/>
      <c r="AH110" s="889"/>
      <c r="AI110" s="889"/>
      <c r="AJ110" s="890"/>
      <c r="AK110" s="891">
        <v>2024566</v>
      </c>
      <c r="AL110" s="889"/>
      <c r="AM110" s="889"/>
      <c r="AN110" s="889"/>
      <c r="AO110" s="890"/>
      <c r="AP110" s="892">
        <v>19.2</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18093010</v>
      </c>
      <c r="BR110" s="842"/>
      <c r="BS110" s="842"/>
      <c r="BT110" s="842"/>
      <c r="BU110" s="842"/>
      <c r="BV110" s="842">
        <v>17777739</v>
      </c>
      <c r="BW110" s="842"/>
      <c r="BX110" s="842"/>
      <c r="BY110" s="842"/>
      <c r="BZ110" s="842"/>
      <c r="CA110" s="842">
        <v>16873390</v>
      </c>
      <c r="CB110" s="842"/>
      <c r="CC110" s="842"/>
      <c r="CD110" s="842"/>
      <c r="CE110" s="842"/>
      <c r="CF110" s="866">
        <v>159.69999999999999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411</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411</v>
      </c>
      <c r="AB111" s="919"/>
      <c r="AC111" s="919"/>
      <c r="AD111" s="919"/>
      <c r="AE111" s="920"/>
      <c r="AF111" s="921" t="s">
        <v>411</v>
      </c>
      <c r="AG111" s="919"/>
      <c r="AH111" s="919"/>
      <c r="AI111" s="919"/>
      <c r="AJ111" s="920"/>
      <c r="AK111" s="921" t="s">
        <v>411</v>
      </c>
      <c r="AL111" s="919"/>
      <c r="AM111" s="919"/>
      <c r="AN111" s="919"/>
      <c r="AO111" s="920"/>
      <c r="AP111" s="922" t="s">
        <v>411</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437</v>
      </c>
      <c r="BR111" s="817"/>
      <c r="BS111" s="817"/>
      <c r="BT111" s="817"/>
      <c r="BU111" s="817"/>
      <c r="BV111" s="817" t="s">
        <v>437</v>
      </c>
      <c r="BW111" s="817"/>
      <c r="BX111" s="817"/>
      <c r="BY111" s="817"/>
      <c r="BZ111" s="817"/>
      <c r="CA111" s="817" t="s">
        <v>437</v>
      </c>
      <c r="CB111" s="817"/>
      <c r="CC111" s="817"/>
      <c r="CD111" s="817"/>
      <c r="CE111" s="817"/>
      <c r="CF111" s="875" t="s">
        <v>437</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437</v>
      </c>
      <c r="DM111" s="817"/>
      <c r="DN111" s="817"/>
      <c r="DO111" s="817"/>
      <c r="DP111" s="817"/>
      <c r="DQ111" s="817" t="s">
        <v>437</v>
      </c>
      <c r="DR111" s="817"/>
      <c r="DS111" s="817"/>
      <c r="DT111" s="817"/>
      <c r="DU111" s="817"/>
      <c r="DV111" s="794" t="s">
        <v>437</v>
      </c>
      <c r="DW111" s="794"/>
      <c r="DX111" s="794"/>
      <c r="DY111" s="794"/>
      <c r="DZ111" s="795"/>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441</v>
      </c>
      <c r="AG112" s="780"/>
      <c r="AH112" s="780"/>
      <c r="AI112" s="780"/>
      <c r="AJ112" s="781"/>
      <c r="AK112" s="782" t="s">
        <v>130</v>
      </c>
      <c r="AL112" s="780"/>
      <c r="AM112" s="780"/>
      <c r="AN112" s="780"/>
      <c r="AO112" s="781"/>
      <c r="AP112" s="824" t="s">
        <v>441</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4840084</v>
      </c>
      <c r="BR112" s="817"/>
      <c r="BS112" s="817"/>
      <c r="BT112" s="817"/>
      <c r="BU112" s="817"/>
      <c r="BV112" s="817">
        <v>4303303</v>
      </c>
      <c r="BW112" s="817"/>
      <c r="BX112" s="817"/>
      <c r="BY112" s="817"/>
      <c r="BZ112" s="817"/>
      <c r="CA112" s="817">
        <v>4049188</v>
      </c>
      <c r="CB112" s="817"/>
      <c r="CC112" s="817"/>
      <c r="CD112" s="817"/>
      <c r="CE112" s="817"/>
      <c r="CF112" s="875">
        <v>38.299999999999997</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492633</v>
      </c>
      <c r="AB113" s="919"/>
      <c r="AC113" s="919"/>
      <c r="AD113" s="919"/>
      <c r="AE113" s="920"/>
      <c r="AF113" s="921">
        <v>473307</v>
      </c>
      <c r="AG113" s="919"/>
      <c r="AH113" s="919"/>
      <c r="AI113" s="919"/>
      <c r="AJ113" s="920"/>
      <c r="AK113" s="921">
        <v>479428</v>
      </c>
      <c r="AL113" s="919"/>
      <c r="AM113" s="919"/>
      <c r="AN113" s="919"/>
      <c r="AO113" s="920"/>
      <c r="AP113" s="922">
        <v>4.5</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130</v>
      </c>
      <c r="BR113" s="817"/>
      <c r="BS113" s="817"/>
      <c r="BT113" s="817"/>
      <c r="BU113" s="817"/>
      <c r="BV113" s="817" t="s">
        <v>130</v>
      </c>
      <c r="BW113" s="817"/>
      <c r="BX113" s="817"/>
      <c r="BY113" s="817"/>
      <c r="BZ113" s="817"/>
      <c r="CA113" s="817" t="s">
        <v>130</v>
      </c>
      <c r="CB113" s="817"/>
      <c r="CC113" s="817"/>
      <c r="CD113" s="817"/>
      <c r="CE113" s="817"/>
      <c r="CF113" s="875" t="s">
        <v>130</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441</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130</v>
      </c>
      <c r="AB114" s="780"/>
      <c r="AC114" s="780"/>
      <c r="AD114" s="780"/>
      <c r="AE114" s="781"/>
      <c r="AF114" s="782" t="s">
        <v>130</v>
      </c>
      <c r="AG114" s="780"/>
      <c r="AH114" s="780"/>
      <c r="AI114" s="780"/>
      <c r="AJ114" s="781"/>
      <c r="AK114" s="782" t="s">
        <v>130</v>
      </c>
      <c r="AL114" s="780"/>
      <c r="AM114" s="780"/>
      <c r="AN114" s="780"/>
      <c r="AO114" s="781"/>
      <c r="AP114" s="824" t="s">
        <v>441</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3926622</v>
      </c>
      <c r="BR114" s="817"/>
      <c r="BS114" s="817"/>
      <c r="BT114" s="817"/>
      <c r="BU114" s="817"/>
      <c r="BV114" s="817">
        <v>3992775</v>
      </c>
      <c r="BW114" s="817"/>
      <c r="BX114" s="817"/>
      <c r="BY114" s="817"/>
      <c r="BZ114" s="817"/>
      <c r="CA114" s="817">
        <v>3901176</v>
      </c>
      <c r="CB114" s="817"/>
      <c r="CC114" s="817"/>
      <c r="CD114" s="817"/>
      <c r="CE114" s="817"/>
      <c r="CF114" s="875">
        <v>36.9</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441</v>
      </c>
      <c r="AG115" s="919"/>
      <c r="AH115" s="919"/>
      <c r="AI115" s="919"/>
      <c r="AJ115" s="920"/>
      <c r="AK115" s="921" t="s">
        <v>441</v>
      </c>
      <c r="AL115" s="919"/>
      <c r="AM115" s="919"/>
      <c r="AN115" s="919"/>
      <c r="AO115" s="920"/>
      <c r="AP115" s="922" t="s">
        <v>441</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33139</v>
      </c>
      <c r="BR115" s="817"/>
      <c r="BS115" s="817"/>
      <c r="BT115" s="817"/>
      <c r="BU115" s="817"/>
      <c r="BV115" s="817">
        <v>72444</v>
      </c>
      <c r="BW115" s="817"/>
      <c r="BX115" s="817"/>
      <c r="BY115" s="817"/>
      <c r="BZ115" s="817"/>
      <c r="CA115" s="817">
        <v>79723</v>
      </c>
      <c r="CB115" s="817"/>
      <c r="CC115" s="817"/>
      <c r="CD115" s="817"/>
      <c r="CE115" s="817"/>
      <c r="CF115" s="875">
        <v>0.8</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441</v>
      </c>
      <c r="AL116" s="780"/>
      <c r="AM116" s="780"/>
      <c r="AN116" s="780"/>
      <c r="AO116" s="781"/>
      <c r="AP116" s="824" t="s">
        <v>130</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441</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441</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2307837</v>
      </c>
      <c r="AB117" s="903"/>
      <c r="AC117" s="903"/>
      <c r="AD117" s="903"/>
      <c r="AE117" s="904"/>
      <c r="AF117" s="905">
        <v>2381295</v>
      </c>
      <c r="AG117" s="903"/>
      <c r="AH117" s="903"/>
      <c r="AI117" s="903"/>
      <c r="AJ117" s="904"/>
      <c r="AK117" s="905">
        <v>2503994</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308</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441</v>
      </c>
      <c r="BW118" s="845"/>
      <c r="BX118" s="845"/>
      <c r="BY118" s="845"/>
      <c r="BZ118" s="845"/>
      <c r="CA118" s="845" t="s">
        <v>130</v>
      </c>
      <c r="CB118" s="845"/>
      <c r="CC118" s="845"/>
      <c r="CD118" s="845"/>
      <c r="CE118" s="845"/>
      <c r="CF118" s="875" t="s">
        <v>441</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441</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26892855</v>
      </c>
      <c r="BR119" s="845"/>
      <c r="BS119" s="845"/>
      <c r="BT119" s="845"/>
      <c r="BU119" s="845"/>
      <c r="BV119" s="845">
        <v>26146261</v>
      </c>
      <c r="BW119" s="845"/>
      <c r="BX119" s="845"/>
      <c r="BY119" s="845"/>
      <c r="BZ119" s="845"/>
      <c r="CA119" s="845">
        <v>24903477</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441</v>
      </c>
      <c r="DW119" s="849"/>
      <c r="DX119" s="849"/>
      <c r="DY119" s="849"/>
      <c r="DZ119" s="850"/>
    </row>
    <row r="120" spans="1:130" s="230"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3656559</v>
      </c>
      <c r="BR120" s="842"/>
      <c r="BS120" s="842"/>
      <c r="BT120" s="842"/>
      <c r="BU120" s="842"/>
      <c r="BV120" s="842">
        <v>4652200</v>
      </c>
      <c r="BW120" s="842"/>
      <c r="BX120" s="842"/>
      <c r="BY120" s="842"/>
      <c r="BZ120" s="842"/>
      <c r="CA120" s="842">
        <v>4911073</v>
      </c>
      <c r="CB120" s="842"/>
      <c r="CC120" s="842"/>
      <c r="CD120" s="842"/>
      <c r="CE120" s="842"/>
      <c r="CF120" s="866">
        <v>46.5</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4798662</v>
      </c>
      <c r="DH120" s="842"/>
      <c r="DI120" s="842"/>
      <c r="DJ120" s="842"/>
      <c r="DK120" s="842"/>
      <c r="DL120" s="842">
        <v>4257012</v>
      </c>
      <c r="DM120" s="842"/>
      <c r="DN120" s="842"/>
      <c r="DO120" s="842"/>
      <c r="DP120" s="842"/>
      <c r="DQ120" s="842">
        <v>3939616</v>
      </c>
      <c r="DR120" s="842"/>
      <c r="DS120" s="842"/>
      <c r="DT120" s="842"/>
      <c r="DU120" s="842"/>
      <c r="DV120" s="843">
        <v>37.299999999999997</v>
      </c>
      <c r="DW120" s="843"/>
      <c r="DX120" s="843"/>
      <c r="DY120" s="843"/>
      <c r="DZ120" s="844"/>
    </row>
    <row r="121" spans="1:130" s="230"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441</v>
      </c>
      <c r="AG121" s="780"/>
      <c r="AH121" s="780"/>
      <c r="AI121" s="780"/>
      <c r="AJ121" s="781"/>
      <c r="AK121" s="782" t="s">
        <v>441</v>
      </c>
      <c r="AL121" s="780"/>
      <c r="AM121" s="780"/>
      <c r="AN121" s="780"/>
      <c r="AO121" s="781"/>
      <c r="AP121" s="824" t="s">
        <v>441</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2282228</v>
      </c>
      <c r="BR121" s="817"/>
      <c r="BS121" s="817"/>
      <c r="BT121" s="817"/>
      <c r="BU121" s="817"/>
      <c r="BV121" s="817">
        <v>2041005</v>
      </c>
      <c r="BW121" s="817"/>
      <c r="BX121" s="817"/>
      <c r="BY121" s="817"/>
      <c r="BZ121" s="817"/>
      <c r="CA121" s="817">
        <v>1849606</v>
      </c>
      <c r="CB121" s="817"/>
      <c r="CC121" s="817"/>
      <c r="CD121" s="817"/>
      <c r="CE121" s="817"/>
      <c r="CF121" s="875">
        <v>17.5</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v>41422</v>
      </c>
      <c r="DH121" s="817"/>
      <c r="DI121" s="817"/>
      <c r="DJ121" s="817"/>
      <c r="DK121" s="817"/>
      <c r="DL121" s="817">
        <v>46291</v>
      </c>
      <c r="DM121" s="817"/>
      <c r="DN121" s="817"/>
      <c r="DO121" s="817"/>
      <c r="DP121" s="817"/>
      <c r="DQ121" s="817">
        <v>109572</v>
      </c>
      <c r="DR121" s="817"/>
      <c r="DS121" s="817"/>
      <c r="DT121" s="817"/>
      <c r="DU121" s="817"/>
      <c r="DV121" s="794">
        <v>1</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13413592</v>
      </c>
      <c r="BR122" s="845"/>
      <c r="BS122" s="845"/>
      <c r="BT122" s="845"/>
      <c r="BU122" s="845"/>
      <c r="BV122" s="845">
        <v>13232154</v>
      </c>
      <c r="BW122" s="845"/>
      <c r="BX122" s="845"/>
      <c r="BY122" s="845"/>
      <c r="BZ122" s="845"/>
      <c r="CA122" s="845">
        <v>12701824</v>
      </c>
      <c r="CB122" s="845"/>
      <c r="CC122" s="845"/>
      <c r="CD122" s="845"/>
      <c r="CE122" s="845"/>
      <c r="CF122" s="846">
        <v>120.2</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471</v>
      </c>
      <c r="BP123" s="878"/>
      <c r="BQ123" s="832">
        <v>19352379</v>
      </c>
      <c r="BR123" s="833"/>
      <c r="BS123" s="833"/>
      <c r="BT123" s="833"/>
      <c r="BU123" s="833"/>
      <c r="BV123" s="833">
        <v>19925359</v>
      </c>
      <c r="BW123" s="833"/>
      <c r="BX123" s="833"/>
      <c r="BY123" s="833"/>
      <c r="BZ123" s="833"/>
      <c r="CA123" s="833">
        <v>19462503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441</v>
      </c>
      <c r="AL124" s="780"/>
      <c r="AM124" s="780"/>
      <c r="AN124" s="780"/>
      <c r="AO124" s="781"/>
      <c r="AP124" s="824" t="s">
        <v>130</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73.099999999999994</v>
      </c>
      <c r="BR124" s="831"/>
      <c r="BS124" s="831"/>
      <c r="BT124" s="831"/>
      <c r="BU124" s="831"/>
      <c r="BV124" s="831">
        <v>57.4</v>
      </c>
      <c r="BW124" s="831"/>
      <c r="BX124" s="831"/>
      <c r="BY124" s="831"/>
      <c r="BZ124" s="831"/>
      <c r="CA124" s="831">
        <v>51.4</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441</v>
      </c>
      <c r="DM126" s="817"/>
      <c r="DN126" s="817"/>
      <c r="DO126" s="817"/>
      <c r="DP126" s="817"/>
      <c r="DQ126" s="817" t="s">
        <v>130</v>
      </c>
      <c r="DR126" s="817"/>
      <c r="DS126" s="817"/>
      <c r="DT126" s="817"/>
      <c r="DU126" s="817"/>
      <c r="DV126" s="794" t="s">
        <v>441</v>
      </c>
      <c r="DW126" s="794"/>
      <c r="DX126" s="794"/>
      <c r="DY126" s="794"/>
      <c r="DZ126" s="795"/>
    </row>
    <row r="127" spans="1:130" s="230" customFormat="1" ht="26.25" customHeight="1" x14ac:dyDescent="0.2">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210425</v>
      </c>
      <c r="AB128" s="801"/>
      <c r="AC128" s="801"/>
      <c r="AD128" s="801"/>
      <c r="AE128" s="802"/>
      <c r="AF128" s="803">
        <v>236958</v>
      </c>
      <c r="AG128" s="801"/>
      <c r="AH128" s="801"/>
      <c r="AI128" s="801"/>
      <c r="AJ128" s="802"/>
      <c r="AK128" s="803">
        <v>220386</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130</v>
      </c>
      <c r="BG128" s="787"/>
      <c r="BH128" s="787"/>
      <c r="BI128" s="787"/>
      <c r="BJ128" s="787"/>
      <c r="BK128" s="787"/>
      <c r="BL128" s="810"/>
      <c r="BM128" s="786">
        <v>13.09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v>33139</v>
      </c>
      <c r="DH128" s="791"/>
      <c r="DI128" s="791"/>
      <c r="DJ128" s="791"/>
      <c r="DK128" s="791"/>
      <c r="DL128" s="791">
        <v>72444</v>
      </c>
      <c r="DM128" s="791"/>
      <c r="DN128" s="791"/>
      <c r="DO128" s="791"/>
      <c r="DP128" s="791"/>
      <c r="DQ128" s="791">
        <v>79723</v>
      </c>
      <c r="DR128" s="791"/>
      <c r="DS128" s="791"/>
      <c r="DT128" s="791"/>
      <c r="DU128" s="791"/>
      <c r="DV128" s="792">
        <v>0.8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11486580</v>
      </c>
      <c r="AB129" s="780"/>
      <c r="AC129" s="780"/>
      <c r="AD129" s="780"/>
      <c r="AE129" s="781"/>
      <c r="AF129" s="782">
        <v>11998348</v>
      </c>
      <c r="AG129" s="780"/>
      <c r="AH129" s="780"/>
      <c r="AI129" s="780"/>
      <c r="AJ129" s="781"/>
      <c r="AK129" s="782">
        <v>11735254</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130</v>
      </c>
      <c r="BG129" s="771"/>
      <c r="BH129" s="771"/>
      <c r="BI129" s="771"/>
      <c r="BJ129" s="771"/>
      <c r="BK129" s="771"/>
      <c r="BL129" s="772"/>
      <c r="BM129" s="770">
        <v>18.09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1177939</v>
      </c>
      <c r="AB130" s="780"/>
      <c r="AC130" s="780"/>
      <c r="AD130" s="780"/>
      <c r="AE130" s="781"/>
      <c r="AF130" s="782">
        <v>1174356</v>
      </c>
      <c r="AG130" s="780"/>
      <c r="AH130" s="780"/>
      <c r="AI130" s="780"/>
      <c r="AJ130" s="781"/>
      <c r="AK130" s="782">
        <v>1168226</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10308641</v>
      </c>
      <c r="AB131" s="764"/>
      <c r="AC131" s="764"/>
      <c r="AD131" s="764"/>
      <c r="AE131" s="765"/>
      <c r="AF131" s="766">
        <v>10823992</v>
      </c>
      <c r="AG131" s="764"/>
      <c r="AH131" s="764"/>
      <c r="AI131" s="764"/>
      <c r="AJ131" s="765"/>
      <c r="AK131" s="766">
        <v>10567028</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51.4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8.9194372420000008</v>
      </c>
      <c r="AB132" s="745"/>
      <c r="AC132" s="745"/>
      <c r="AD132" s="745"/>
      <c r="AE132" s="746"/>
      <c r="AF132" s="747">
        <v>8.9613939299999998</v>
      </c>
      <c r="AG132" s="745"/>
      <c r="AH132" s="745"/>
      <c r="AI132" s="745"/>
      <c r="AJ132" s="746"/>
      <c r="AK132" s="747">
        <v>10.55530834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9.4</v>
      </c>
      <c r="AB133" s="724"/>
      <c r="AC133" s="724"/>
      <c r="AD133" s="724"/>
      <c r="AE133" s="725"/>
      <c r="AF133" s="723">
        <v>9.1</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E45yWXt1bGmj+AmLc4YYICQXpe5hyJa+SGuQmkSd6zULYrMvkY3VjGDFs+YMCdw3y2cN1BfJIWGYOvK/caudg==" saltValue="eT2AZA2astL7+C7duexB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85" zoomScaleNormal="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6ZvmhxODrwa02ptjwJeJnWFJNLzq0dOnI6F8mr3i53ry556YflUn5G7nmmWMhe/437LC7rtPNkeSOL/fKy04g==" saltValue="aRjrwHFHRNBAmPULBnGV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ePNiUFyckY5h9LZS5edygh8R+JON+vyktYF1h4XmMssuC4xBvattJnYsWrCZHI+k7rNovDhAf1kPhIWpLK+zg==" saltValue="GVB7jlPorXPgZiZEUfXi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500</v>
      </c>
      <c r="AP7" s="272"/>
      <c r="AQ7" s="273" t="s">
        <v>501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502</v>
      </c>
      <c r="AQ8" s="279" t="s">
        <v>503</v>
      </c>
      <c r="AR8" s="280" t="s">
        <v>504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7" t="s">
        <v>505</v>
      </c>
      <c r="AL9" s="1138"/>
      <c r="AM9" s="1138"/>
      <c r="AN9" s="1139"/>
      <c r="AO9" s="281">
        <v>3459767</v>
      </c>
      <c r="AP9" s="281">
        <v>64128</v>
      </c>
      <c r="AQ9" s="282">
        <v>73449</v>
      </c>
      <c r="AR9" s="283">
        <v>-12.7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7" t="s">
        <v>506</v>
      </c>
      <c r="AL10" s="1138"/>
      <c r="AM10" s="1138"/>
      <c r="AN10" s="1139"/>
      <c r="AO10" s="284">
        <v>285</v>
      </c>
      <c r="AP10" s="284">
        <v>5</v>
      </c>
      <c r="AQ10" s="285">
        <v>5917</v>
      </c>
      <c r="AR10" s="286">
        <v>-99.9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7" t="s">
        <v>507</v>
      </c>
      <c r="AL11" s="1138"/>
      <c r="AM11" s="1138"/>
      <c r="AN11" s="1139"/>
      <c r="AO11" s="284">
        <v>32673</v>
      </c>
      <c r="AP11" s="284">
        <v>606</v>
      </c>
      <c r="AQ11" s="285">
        <v>1123</v>
      </c>
      <c r="AR11" s="286">
        <v>-46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7" t="s">
        <v>508</v>
      </c>
      <c r="AL12" s="1138"/>
      <c r="AM12" s="1138"/>
      <c r="AN12" s="1139"/>
      <c r="AO12" s="284">
        <v>8008</v>
      </c>
      <c r="AP12" s="284">
        <v>148</v>
      </c>
      <c r="AQ12" s="285">
        <v>9</v>
      </c>
      <c r="AR12" s="286">
        <v>1544.4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7" t="s">
        <v>509</v>
      </c>
      <c r="AL13" s="1138"/>
      <c r="AM13" s="1138"/>
      <c r="AN13" s="1139"/>
      <c r="AO13" s="284">
        <v>122979</v>
      </c>
      <c r="AP13" s="284">
        <v>2279</v>
      </c>
      <c r="AQ13" s="285">
        <v>2374</v>
      </c>
      <c r="AR13" s="286">
        <v>-4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7" t="s">
        <v>510</v>
      </c>
      <c r="AL14" s="1138"/>
      <c r="AM14" s="1138"/>
      <c r="AN14" s="1139"/>
      <c r="AO14" s="284">
        <v>39742</v>
      </c>
      <c r="AP14" s="284">
        <v>737</v>
      </c>
      <c r="AQ14" s="285">
        <v>1666</v>
      </c>
      <c r="AR14" s="286">
        <v>-55.8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0" t="s">
        <v>511</v>
      </c>
      <c r="AL15" s="1141"/>
      <c r="AM15" s="1141"/>
      <c r="AN15" s="1142"/>
      <c r="AO15" s="284">
        <v>-263709</v>
      </c>
      <c r="AP15" s="284">
        <v>-4888</v>
      </c>
      <c r="AQ15" s="285">
        <v>-4765</v>
      </c>
      <c r="AR15" s="286">
        <v>2.6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0" t="s">
        <v>188</v>
      </c>
      <c r="AL16" s="1141"/>
      <c r="AM16" s="1141"/>
      <c r="AN16" s="1142"/>
      <c r="AO16" s="284">
        <v>3399745</v>
      </c>
      <c r="AP16" s="284">
        <v>63015</v>
      </c>
      <c r="AQ16" s="285">
        <v>79774</v>
      </c>
      <c r="AR16" s="286">
        <v>-21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3" t="s">
        <v>516</v>
      </c>
      <c r="AL21" s="1144"/>
      <c r="AM21" s="1144"/>
      <c r="AN21" s="1145"/>
      <c r="AO21" s="297">
        <v>6.95</v>
      </c>
      <c r="AP21" s="298">
        <v>7.58</v>
      </c>
      <c r="AQ21" s="299">
        <v>-0.63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3" t="s">
        <v>517</v>
      </c>
      <c r="AL22" s="1144"/>
      <c r="AM22" s="1144"/>
      <c r="AN22" s="1145"/>
      <c r="AO22" s="302">
        <v>97.5</v>
      </c>
      <c r="AP22" s="303">
        <v>98.4</v>
      </c>
      <c r="AQ22" s="304">
        <v>-0.9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6" t="s">
        <v>518</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7"/>
    </row>
    <row r="27" spans="1:46" ht="13" x14ac:dyDescent="0.2">
      <c r="A27" s="309"/>
      <c r="AO27" s="262"/>
      <c r="AP27" s="262"/>
      <c r="AQ27" s="262"/>
      <c r="AR27" s="262"/>
      <c r="AS27" s="262"/>
      <c r="AT27" s="262"/>
    </row>
    <row r="28" spans="1:46" ht="16.5"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500</v>
      </c>
      <c r="AP30" s="272"/>
      <c r="AQ30" s="273" t="s">
        <v>501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521</v>
      </c>
      <c r="AL32" s="1128"/>
      <c r="AM32" s="1128"/>
      <c r="AN32" s="1129"/>
      <c r="AO32" s="312">
        <v>2024566</v>
      </c>
      <c r="AP32" s="312">
        <v>37526</v>
      </c>
      <c r="AQ32" s="313">
        <v>42324</v>
      </c>
      <c r="AR32" s="314">
        <v>-11.3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522</v>
      </c>
      <c r="AL33" s="1128"/>
      <c r="AM33" s="1128"/>
      <c r="AN33" s="1129"/>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524</v>
      </c>
      <c r="AL34" s="1128"/>
      <c r="AM34" s="1128"/>
      <c r="AN34" s="1129"/>
      <c r="AO34" s="312" t="s">
        <v>523</v>
      </c>
      <c r="AP34" s="312" t="s">
        <v>523</v>
      </c>
      <c r="AQ34" s="313">
        <v>47</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525</v>
      </c>
      <c r="AL35" s="1128"/>
      <c r="AM35" s="1128"/>
      <c r="AN35" s="1129"/>
      <c r="AO35" s="312">
        <v>479428</v>
      </c>
      <c r="AP35" s="312">
        <v>8886</v>
      </c>
      <c r="AQ35" s="313">
        <v>12192</v>
      </c>
      <c r="AR35" s="314">
        <v>-27.1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526</v>
      </c>
      <c r="AL36" s="1128"/>
      <c r="AM36" s="1128"/>
      <c r="AN36" s="1129"/>
      <c r="AO36" s="312" t="s">
        <v>523</v>
      </c>
      <c r="AP36" s="312" t="s">
        <v>523</v>
      </c>
      <c r="AQ36" s="313">
        <v>2056</v>
      </c>
      <c r="AR36" s="314" t="s">
        <v>523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527</v>
      </c>
      <c r="AL37" s="1128"/>
      <c r="AM37" s="1128"/>
      <c r="AN37" s="1129"/>
      <c r="AO37" s="312" t="s">
        <v>523</v>
      </c>
      <c r="AP37" s="312" t="s">
        <v>523</v>
      </c>
      <c r="AQ37" s="313">
        <v>621</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528</v>
      </c>
      <c r="AL38" s="1131"/>
      <c r="AM38" s="1131"/>
      <c r="AN38" s="1132"/>
      <c r="AO38" s="315" t="s">
        <v>523</v>
      </c>
      <c r="AP38" s="315" t="s">
        <v>523</v>
      </c>
      <c r="AQ38" s="316">
        <v>1</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529</v>
      </c>
      <c r="AL39" s="1131"/>
      <c r="AM39" s="1131"/>
      <c r="AN39" s="1132"/>
      <c r="AO39" s="312">
        <v>-220386</v>
      </c>
      <c r="AP39" s="312">
        <v>-4085</v>
      </c>
      <c r="AQ39" s="313">
        <v>-5206</v>
      </c>
      <c r="AR39" s="314">
        <v>-21.5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530</v>
      </c>
      <c r="AL40" s="1128"/>
      <c r="AM40" s="1128"/>
      <c r="AN40" s="1129"/>
      <c r="AO40" s="312">
        <v>-1168226</v>
      </c>
      <c r="AP40" s="312">
        <v>-21653</v>
      </c>
      <c r="AQ40" s="313">
        <v>-36761</v>
      </c>
      <c r="AR40" s="314">
        <v>-41.1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300</v>
      </c>
      <c r="AL41" s="1134"/>
      <c r="AM41" s="1134"/>
      <c r="AN41" s="1135"/>
      <c r="AO41" s="312">
        <v>1115382</v>
      </c>
      <c r="AP41" s="312">
        <v>20674</v>
      </c>
      <c r="AQ41" s="313">
        <v>15273</v>
      </c>
      <c r="AR41" s="314">
        <v>35.4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0" t="s">
        <v>500</v>
      </c>
      <c r="AN49" s="1122" t="s">
        <v>534</v>
      </c>
      <c r="AO49" s="1123"/>
      <c r="AP49" s="1123"/>
      <c r="AQ49" s="1123"/>
      <c r="AR49" s="1124"/>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1"/>
      <c r="AN50" s="328" t="s">
        <v>535</v>
      </c>
      <c r="AO50" s="329" t="s">
        <v>536</v>
      </c>
      <c r="AP50" s="330" t="s">
        <v>537</v>
      </c>
      <c r="AQ50" s="331" t="s">
        <v>538</v>
      </c>
      <c r="AR50" s="332" t="s">
        <v>539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1819536</v>
      </c>
      <c r="AN51" s="334">
        <v>33015</v>
      </c>
      <c r="AO51" s="335">
        <v>-14.9</v>
      </c>
      <c r="AP51" s="336">
        <v>54684</v>
      </c>
      <c r="AQ51" s="337">
        <v>1.1000000000000001</v>
      </c>
      <c r="AR51" s="338">
        <v>-16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1655604</v>
      </c>
      <c r="AN52" s="342">
        <v>30041</v>
      </c>
      <c r="AO52" s="343">
        <v>-1.6</v>
      </c>
      <c r="AP52" s="344">
        <v>32829</v>
      </c>
      <c r="AQ52" s="345">
        <v>7.2</v>
      </c>
      <c r="AR52" s="346">
        <v>-8.8000000000000007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1762572</v>
      </c>
      <c r="AN53" s="334">
        <v>32257</v>
      </c>
      <c r="AO53" s="335">
        <v>-2.2999999999999998</v>
      </c>
      <c r="AP53" s="336">
        <v>62383</v>
      </c>
      <c r="AQ53" s="337">
        <v>14.1</v>
      </c>
      <c r="AR53" s="338">
        <v>-16.399999999999999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1321861</v>
      </c>
      <c r="AN54" s="342">
        <v>24191</v>
      </c>
      <c r="AO54" s="343">
        <v>-19.5</v>
      </c>
      <c r="AP54" s="344">
        <v>35325</v>
      </c>
      <c r="AQ54" s="345">
        <v>7.6</v>
      </c>
      <c r="AR54" s="346">
        <v>-27.1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1999469</v>
      </c>
      <c r="AN55" s="334">
        <v>36820</v>
      </c>
      <c r="AO55" s="335">
        <v>14.1</v>
      </c>
      <c r="AP55" s="336">
        <v>63812</v>
      </c>
      <c r="AQ55" s="337">
        <v>2.2999999999999998</v>
      </c>
      <c r="AR55" s="338">
        <v>11.8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1580424</v>
      </c>
      <c r="AN56" s="342">
        <v>29103</v>
      </c>
      <c r="AO56" s="343">
        <v>20.3</v>
      </c>
      <c r="AP56" s="344">
        <v>33848</v>
      </c>
      <c r="AQ56" s="345">
        <v>-4.2</v>
      </c>
      <c r="AR56" s="346">
        <v>24.5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1662752</v>
      </c>
      <c r="AN57" s="334">
        <v>30763</v>
      </c>
      <c r="AO57" s="335">
        <v>-16.5</v>
      </c>
      <c r="AP57" s="336">
        <v>54225</v>
      </c>
      <c r="AQ57" s="337">
        <v>-15</v>
      </c>
      <c r="AR57" s="338">
        <v>-1.5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1174138</v>
      </c>
      <c r="AN58" s="342">
        <v>21723</v>
      </c>
      <c r="AO58" s="343">
        <v>-25.4</v>
      </c>
      <c r="AP58" s="344">
        <v>27337</v>
      </c>
      <c r="AQ58" s="345">
        <v>-19.2</v>
      </c>
      <c r="AR58" s="346">
        <v>-6.2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2310319</v>
      </c>
      <c r="AN59" s="334">
        <v>42823</v>
      </c>
      <c r="AO59" s="335">
        <v>39.200000000000003</v>
      </c>
      <c r="AP59" s="336">
        <v>54016</v>
      </c>
      <c r="AQ59" s="337">
        <v>-0.4</v>
      </c>
      <c r="AR59" s="338">
        <v>39.6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1468567</v>
      </c>
      <c r="AN60" s="342">
        <v>27220</v>
      </c>
      <c r="AO60" s="343">
        <v>25.3</v>
      </c>
      <c r="AP60" s="344">
        <v>28078</v>
      </c>
      <c r="AQ60" s="345">
        <v>2.7</v>
      </c>
      <c r="AR60" s="346">
        <v>22.6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1910930</v>
      </c>
      <c r="AN61" s="349">
        <v>35136</v>
      </c>
      <c r="AO61" s="350">
        <v>3.9</v>
      </c>
      <c r="AP61" s="351">
        <v>57824</v>
      </c>
      <c r="AQ61" s="352">
        <v>0.4</v>
      </c>
      <c r="AR61" s="338">
        <v>3.5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1440119</v>
      </c>
      <c r="AN62" s="342">
        <v>26456</v>
      </c>
      <c r="AO62" s="343">
        <v>-0.2</v>
      </c>
      <c r="AP62" s="344">
        <v>31483</v>
      </c>
      <c r="AQ62" s="345">
        <v>-1.2</v>
      </c>
      <c r="AR62" s="346">
        <v>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AjPLDARSED1Wn+/7SAb1f9NWqe9ZG+jmZW9EFVtvRUb186/pP1M6sHHtq0/Nd0yRG7La4q5Z/buDSzDOXU2eg==" saltValue="fsdA4EkN6UWmt5xCL9N4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nLHl9eutfLMF4zZVTu896dcCr/QDOdoeYeCFmBE4ST6UT8MjNTn31fCFLPcTEeIJj4IXhzP2dH4k7PMrytruZQ==" saltValue="NcgwrUVkJIRanNkq11qR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zlbUJY2Ux39gbJ0/FIbarKPxVrYE9qRoDN4jtDcAdTsX/dWk/CbU7jUt1WOiIjl0pRX5l7Sr4/bPWs6gsIyxEQ==" saltValue="fTDyLFRsWPz5M6UZCKHx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46" t="s">
        <v>3</v>
      </c>
      <c r="D47" s="1146"/>
      <c r="E47" s="1147"/>
      <c r="F47" s="11">
        <v>9.48</v>
      </c>
      <c r="G47" s="12">
        <v>10.29</v>
      </c>
      <c r="H47" s="12">
        <v>8.77</v>
      </c>
      <c r="I47" s="12">
        <v>15.42</v>
      </c>
      <c r="J47" s="13">
        <v>15.77</v>
      </c>
    </row>
    <row r="48" spans="2:10" ht="57.75" customHeight="1" x14ac:dyDescent="0.2">
      <c r="B48" s="14"/>
      <c r="C48" s="1148" t="s">
        <v>4</v>
      </c>
      <c r="D48" s="1148"/>
      <c r="E48" s="1149"/>
      <c r="F48" s="15">
        <v>10.54</v>
      </c>
      <c r="G48" s="16">
        <v>9.32</v>
      </c>
      <c r="H48" s="16">
        <v>11.65</v>
      </c>
      <c r="I48" s="16">
        <v>16.66</v>
      </c>
      <c r="J48" s="17">
        <v>14.16</v>
      </c>
    </row>
    <row r="49" spans="2:10" ht="57.75" customHeight="1" thickBot="1" x14ac:dyDescent="0.25">
      <c r="B49" s="18"/>
      <c r="C49" s="1150" t="s">
        <v>5</v>
      </c>
      <c r="D49" s="1150"/>
      <c r="E49" s="1151"/>
      <c r="F49" s="19">
        <v>4.0199999999999996</v>
      </c>
      <c r="G49" s="20" t="s">
        <v>555</v>
      </c>
      <c r="H49" s="20">
        <v>1.41</v>
      </c>
      <c r="I49" s="20">
        <v>12.54</v>
      </c>
      <c r="J49" s="21" t="s">
        <v>556</v>
      </c>
    </row>
    <row r="50" spans="2:10" ht="13" x14ac:dyDescent="0.2"/>
  </sheetData>
  <sheetProtection algorithmName="SHA-512" hashValue="NJ2sYOli90BuSdDc8ouS9iLFII7mHNsFbITxLkaxXeOKmPP4U1nZcNRFyyJ4SpEgzgDCCbx/IvhHEpTs76Q+9w==" saltValue="VDInx2hMldiE9iLdkeFf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2024-02-05T00:34:34Z</dcterms:created>
  <dcterms:modified xsi:type="dcterms:W3CDTF">2024-03-20T05:58:40Z</dcterms:modified>
  <cp:category/>
</cp:coreProperties>
</file>