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Fj-file01s\春日部共有\財政課\R5財政共有\D1_予算\04_照会・回答\00_照会・回答\10_県からの照会・回答０３_（決算）_sp3\2403xx財政状況資料集の作成及び提出について\03_回答\"/>
    </mc:Choice>
  </mc:AlternateContent>
  <xr:revisionPtr revIDLastSave="0" documentId="8_{6E126C22-C515-443E-9F4B-60C7B9590088}" xr6:coauthVersionLast="36" xr6:coauthVersionMax="36" xr10:uidLastSave="{00000000-0000-0000-0000-000000000000}"/>
  <bookViews>
    <workbookView xWindow="0" yWindow="0" windowWidth="15360" windowHeight="7635"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 sheetId="2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9"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c r="DG36" i="10"/>
  <c r="CQ36" i="10"/>
  <c r="CO36" i="10"/>
  <c r="BY36" i="10"/>
  <c r="BE36" i="10"/>
  <c r="AO36" i="10"/>
  <c r="AM36" i="10"/>
  <c r="W36" i="10"/>
  <c r="U36" i="10"/>
  <c r="E36" i="10"/>
  <c r="C36" i="10"/>
  <c r="DG35" i="10"/>
  <c r="CQ35" i="10"/>
  <c r="CO35" i="10"/>
  <c r="BY35" i="10"/>
  <c r="BW35" i="10" s="1"/>
  <c r="BW36" i="10" s="1"/>
  <c r="BE35" i="10"/>
  <c r="AO35" i="10"/>
  <c r="AM35" i="10"/>
  <c r="W35" i="10"/>
  <c r="U35" i="10"/>
  <c r="E35" i="10"/>
  <c r="C35" i="10"/>
  <c r="DG34" i="10"/>
  <c r="CQ34" i="10"/>
  <c r="BY34" i="10"/>
  <c r="BW34" i="10" s="1"/>
  <c r="BG34" i="10"/>
  <c r="BE34" i="10"/>
  <c r="AO34" i="10"/>
  <c r="AM34" i="10"/>
  <c r="W34" i="10"/>
  <c r="U34" i="10"/>
  <c r="E34" i="10"/>
  <c r="C34" i="10"/>
  <c r="BW37" i="10" l="1"/>
  <c r="BW38" i="10" s="1"/>
  <c r="BW39" i="10" s="1"/>
  <c r="BW40" i="10" s="1"/>
  <c r="BW41" i="10" s="1"/>
  <c r="BW42" i="10" s="1"/>
  <c r="CO34" i="10" s="1"/>
</calcChain>
</file>

<file path=xl/sharedStrings.xml><?xml version="1.0" encoding="utf-8"?>
<sst xmlns="http://schemas.openxmlformats.org/spreadsheetml/2006/main" count="1057" uniqueCount="547">
  <si>
    <t>組合等が起こした地方債の元利償還金に対する負担金等</t>
  </si>
  <si>
    <t>一時借入金の利子</t>
    <rPh sb="0" eb="2">
      <t>イチジ</t>
    </rPh>
    <rPh sb="2" eb="5">
      <t>カリイレキン</t>
    </rPh>
    <rPh sb="6" eb="8">
      <t>リシ</t>
    </rPh>
    <phoneticPr fontId="33"/>
  </si>
  <si>
    <t>標準財政規模比（％）</t>
  </si>
  <si>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</si>
  <si>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</si>
  <si>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</si>
  <si>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</si>
  <si>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</si>
  <si>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</si>
  <si>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</si>
  <si>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</si>
  <si>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</si>
  <si>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</si>
  <si>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</si>
  <si>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</si>
  <si>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</si>
  <si>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</si>
  <si>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</si>
  <si>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</si>
  <si>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</si>
  <si>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</si>
  <si>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</si>
  <si>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</si>
  <si>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</si>
  <si>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</si>
  <si>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</si>
  <si>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</si>
  <si>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</si>
  <si>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宅地造成</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</si>
  <si>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</si>
  <si>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</si>
  <si>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</si>
  <si>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</si>
  <si>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</si>
  <si>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</si>
  <si>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</si>
  <si>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</si>
  <si>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</si>
  <si>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</si>
  <si>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</si>
  <si>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</si>
  <si>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</si>
  <si>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</si>
  <si>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</si>
  <si>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</si>
  <si>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</si>
  <si>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</si>
  <si>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令和4年度</t>
  </si>
  <si>
    <t>基金残高に係る経年分析</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</si>
  <si>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</si>
  <si>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</si>
  <si>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</si>
  <si>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</si>
  <si>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</si>
  <si>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</si>
  <si>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</si>
  <si>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</si>
  <si>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</si>
  <si>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</si>
  <si>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</si>
  <si>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</si>
  <si>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</si>
  <si>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</si>
  <si>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令和3年度(千円･％)</t>
    <rPh sb="0" eb="2">
      <t>レイワ</t>
    </rPh>
    <rPh sb="4" eb="5">
      <t>ド</t>
    </rPh>
    <rPh sb="6" eb="8">
      <t>センエン</t>
    </rPh>
    <phoneticPr fontId="5"/>
  </si>
  <si>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</si>
  <si>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</si>
  <si>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</si>
  <si>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</si>
  <si>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</si>
  <si>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</si>
  <si>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</si>
  <si>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</si>
  <si>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</si>
  <si>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</si>
  <si>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</si>
  <si>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</si>
  <si>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</si>
  <si>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</si>
  <si>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</si>
  <si>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</si>
  <si>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</si>
  <si>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</si>
  <si>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</si>
  <si>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</si>
  <si>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</si>
  <si>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</si>
  <si>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</si>
  <si>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</si>
  <si>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</si>
  <si>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</si>
  <si>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</si>
  <si>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</si>
  <si>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</si>
  <si>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</si>
  <si>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</si>
  <si>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</si>
  <si>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</si>
  <si>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</si>
  <si>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</si>
  <si>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</si>
  <si>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</si>
  <si>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</si>
  <si>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</si>
  <si>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</si>
  <si>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</si>
  <si>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</si>
  <si>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</si>
  <si>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</si>
  <si>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</si>
  <si>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</si>
  <si>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</si>
  <si>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</si>
  <si>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</si>
  <si>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</si>
  <si>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</si>
  <si>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</si>
  <si>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</si>
  <si>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</si>
  <si>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</si>
  <si>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</si>
  <si>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</si>
  <si>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</si>
  <si>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</si>
  <si>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</si>
  <si>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</si>
  <si>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</si>
  <si>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</si>
  <si>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</si>
  <si>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</si>
  <si>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</si>
  <si>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</si>
  <si>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埼玉県</t>
  </si>
  <si>
    <t>地方債</t>
  </si>
  <si>
    <t>2-8</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</si>
  <si>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</si>
  <si>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</si>
  <si>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施行時特例市</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</si>
  <si>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</si>
  <si>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</si>
  <si>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</si>
  <si>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</si>
  <si>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</si>
  <si>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</si>
  <si>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</si>
  <si>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</si>
  <si>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</si>
  <si>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</si>
  <si>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</si>
  <si>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</si>
  <si>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</si>
  <si>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</si>
  <si>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</si>
  <si>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</si>
  <si>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</si>
  <si>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春日部市</t>
  </si>
  <si>
    <t>　震災復興特別交付税</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</si>
  <si>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</si>
  <si>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</si>
  <si>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</si>
  <si>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</si>
  <si>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</si>
  <si>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</si>
  <si>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</si>
  <si>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</si>
  <si>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</si>
  <si>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</si>
  <si>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</si>
  <si>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</si>
  <si>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</si>
  <si>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</si>
  <si>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</si>
  <si>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</si>
  <si>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</si>
  <si>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</si>
  <si>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</si>
  <si>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</si>
  <si>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</si>
  <si>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</si>
  <si>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</si>
  <si>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</si>
  <si>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</si>
  <si>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</si>
  <si>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</si>
  <si>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</si>
  <si>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</si>
  <si>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-1.3</t>
  </si>
  <si>
    <t>現年</t>
    <rPh sb="0" eb="1">
      <t>ゲン</t>
    </rPh>
    <rPh sb="1" eb="2">
      <t>ネン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</si>
  <si>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</si>
  <si>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</si>
  <si>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</si>
  <si>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</si>
  <si>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</si>
  <si>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</si>
  <si>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</si>
  <si>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</si>
  <si>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</si>
  <si>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</si>
  <si>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</si>
  <si>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</si>
  <si>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</si>
  <si>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</si>
  <si>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</si>
  <si>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春日部市土地開発公社</t>
    <rPh sb="0" eb="4">
      <t>カスカベシ</t>
    </rPh>
    <rPh sb="4" eb="6">
      <t>トチ</t>
    </rPh>
    <rPh sb="6" eb="8">
      <t>カイハツ</t>
    </rPh>
    <rPh sb="8" eb="10">
      <t>コウシャ</t>
    </rPh>
    <phoneticPr fontId="5"/>
  </si>
  <si>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</si>
  <si>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</si>
  <si>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</si>
  <si>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</si>
  <si>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</si>
  <si>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</si>
  <si>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</si>
  <si>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</si>
  <si>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</si>
  <si>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</si>
  <si>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</si>
  <si>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</si>
  <si>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</si>
  <si>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</si>
  <si>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</si>
  <si>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</si>
  <si>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</si>
  <si>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財政調整基金残高</t>
    <rPh sb="0" eb="2">
      <t>ザイセイ</t>
    </rPh>
    <rPh sb="2" eb="4">
      <t>チョウセイ</t>
    </rPh>
    <rPh sb="4" eb="6">
      <t>キキン</t>
    </rPh>
    <rPh sb="6" eb="8">
      <t>ザンダカ</t>
    </rPh>
    <phoneticPr fontId="5"/>
  </si>
  <si>
    <t>-0.5</t>
  </si>
  <si>
    <t>基金残高合計</t>
    <rPh sb="0" eb="2">
      <t>キキン</t>
    </rPh>
    <rPh sb="2" eb="4">
      <t>ザンダカ</t>
    </rPh>
    <rPh sb="4" eb="6">
      <t>ゴウケイ</t>
    </rPh>
    <phoneticPr fontId="5"/>
  </si>
  <si>
    <t>基準財政需要額</t>
  </si>
  <si>
    <t>組合等名</t>
  </si>
  <si>
    <t>純資産又は
正味財産</t>
  </si>
  <si>
    <t>-0.7</t>
  </si>
  <si>
    <t>決算額 (A)</t>
    <rPh sb="0" eb="2">
      <t>ケッサン</t>
    </rPh>
    <rPh sb="2" eb="3">
      <t>ガク</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</si>
  <si>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</si>
  <si>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</si>
  <si>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</si>
  <si>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</si>
  <si>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</si>
  <si>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</si>
  <si>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看護専門学校特別会計</t>
  </si>
  <si>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</si>
  <si>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</si>
  <si>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</si>
  <si>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</si>
  <si>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</si>
  <si>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</si>
  <si>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</si>
  <si>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</si>
  <si>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</si>
  <si>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</si>
  <si>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</si>
  <si>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</si>
  <si>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</si>
  <si>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</si>
  <si>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</si>
  <si>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</si>
  <si>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</si>
  <si>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</si>
  <si>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</si>
  <si>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</si>
  <si>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</si>
  <si>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</si>
  <si>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</si>
  <si>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</si>
  <si>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</si>
  <si>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</si>
  <si>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</si>
  <si>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</si>
  <si>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</si>
  <si>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</si>
  <si>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</si>
  <si>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</si>
  <si>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</si>
  <si>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</si>
  <si>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</si>
  <si>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</si>
  <si>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</si>
  <si>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</si>
  <si>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</si>
  <si>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</si>
  <si>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</si>
  <si>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</si>
  <si>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</si>
  <si>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</si>
  <si>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</si>
  <si>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</si>
  <si>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</si>
  <si>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</si>
  <si>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</si>
  <si>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</si>
  <si>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</si>
  <si>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</si>
  <si>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</si>
  <si>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</si>
  <si>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</si>
  <si>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</si>
  <si>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</si>
  <si>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</si>
  <si>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</si>
  <si>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</si>
  <si>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</si>
  <si>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</si>
  <si>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</si>
  <si>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</si>
  <si>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</si>
  <si>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埼玉県春日部市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</si>
  <si>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</si>
  <si>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</si>
  <si>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</si>
  <si>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</si>
  <si>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</si>
  <si>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</si>
  <si>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</si>
  <si>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</si>
  <si>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</si>
  <si>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</si>
  <si>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</si>
  <si>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</si>
  <si>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</si>
  <si>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</si>
  <si>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</si>
  <si>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</si>
  <si>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</si>
  <si>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</si>
  <si>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</si>
  <si>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</si>
  <si>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</si>
  <si>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</si>
  <si>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減債基金</t>
    <rPh sb="0" eb="2">
      <t>ゲンサイ</t>
    </rPh>
    <rPh sb="2" eb="4">
      <t>キキン</t>
    </rPh>
    <phoneticPr fontId="5"/>
  </si>
  <si>
    <t>　法定普通税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</si>
  <si>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</si>
  <si>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</si>
  <si>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</si>
  <si>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</si>
  <si>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</si>
  <si>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</si>
  <si>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</si>
  <si>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</si>
  <si>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</si>
  <si>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</si>
  <si>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</si>
  <si>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公共用地及び施設取得又は施設整備基金</t>
    <rPh sb="0" eb="2">
      <t>コウキョウ</t>
    </rPh>
    <rPh sb="2" eb="4">
      <t>ヨウチ</t>
    </rPh>
    <rPh sb="4" eb="5">
      <t>オヨ</t>
    </rPh>
    <rPh sb="6" eb="8">
      <t>シセツ</t>
    </rPh>
    <rPh sb="8" eb="10">
      <t>シュトク</t>
    </rPh>
    <rPh sb="10" eb="11">
      <t>マタ</t>
    </rPh>
    <rPh sb="12" eb="14">
      <t>シセツ</t>
    </rPh>
    <rPh sb="14" eb="16">
      <t>セイビ</t>
    </rPh>
    <rPh sb="16" eb="18">
      <t>キキン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</si>
  <si>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</si>
  <si>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</si>
  <si>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</si>
  <si>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</si>
  <si>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</si>
  <si>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</si>
  <si>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</si>
  <si>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</si>
  <si>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</si>
  <si>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</si>
  <si>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</si>
  <si>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</si>
  <si>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</si>
  <si>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</si>
  <si>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</si>
  <si>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</si>
  <si>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</si>
  <si>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</si>
  <si>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</si>
  <si>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</si>
  <si>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</si>
  <si>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</si>
  <si>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</si>
  <si>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</si>
  <si>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</si>
  <si>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</si>
  <si>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</si>
  <si>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</si>
  <si>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</si>
  <si>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</si>
  <si>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</si>
  <si>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ふるさとかすかべ応援基金</t>
    <rPh sb="8" eb="10">
      <t>オウエン</t>
    </rPh>
    <rPh sb="10" eb="12">
      <t>キキン</t>
    </rPh>
    <phoneticPr fontId="5"/>
  </si>
  <si>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</si>
  <si>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</si>
  <si>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</si>
  <si>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</si>
  <si>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</si>
  <si>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</si>
  <si>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</si>
  <si>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</si>
  <si>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</si>
  <si>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</si>
  <si>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</si>
  <si>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</si>
  <si>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</si>
  <si>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</si>
  <si>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</si>
  <si>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</si>
  <si>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</si>
  <si>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</si>
  <si>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</si>
  <si>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</si>
  <si>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</si>
  <si>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</si>
  <si>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</si>
  <si>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</si>
  <si>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</si>
  <si>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</si>
  <si>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</si>
  <si>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</si>
  <si>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</si>
  <si>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</si>
  <si>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</si>
  <si>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</si>
  <si>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</si>
  <si>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</si>
  <si>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</si>
  <si>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</si>
  <si>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</si>
  <si>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</si>
  <si>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</si>
  <si>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</si>
  <si>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</si>
  <si>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</si>
  <si>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</si>
  <si>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</si>
  <si>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</si>
  <si>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</si>
  <si>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</si>
  <si>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</si>
  <si>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</si>
  <si>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</si>
  <si>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</si>
  <si>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</si>
  <si>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</si>
  <si>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</si>
  <si>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</si>
  <si>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</si>
  <si>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</si>
  <si>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</si>
  <si>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</si>
  <si>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</si>
  <si>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</si>
  <si>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</si>
  <si>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</si>
  <si>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</si>
  <si>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</si>
  <si>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</si>
  <si>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</si>
  <si>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</si>
  <si>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</si>
  <si>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</si>
  <si>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</si>
  <si>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</si>
  <si>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</si>
  <si>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</si>
  <si>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</si>
  <si>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</si>
  <si>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</si>
  <si>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</si>
  <si>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</si>
  <si>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</si>
  <si>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</si>
  <si>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</si>
  <si>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</si>
  <si>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</si>
  <si>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</si>
  <si>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</si>
  <si>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</si>
  <si>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病院事業会計</t>
  </si>
  <si>
    <t>西金野井第二土地区画整理事業特別会計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</si>
  <si>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</si>
  <si>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</si>
  <si>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</si>
  <si>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</si>
  <si>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</si>
  <si>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</si>
  <si>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</si>
  <si>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</si>
  <si>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</si>
  <si>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</si>
  <si>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</si>
  <si>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</si>
  <si>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</si>
  <si>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</si>
  <si>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</si>
  <si>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</si>
  <si>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</si>
  <si>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</si>
  <si>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</si>
  <si>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</si>
  <si>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</si>
  <si>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</si>
  <si>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</si>
  <si>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</si>
  <si>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</si>
  <si>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</si>
  <si>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</si>
  <si>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</si>
  <si>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</si>
  <si>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</si>
  <si>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</si>
  <si>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</si>
  <si>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</si>
  <si>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</si>
  <si>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</si>
  <si>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</si>
  <si>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</si>
  <si>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</si>
  <si>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</si>
  <si>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</si>
  <si>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</si>
  <si>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</si>
  <si>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</si>
  <si>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</si>
  <si>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</si>
  <si>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</si>
  <si>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</si>
  <si>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</si>
  <si>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</si>
  <si>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</si>
  <si>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</si>
  <si>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</si>
  <si>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</si>
  <si>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</si>
  <si>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</si>
  <si>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</si>
  <si>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</si>
  <si>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</si>
  <si>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</si>
  <si>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</si>
  <si>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</si>
  <si>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</si>
  <si>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</si>
  <si>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</si>
  <si>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</si>
  <si>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</si>
  <si>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</si>
  <si>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</si>
  <si>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2.12</t>
  </si>
  <si>
    <t>その他会計（赤字）</t>
  </si>
  <si>
    <t>（百万円）</t>
  </si>
  <si>
    <t>ふじ福祉基金</t>
    <rPh sb="2" eb="4">
      <t>フクシ</t>
    </rPh>
    <rPh sb="4" eb="6">
      <t>キキン</t>
    </rPh>
    <phoneticPr fontId="5"/>
  </si>
  <si>
    <t>環境センター整備基金</t>
    <rPh sb="0" eb="2">
      <t>カンキョウ</t>
    </rPh>
    <rPh sb="6" eb="8">
      <t>セイビ</t>
    </rPh>
    <rPh sb="8" eb="10">
      <t>キキン</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</si>
  <si>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</si>
  <si>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</si>
  <si>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埼葛斎場組合</t>
    <rPh sb="0" eb="6">
      <t>サイカツサイジョウクミアイ</t>
    </rPh>
    <phoneticPr fontId="42"/>
  </si>
  <si>
    <t>利根川栗橋流域水防事務組合</t>
    <rPh sb="0" eb="5">
      <t>トネガワクリハシ</t>
    </rPh>
    <rPh sb="5" eb="13">
      <t>リュウイキスイボウジムクミアイ</t>
    </rPh>
    <phoneticPr fontId="42"/>
  </si>
  <si>
    <t>江戸川水防事務組合</t>
    <rPh sb="0" eb="9">
      <t>エドガワスイボウジムクミアイ</t>
    </rPh>
    <phoneticPr fontId="42"/>
  </si>
  <si>
    <t>埼玉県後期高齢者医療広域連合</t>
    <rPh sb="0" eb="14">
      <t>サイタマケンコウキコウレイシャイリョウコウイキレンゴウ</t>
    </rPh>
    <phoneticPr fontId="4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</si>
  <si>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42"/>
  </si>
  <si>
    <t>埼玉県市町村総合事務組合</t>
    <rPh sb="0" eb="12">
      <t>サイタマケンシチョウソンソウゴウジムクミアイ</t>
    </rPh>
    <phoneticPr fontId="42"/>
  </si>
  <si>
    <t>埼玉県市町村総合事務組合</t>
  </si>
  <si>
    <t>彩の国さいたま人づくり広域連合</t>
    <rPh sb="0" eb="1">
      <t>サイ</t>
    </rPh>
    <rPh sb="2" eb="3">
      <t>クニ</t>
    </rPh>
    <rPh sb="7" eb="8">
      <t>ヒト</t>
    </rPh>
    <rPh sb="11" eb="13">
      <t>コウイキ</t>
    </rPh>
    <rPh sb="13" eb="15">
      <t>レンゴウ</t>
    </rPh>
    <phoneticPr fontId="4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</si>
  <si>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</si>
  <si>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</si>
  <si>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</si>
  <si>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埼玉県都市ボートレース企業団</t>
  </si>
  <si>
    <t>-</t>
    <phoneticPr fontId="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</si>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</sst>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
      <sz val="14"/>
      <color indexed="8"/>
      <name val="ＭＳ Ｐゴシック"/>
      <family val="3"/>
      <charset val="128"/>
    </font>
    <font>
      <sz val="6"/>
      <name val="ＭＳ Ｐゴシック"/>
      <family val="2"/>
      <charset val="128"/>
    </font>
    <font>
      <sz val="11"/>
      <color theme="1"/>
      <name val="游ゴシック"/>
      <family val="3"/>
      <charset val="128"/>
      <scheme val="minor"/>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5">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38" fontId="43" fillId="0" borderId="0" applyFont="0" applyFill="0" applyBorder="0" applyAlignment="0" applyProtection="0">
      <alignment vertical="center"/>
    </xf>
    <xf numFmtId="0" fontId="44" fillId="0" borderId="0"/>
  </cellStyleXfs>
  <cellXfs count="1101">
    <xf numFmtId="0" fontId="0" fillId="0" borderId="0" xfId="0">
      <alignment vertical="center"/>
    </xf>
    <xf numFmtId="0" fontId="2" fillId="0" borderId="0" xfId="12" applyFont="1">
      <alignment vertical="center"/>
    </xf>
    <xf numFmtId="49" fontId="2" fillId="0" borderId="0" xfId="12" applyNumberFormat="1" applyFont="1">
      <alignment vertical="center"/>
    </xf>
    <xf numFmtId="0" fontId="7" fillId="0" borderId="0" xfId="12" applyFont="1">
      <alignment vertical="center"/>
    </xf>
    <xf numFmtId="0" fontId="2" fillId="0" borderId="8" xfId="12" applyFont="1" applyBorder="1">
      <alignment vertical="center"/>
    </xf>
    <xf numFmtId="49" fontId="2" fillId="0" borderId="8" xfId="12" applyNumberFormat="1" applyFont="1" applyBorder="1">
      <alignment vertical="center"/>
    </xf>
    <xf numFmtId="0" fontId="2" fillId="0" borderId="9" xfId="12" applyFont="1" applyBorder="1">
      <alignment vertical="center"/>
    </xf>
    <xf numFmtId="0" fontId="2" fillId="0" borderId="0" xfId="12" applyFont="1" applyAlignment="1">
      <alignment horizontal="center" vertical="center" wrapText="1"/>
    </xf>
    <xf numFmtId="49" fontId="2" fillId="0" borderId="0" xfId="12" applyNumberFormat="1" applyFont="1" applyAlignment="1">
      <alignment horizontal="center" vertical="center"/>
    </xf>
    <xf numFmtId="0" fontId="2" fillId="0" borderId="20" xfId="12" applyFont="1" applyBorder="1">
      <alignment vertical="center"/>
    </xf>
    <xf numFmtId="0" fontId="8" fillId="0" borderId="0" xfId="12" applyFont="1">
      <alignment vertical="center"/>
    </xf>
    <xf numFmtId="0" fontId="2" fillId="0" borderId="30" xfId="12" applyFont="1" applyBorder="1" applyAlignment="1">
      <alignment horizontal="center" vertical="center"/>
    </xf>
    <xf numFmtId="0" fontId="2" fillId="0" borderId="0" xfId="12" applyFont="1" applyAlignment="1">
      <alignment horizontal="center" vertical="center"/>
    </xf>
    <xf numFmtId="0" fontId="2" fillId="0" borderId="23" xfId="12" applyFont="1" applyBorder="1" applyAlignment="1">
      <alignment horizontal="center" vertical="center"/>
    </xf>
    <xf numFmtId="0" fontId="10" fillId="0" borderId="26" xfId="13" applyFont="1" applyBorder="1">
      <alignment vertical="center"/>
    </xf>
    <xf numFmtId="0" fontId="10" fillId="0" borderId="28" xfId="13" applyFont="1" applyBorder="1" applyAlignment="1">
      <alignment horizontal="center" vertical="center"/>
    </xf>
    <xf numFmtId="0" fontId="2" fillId="0" borderId="42" xfId="12" applyFont="1" applyBorder="1" applyAlignment="1">
      <alignment horizontal="center" vertical="center"/>
    </xf>
    <xf numFmtId="0" fontId="2" fillId="0" borderId="8" xfId="12" applyFont="1" applyBorder="1" applyAlignment="1">
      <alignment horizontal="center" vertical="center"/>
    </xf>
    <xf numFmtId="0" fontId="2" fillId="0" borderId="9" xfId="12" applyFont="1" applyBorder="1" applyAlignment="1">
      <alignment horizontal="center" vertical="center"/>
    </xf>
    <xf numFmtId="0" fontId="2" fillId="0" borderId="58" xfId="12" applyFont="1" applyBorder="1" applyAlignment="1">
      <alignment horizontal="center" vertical="center"/>
    </xf>
    <xf numFmtId="0" fontId="2" fillId="0" borderId="34" xfId="12" applyFont="1" applyBorder="1" applyAlignment="1">
      <alignment horizontal="center" vertical="center" wrapText="1"/>
    </xf>
    <xf numFmtId="0" fontId="2" fillId="0" borderId="8" xfId="12" applyFont="1" applyBorder="1" applyAlignment="1">
      <alignment horizontal="left" vertical="center"/>
    </xf>
    <xf numFmtId="0" fontId="2" fillId="0" borderId="7" xfId="12" applyFont="1" applyBorder="1" applyAlignment="1">
      <alignment horizontal="left" vertical="center"/>
    </xf>
    <xf numFmtId="0" fontId="2" fillId="0" borderId="19" xfId="12" applyFont="1" applyBorder="1" applyAlignment="1">
      <alignment horizontal="left" vertical="center"/>
    </xf>
    <xf numFmtId="0" fontId="9" fillId="0" borderId="20" xfId="12" applyFont="1" applyBorder="1" applyAlignment="1">
      <alignment vertical="center" wrapText="1"/>
    </xf>
    <xf numFmtId="0" fontId="2" fillId="0" borderId="53" xfId="12" applyFont="1" applyBorder="1" applyAlignment="1">
      <alignment horizontal="left" vertical="center"/>
    </xf>
    <xf numFmtId="0" fontId="9" fillId="0" borderId="60" xfId="12" applyFont="1" applyBorder="1" applyAlignment="1">
      <alignment vertical="center" wrapText="1"/>
    </xf>
    <xf numFmtId="182" fontId="2" fillId="0" borderId="7" xfId="12" applyNumberFormat="1" applyFont="1" applyBorder="1" applyAlignment="1">
      <alignment horizontal="right" vertical="center" shrinkToFit="1"/>
    </xf>
    <xf numFmtId="182" fontId="2" fillId="0" borderId="7" xfId="12" applyNumberFormat="1" applyFont="1" applyBorder="1" applyAlignment="1">
      <alignment vertical="center" shrinkToFit="1"/>
    </xf>
    <xf numFmtId="180" fontId="2" fillId="0" borderId="9" xfId="12" applyNumberFormat="1" applyFont="1" applyBorder="1">
      <alignment vertical="center"/>
    </xf>
    <xf numFmtId="182" fontId="2" fillId="0" borderId="19" xfId="12" applyNumberFormat="1" applyFont="1" applyBorder="1" applyAlignment="1">
      <alignment horizontal="right" vertical="center" shrinkToFit="1"/>
    </xf>
    <xf numFmtId="182" fontId="2" fillId="0" borderId="19" xfId="12" applyNumberFormat="1" applyFont="1" applyBorder="1" applyAlignment="1">
      <alignment vertical="center" shrinkToFit="1"/>
    </xf>
    <xf numFmtId="180" fontId="2" fillId="0" borderId="20" xfId="12" applyNumberFormat="1" applyFont="1" applyBorder="1">
      <alignment vertical="center"/>
    </xf>
    <xf numFmtId="182" fontId="2" fillId="0" borderId="53" xfId="12" applyNumberFormat="1" applyFont="1" applyBorder="1" applyAlignment="1">
      <alignment horizontal="right" vertical="center" shrinkToFit="1"/>
    </xf>
    <xf numFmtId="182" fontId="2" fillId="0" borderId="53" xfId="12" applyNumberFormat="1" applyFont="1" applyBorder="1" applyAlignment="1">
      <alignment vertical="center" shrinkToFit="1"/>
    </xf>
    <xf numFmtId="180" fontId="2" fillId="0" borderId="60" xfId="12" applyNumberFormat="1" applyFont="1" applyBorder="1">
      <alignment vertical="center"/>
    </xf>
    <xf numFmtId="0" fontId="2" fillId="0" borderId="58" xfId="12" applyFont="1" applyBorder="1">
      <alignment vertical="center"/>
    </xf>
    <xf numFmtId="0" fontId="2" fillId="0" borderId="60" xfId="12"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8">
      <alignment vertical="center"/>
    </xf>
    <xf numFmtId="0" fontId="15" fillId="0" borderId="0" xfId="18" applyFont="1">
      <alignment vertical="center"/>
    </xf>
    <xf numFmtId="0" fontId="3" fillId="3" borderId="0" xfId="18" applyFill="1">
      <alignment vertical="center"/>
    </xf>
    <xf numFmtId="49" fontId="2" fillId="3" borderId="0" xfId="15" applyNumberFormat="1" applyFont="1" applyFill="1">
      <alignment vertical="center"/>
    </xf>
    <xf numFmtId="0" fontId="2" fillId="3" borderId="0" xfId="15" applyFont="1" applyFill="1">
      <alignment vertical="center"/>
    </xf>
    <xf numFmtId="0" fontId="17" fillId="0" borderId="77" xfId="15" applyFont="1" applyBorder="1" applyAlignment="1" applyProtection="1">
      <alignment horizontal="center" vertical="center" shrinkToFit="1"/>
      <protection locked="0"/>
    </xf>
    <xf numFmtId="0" fontId="17" fillId="0" borderId="78" xfId="15" applyFont="1" applyBorder="1" applyAlignment="1" applyProtection="1">
      <alignment horizontal="center" vertical="center" shrinkToFit="1"/>
      <protection locked="0"/>
    </xf>
    <xf numFmtId="0" fontId="17" fillId="5" borderId="79" xfId="15" applyFont="1" applyFill="1" applyBorder="1" applyAlignment="1" applyProtection="1">
      <alignment horizontal="center" vertical="center" shrinkToFit="1"/>
      <protection locked="0"/>
    </xf>
    <xf numFmtId="0" fontId="17" fillId="0" borderId="80" xfId="15" applyFont="1" applyBorder="1" applyAlignment="1" applyProtection="1">
      <alignment horizontal="center" vertical="center" shrinkToFit="1"/>
      <protection locked="0"/>
    </xf>
    <xf numFmtId="0" fontId="11" fillId="3" borderId="0" xfId="15" applyFont="1" applyFill="1">
      <alignment vertical="center"/>
    </xf>
    <xf numFmtId="0" fontId="17" fillId="3" borderId="0" xfId="15" applyFont="1" applyFill="1">
      <alignment vertical="center"/>
    </xf>
    <xf numFmtId="0" fontId="17" fillId="0" borderId="81" xfId="15" applyFont="1" applyBorder="1" applyAlignment="1" applyProtection="1">
      <alignment horizontal="center" vertical="center" shrinkToFit="1"/>
      <protection locked="0"/>
    </xf>
    <xf numFmtId="0" fontId="17" fillId="3" borderId="0" xfId="15" applyFont="1" applyFill="1" applyAlignment="1">
      <alignment horizontal="center" vertical="center" shrinkToFit="1"/>
    </xf>
    <xf numFmtId="0" fontId="17" fillId="3" borderId="20" xfId="15" applyFont="1" applyFill="1" applyBorder="1">
      <alignment vertical="center"/>
    </xf>
    <xf numFmtId="0" fontId="17" fillId="3" borderId="12" xfId="15" applyFont="1" applyFill="1" applyBorder="1">
      <alignment vertical="center"/>
    </xf>
    <xf numFmtId="0" fontId="19" fillId="3" borderId="0" xfId="18" applyFont="1" applyFill="1">
      <alignment vertical="center"/>
    </xf>
    <xf numFmtId="0" fontId="17" fillId="3" borderId="0" xfId="15" applyFont="1" applyFill="1" applyAlignment="1">
      <alignment horizontal="left" vertical="center" shrinkToFit="1"/>
    </xf>
    <xf numFmtId="0" fontId="17" fillId="3" borderId="20" xfId="15" applyFont="1" applyFill="1" applyBorder="1" applyAlignment="1">
      <alignment horizontal="center" vertical="center"/>
    </xf>
    <xf numFmtId="0" fontId="17" fillId="3" borderId="23" xfId="15" applyFont="1" applyFill="1" applyBorder="1">
      <alignment vertical="center"/>
    </xf>
    <xf numFmtId="183" fontId="17" fillId="3" borderId="0" xfId="15" applyNumberFormat="1" applyFont="1" applyFill="1" applyAlignment="1">
      <alignment horizontal="right" vertical="center" shrinkToFit="1"/>
    </xf>
    <xf numFmtId="0" fontId="15" fillId="3" borderId="8" xfId="15" applyFont="1" applyFill="1" applyBorder="1">
      <alignment vertical="center"/>
    </xf>
    <xf numFmtId="0" fontId="15" fillId="3" borderId="0" xfId="15" applyFont="1" applyFill="1">
      <alignment vertical="center"/>
    </xf>
    <xf numFmtId="183" fontId="17" fillId="3" borderId="0" xfId="15" applyNumberFormat="1" applyFont="1" applyFill="1" applyAlignment="1">
      <alignment horizontal="left" vertical="center" shrinkToFit="1"/>
    </xf>
    <xf numFmtId="0" fontId="17" fillId="3" borderId="35" xfId="15" applyFont="1" applyFill="1" applyBorder="1">
      <alignment vertical="center"/>
    </xf>
    <xf numFmtId="0" fontId="15" fillId="3" borderId="0" xfId="15" applyFont="1" applyFill="1" applyAlignment="1">
      <alignment horizontal="center" vertical="center"/>
    </xf>
    <xf numFmtId="0" fontId="17" fillId="0" borderId="152" xfId="14" applyFont="1" applyBorder="1" applyAlignment="1" applyProtection="1">
      <alignment horizontal="center" vertical="center" shrinkToFit="1"/>
      <protection locked="0"/>
    </xf>
    <xf numFmtId="0" fontId="17" fillId="0" borderId="153" xfId="14" applyFont="1" applyBorder="1" applyAlignment="1" applyProtection="1">
      <alignment horizontal="center" vertical="center" shrinkToFit="1"/>
      <protection locked="0"/>
    </xf>
    <xf numFmtId="0" fontId="17" fillId="3" borderId="153" xfId="15" applyFont="1" applyFill="1" applyBorder="1" applyAlignment="1" applyProtection="1">
      <alignment horizontal="center" vertical="center" shrinkToFit="1"/>
      <protection locked="0"/>
    </xf>
    <xf numFmtId="0" fontId="17" fillId="3" borderId="0" xfId="15" applyFont="1" applyFill="1" applyAlignment="1">
      <alignment horizontal="center" vertical="center"/>
    </xf>
    <xf numFmtId="0" fontId="17" fillId="3" borderId="58" xfId="15" applyFont="1" applyFill="1" applyBorder="1">
      <alignment vertical="center"/>
    </xf>
    <xf numFmtId="0" fontId="2" fillId="3" borderId="20" xfId="15" applyFont="1" applyFill="1" applyBorder="1">
      <alignment vertical="center"/>
    </xf>
    <xf numFmtId="0" fontId="1" fillId="3" borderId="0" xfId="4" applyFill="1"/>
    <xf numFmtId="0" fontId="1" fillId="3" borderId="0" xfId="4"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4" fillId="0" borderId="0" xfId="22" applyNumberFormat="1" applyFont="1" applyFill="1">
      <alignment vertical="center"/>
    </xf>
    <xf numFmtId="0" fontId="17" fillId="0" borderId="30" xfId="22" applyFont="1" applyFill="1" applyBorder="1">
      <alignment vertical="center"/>
    </xf>
    <xf numFmtId="178" fontId="14" fillId="0" borderId="42" xfId="22" applyNumberFormat="1" applyFont="1" applyFill="1" applyBorder="1">
      <alignment vertical="center"/>
    </xf>
    <xf numFmtId="178" fontId="14" fillId="0" borderId="31" xfId="22" applyNumberFormat="1" applyFont="1" applyFill="1" applyBorder="1">
      <alignment vertical="center"/>
    </xf>
    <xf numFmtId="0" fontId="14"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7"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4" fillId="0" borderId="0" xfId="22" applyNumberFormat="1" applyFont="1" applyFill="1" applyBorder="1">
      <alignment vertical="center"/>
    </xf>
    <xf numFmtId="178" fontId="14" fillId="0" borderId="34" xfId="22" applyNumberFormat="1" applyFont="1" applyFill="1" applyBorder="1">
      <alignment vertical="center"/>
    </xf>
    <xf numFmtId="0" fontId="3" fillId="3" borderId="30" xfId="22" applyFont="1" applyFill="1" applyBorder="1">
      <alignment vertical="center"/>
    </xf>
    <xf numFmtId="178" fontId="14" fillId="3" borderId="31" xfId="22" applyNumberFormat="1" applyFont="1" applyFill="1" applyBorder="1">
      <alignment vertical="center"/>
    </xf>
    <xf numFmtId="178" fontId="14" fillId="0" borderId="32" xfId="22" applyNumberFormat="1" applyFont="1" applyFill="1" applyBorder="1">
      <alignment vertical="center"/>
    </xf>
    <xf numFmtId="0" fontId="14" fillId="0" borderId="0" xfId="22" applyFont="1" applyFill="1" applyBorder="1" applyAlignment="1"/>
    <xf numFmtId="178" fontId="21" fillId="0" borderId="30" xfId="16" applyNumberFormat="1" applyFont="1" applyBorder="1" applyAlignment="1">
      <alignment vertical="center"/>
    </xf>
    <xf numFmtId="178" fontId="21" fillId="0" borderId="31" xfId="16" applyNumberFormat="1" applyFont="1" applyBorder="1" applyAlignment="1">
      <alignment vertical="center"/>
    </xf>
    <xf numFmtId="178" fontId="21" fillId="0" borderId="31" xfId="16" applyNumberFormat="1" applyFont="1" applyBorder="1" applyAlignment="1">
      <alignment horizontal="center" vertical="center"/>
    </xf>
    <xf numFmtId="0" fontId="3" fillId="3" borderId="23" xfId="22" applyFont="1" applyFill="1" applyBorder="1">
      <alignment vertical="center"/>
    </xf>
    <xf numFmtId="178" fontId="14" fillId="3" borderId="34" xfId="22" applyNumberFormat="1" applyFont="1" applyFill="1" applyBorder="1">
      <alignment vertical="center"/>
    </xf>
    <xf numFmtId="178" fontId="14" fillId="0" borderId="35" xfId="22" applyNumberFormat="1" applyFont="1" applyFill="1" applyBorder="1">
      <alignment vertical="center"/>
    </xf>
    <xf numFmtId="178" fontId="21" fillId="0" borderId="16" xfId="16" applyNumberFormat="1" applyFont="1" applyBorder="1" applyAlignment="1">
      <alignment vertical="center"/>
    </xf>
    <xf numFmtId="178" fontId="21" fillId="0" borderId="15" xfId="16" applyNumberFormat="1" applyFont="1" applyBorder="1" applyAlignment="1">
      <alignment vertical="center"/>
    </xf>
    <xf numFmtId="178" fontId="21" fillId="0" borderId="171" xfId="16" applyNumberFormat="1" applyFont="1" applyBorder="1" applyAlignment="1">
      <alignment horizontal="center" vertical="center"/>
    </xf>
    <xf numFmtId="178" fontId="21" fillId="0" borderId="16" xfId="16" applyNumberFormat="1" applyFont="1" applyBorder="1" applyAlignment="1">
      <alignment horizontal="center" vertical="center"/>
    </xf>
    <xf numFmtId="178" fontId="21" fillId="0" borderId="27" xfId="16" applyNumberFormat="1" applyFont="1" applyBorder="1" applyAlignment="1">
      <alignment horizontal="center" vertical="center" wrapText="1"/>
    </xf>
    <xf numFmtId="183" fontId="21" fillId="0" borderId="27" xfId="17" applyNumberFormat="1" applyFont="1" applyFill="1" applyBorder="1" applyAlignment="1">
      <alignment horizontal="right" vertical="center" shrinkToFit="1"/>
    </xf>
    <xf numFmtId="183" fontId="21"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4" fillId="3" borderId="15" xfId="22" applyNumberFormat="1" applyFont="1" applyFill="1" applyBorder="1">
      <alignment vertical="center"/>
    </xf>
    <xf numFmtId="178" fontId="14" fillId="0" borderId="37" xfId="22" applyNumberFormat="1" applyFont="1" applyFill="1" applyBorder="1">
      <alignment vertical="center"/>
    </xf>
    <xf numFmtId="178" fontId="21" fillId="0" borderId="32" xfId="16" applyNumberFormat="1" applyFont="1" applyBorder="1" applyAlignment="1">
      <alignment horizontal="center" vertical="center"/>
    </xf>
    <xf numFmtId="178" fontId="21" fillId="0" borderId="30" xfId="16" applyNumberFormat="1" applyFont="1" applyBorder="1" applyAlignment="1">
      <alignment horizontal="center" vertical="center"/>
    </xf>
    <xf numFmtId="183" fontId="21" fillId="0" borderId="30" xfId="17" applyNumberFormat="1" applyFont="1" applyFill="1" applyBorder="1" applyAlignment="1">
      <alignment horizontal="right" vertical="center" shrinkToFit="1"/>
    </xf>
    <xf numFmtId="183" fontId="21" fillId="0" borderId="173" xfId="17" applyNumberFormat="1" applyFont="1" applyFill="1" applyBorder="1" applyAlignment="1">
      <alignment horizontal="right" vertical="center" shrinkToFit="1"/>
    </xf>
    <xf numFmtId="183" fontId="14" fillId="3" borderId="26" xfId="21" applyNumberFormat="1" applyFont="1" applyFill="1" applyBorder="1" applyAlignment="1">
      <alignment horizontal="right" vertical="center" shrinkToFit="1"/>
    </xf>
    <xf numFmtId="183" fontId="14" fillId="3" borderId="74" xfId="21" applyNumberFormat="1" applyFont="1" applyFill="1" applyBorder="1" applyAlignment="1">
      <alignment horizontal="right" vertical="center" shrinkToFit="1"/>
    </xf>
    <xf numFmtId="178" fontId="14" fillId="0" borderId="74" xfId="22" applyNumberFormat="1" applyFont="1" applyFill="1" applyBorder="1" applyAlignment="1">
      <alignment horizontal="center" vertical="center"/>
    </xf>
    <xf numFmtId="188" fontId="21" fillId="0" borderId="74" xfId="22" applyNumberFormat="1" applyFont="1" applyFill="1" applyBorder="1" applyAlignment="1">
      <alignment horizontal="right" vertical="center" shrinkToFit="1"/>
    </xf>
    <xf numFmtId="184" fontId="21" fillId="0" borderId="74" xfId="22" applyNumberFormat="1" applyFont="1" applyFill="1" applyBorder="1" applyAlignment="1">
      <alignment horizontal="right" vertical="center" shrinkToFit="1"/>
    </xf>
    <xf numFmtId="183" fontId="14" fillId="0" borderId="74" xfId="22" applyNumberFormat="1" applyFont="1" applyFill="1" applyBorder="1" applyAlignment="1">
      <alignment horizontal="right" vertical="center" shrinkToFit="1"/>
    </xf>
    <xf numFmtId="178" fontId="21" fillId="0" borderId="35" xfId="16" applyNumberFormat="1" applyFont="1" applyBorder="1" applyAlignment="1">
      <alignment horizontal="center" vertical="center"/>
    </xf>
    <xf numFmtId="178" fontId="21" fillId="0" borderId="174" xfId="16" applyNumberFormat="1" applyFont="1" applyBorder="1" applyAlignment="1">
      <alignment horizontal="center" vertical="center" wrapText="1"/>
    </xf>
    <xf numFmtId="184" fontId="21" fillId="0" borderId="175" xfId="17" applyNumberFormat="1" applyFont="1" applyFill="1" applyBorder="1" applyAlignment="1">
      <alignment horizontal="right" vertical="center" shrinkToFit="1"/>
    </xf>
    <xf numFmtId="184" fontId="21"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4" fillId="3" borderId="74" xfId="22" applyNumberFormat="1" applyFont="1" applyFill="1" applyBorder="1" applyAlignment="1">
      <alignment horizontal="center" vertical="center"/>
    </xf>
    <xf numFmtId="178" fontId="14" fillId="0" borderId="176" xfId="22" applyNumberFormat="1" applyFont="1" applyFill="1" applyBorder="1" applyAlignment="1">
      <alignment horizontal="center" vertical="center"/>
    </xf>
    <xf numFmtId="188" fontId="21" fillId="0" borderId="176" xfId="22" applyNumberFormat="1" applyFont="1" applyFill="1" applyBorder="1" applyAlignment="1">
      <alignment horizontal="right" vertical="center" shrinkToFit="1"/>
    </xf>
    <xf numFmtId="184" fontId="21" fillId="0" borderId="176" xfId="22" applyNumberFormat="1" applyFont="1" applyFill="1" applyBorder="1" applyAlignment="1">
      <alignment horizontal="right" vertical="center" shrinkToFit="1"/>
    </xf>
    <xf numFmtId="189" fontId="14" fillId="0" borderId="0" xfId="22" applyNumberFormat="1" applyFont="1" applyFill="1" applyBorder="1">
      <alignment vertical="center"/>
    </xf>
    <xf numFmtId="189" fontId="14" fillId="0" borderId="34" xfId="22" applyNumberFormat="1" applyFont="1" applyFill="1" applyBorder="1">
      <alignment vertical="center"/>
    </xf>
    <xf numFmtId="0" fontId="3" fillId="0" borderId="0" xfId="22" applyFont="1" applyFill="1" applyBorder="1" applyAlignment="1"/>
    <xf numFmtId="178" fontId="10" fillId="0" borderId="177" xfId="16" applyNumberFormat="1" applyFont="1" applyBorder="1" applyAlignment="1">
      <alignment horizontal="center" vertical="center"/>
    </xf>
    <xf numFmtId="183" fontId="21" fillId="0" borderId="177" xfId="17" applyNumberFormat="1" applyFont="1" applyFill="1" applyBorder="1" applyAlignment="1">
      <alignment horizontal="right" vertical="center" shrinkToFit="1"/>
    </xf>
    <xf numFmtId="183" fontId="21"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4" fillId="3" borderId="31" xfId="21" applyNumberFormat="1" applyFont="1" applyFill="1" applyBorder="1" applyAlignment="1">
      <alignment horizontal="right" vertical="center" shrinkToFit="1"/>
    </xf>
    <xf numFmtId="183" fontId="14" fillId="3" borderId="32" xfId="21" applyNumberFormat="1" applyFont="1" applyFill="1" applyBorder="1" applyAlignment="1">
      <alignment horizontal="right" vertical="center" shrinkToFit="1"/>
    </xf>
    <xf numFmtId="178" fontId="14" fillId="0" borderId="174" xfId="22" applyNumberFormat="1" applyFont="1" applyFill="1" applyBorder="1" applyAlignment="1">
      <alignment horizontal="center" vertical="center"/>
    </xf>
    <xf numFmtId="188" fontId="14" fillId="0" borderId="174" xfId="22" applyNumberFormat="1" applyFont="1" applyFill="1" applyBorder="1" applyAlignment="1">
      <alignment horizontal="right" vertical="center" shrinkToFit="1"/>
    </xf>
    <xf numFmtId="184" fontId="14" fillId="0" borderId="174" xfId="22" applyNumberFormat="1" applyFont="1" applyFill="1" applyBorder="1" applyAlignment="1">
      <alignment horizontal="right" vertical="center" shrinkToFit="1"/>
    </xf>
    <xf numFmtId="183" fontId="14" fillId="3" borderId="176" xfId="22" applyNumberFormat="1" applyFont="1" applyFill="1" applyBorder="1" applyAlignment="1">
      <alignment horizontal="right" vertical="center" shrinkToFit="1"/>
    </xf>
    <xf numFmtId="183" fontId="14" fillId="0" borderId="176" xfId="22" applyNumberFormat="1" applyFont="1" applyFill="1" applyBorder="1" applyAlignment="1">
      <alignment horizontal="right" vertical="center" shrinkToFit="1"/>
    </xf>
    <xf numFmtId="189" fontId="14" fillId="0" borderId="23" xfId="22" applyNumberFormat="1" applyFont="1" applyFill="1" applyBorder="1">
      <alignment vertical="center"/>
    </xf>
    <xf numFmtId="178" fontId="21" fillId="0" borderId="34" xfId="16" applyNumberFormat="1" applyFont="1" applyBorder="1" applyAlignment="1">
      <alignment horizontal="center" vertical="center" wrapText="1"/>
    </xf>
    <xf numFmtId="184" fontId="21" fillId="0" borderId="179" xfId="17" applyNumberFormat="1" applyFont="1" applyFill="1" applyBorder="1" applyAlignment="1">
      <alignment horizontal="right" vertical="center" shrinkToFit="1"/>
    </xf>
    <xf numFmtId="184" fontId="21" fillId="0" borderId="180" xfId="17" applyNumberFormat="1" applyFont="1" applyFill="1" applyBorder="1" applyAlignment="1">
      <alignment horizontal="right" vertical="center" shrinkToFit="1"/>
    </xf>
    <xf numFmtId="184" fontId="21" fillId="0" borderId="23" xfId="17" applyNumberFormat="1" applyFont="1" applyBorder="1" applyAlignment="1">
      <alignment horizontal="right" vertical="center" shrinkToFit="1"/>
    </xf>
    <xf numFmtId="0" fontId="3" fillId="3" borderId="37" xfId="22" applyFont="1" applyFill="1" applyBorder="1">
      <alignment vertical="center"/>
    </xf>
    <xf numFmtId="178" fontId="14" fillId="3" borderId="174" xfId="22" applyNumberFormat="1" applyFont="1" applyFill="1" applyBorder="1" applyAlignment="1">
      <alignment horizontal="center" vertical="center"/>
    </xf>
    <xf numFmtId="184" fontId="14" fillId="3" borderId="181" xfId="21" applyNumberFormat="1" applyFont="1" applyFill="1" applyBorder="1" applyAlignment="1">
      <alignment horizontal="right" vertical="center" shrinkToFit="1"/>
    </xf>
    <xf numFmtId="184" fontId="14" fillId="3" borderId="174" xfId="21" applyNumberFormat="1" applyFont="1" applyFill="1" applyBorder="1" applyAlignment="1">
      <alignment horizontal="right" vertical="center" shrinkToFit="1"/>
    </xf>
    <xf numFmtId="178" fontId="14" fillId="0" borderId="0" xfId="22" applyNumberFormat="1" applyFont="1" applyFill="1" applyBorder="1" applyAlignment="1">
      <alignment horizontal="center" vertical="center"/>
    </xf>
    <xf numFmtId="178" fontId="21" fillId="0" borderId="37" xfId="16" applyNumberFormat="1" applyFont="1" applyBorder="1" applyAlignment="1">
      <alignment horizontal="center" vertical="center"/>
    </xf>
    <xf numFmtId="178" fontId="21" fillId="0" borderId="74" xfId="16" applyNumberFormat="1" applyFont="1" applyBorder="1" applyAlignment="1">
      <alignment horizontal="center" vertical="center"/>
    </xf>
    <xf numFmtId="184" fontId="21" fillId="0" borderId="27" xfId="17" applyNumberFormat="1" applyFont="1" applyBorder="1" applyAlignment="1">
      <alignment horizontal="right" vertical="center" shrinkToFit="1"/>
    </xf>
    <xf numFmtId="184" fontId="21" fillId="0" borderId="172" xfId="17" applyNumberFormat="1" applyFont="1" applyBorder="1" applyAlignment="1">
      <alignment horizontal="right" vertical="center" shrinkToFit="1"/>
    </xf>
    <xf numFmtId="0" fontId="3" fillId="0" borderId="16" xfId="22" applyFont="1" applyFill="1" applyBorder="1">
      <alignment vertical="center"/>
    </xf>
    <xf numFmtId="178" fontId="14" fillId="0" borderId="14" xfId="22" applyNumberFormat="1" applyFont="1" applyFill="1" applyBorder="1">
      <alignment vertical="center"/>
    </xf>
    <xf numFmtId="178" fontId="14"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2" fillId="6" borderId="6" xfId="9" applyFont="1" applyFill="1" applyBorder="1" applyAlignment="1"/>
    <xf numFmtId="0" fontId="22" fillId="0" borderId="8" xfId="9" applyFont="1" applyFill="1" applyBorder="1" applyAlignment="1">
      <alignment horizontal="center" vertical="center" wrapText="1"/>
    </xf>
    <xf numFmtId="0" fontId="22" fillId="0" borderId="12" xfId="9" applyFont="1" applyFill="1" applyBorder="1" applyAlignment="1">
      <alignment horizontal="center" vertical="center" wrapText="1"/>
    </xf>
    <xf numFmtId="0" fontId="22" fillId="0" borderId="61" xfId="9" applyFont="1" applyFill="1" applyBorder="1" applyAlignment="1">
      <alignment horizontal="center" vertical="center"/>
    </xf>
    <xf numFmtId="0" fontId="22" fillId="6" borderId="18" xfId="9" applyFont="1" applyFill="1" applyBorder="1" applyAlignment="1">
      <alignment horizontal="right" vertical="top"/>
    </xf>
    <xf numFmtId="0" fontId="22" fillId="6" borderId="64" xfId="9" applyFont="1" applyFill="1" applyBorder="1" applyAlignment="1">
      <alignment horizontal="right" vertical="top"/>
    </xf>
    <xf numFmtId="0" fontId="22" fillId="6" borderId="1" xfId="9" applyFont="1" applyFill="1" applyBorder="1" applyAlignment="1">
      <alignment horizontal="center" vertical="center"/>
    </xf>
    <xf numFmtId="185" fontId="22" fillId="0" borderId="1" xfId="9" applyNumberFormat="1" applyFont="1" applyFill="1" applyBorder="1" applyAlignment="1" applyProtection="1">
      <alignment horizontal="right" vertical="center" shrinkToFit="1"/>
    </xf>
    <xf numFmtId="185" fontId="22" fillId="0" borderId="4" xfId="9" applyNumberFormat="1" applyFont="1" applyFill="1" applyBorder="1" applyAlignment="1" applyProtection="1">
      <alignment horizontal="right" vertical="center" shrinkToFit="1"/>
    </xf>
    <xf numFmtId="185" fontId="22" fillId="0" borderId="79" xfId="9" applyNumberFormat="1" applyFont="1" applyFill="1" applyBorder="1" applyAlignment="1" applyProtection="1">
      <alignment horizontal="right" vertical="center" shrinkToFit="1"/>
    </xf>
    <xf numFmtId="0" fontId="22" fillId="6" borderId="24" xfId="9" applyFont="1" applyFill="1" applyBorder="1" applyAlignment="1">
      <alignment horizontal="center" vertical="center"/>
    </xf>
    <xf numFmtId="185" fontId="22" fillId="0" borderId="24" xfId="9" applyNumberFormat="1" applyFont="1" applyFill="1" applyBorder="1" applyAlignment="1" applyProtection="1">
      <alignment horizontal="right" vertical="center" shrinkToFit="1"/>
    </xf>
    <xf numFmtId="185" fontId="22" fillId="0" borderId="27" xfId="9" applyNumberFormat="1" applyFont="1" applyFill="1" applyBorder="1" applyAlignment="1" applyProtection="1">
      <alignment horizontal="right" vertical="center" shrinkToFit="1"/>
    </xf>
    <xf numFmtId="185" fontId="22" fillId="0" borderId="182" xfId="9" applyNumberFormat="1" applyFont="1" applyFill="1" applyBorder="1" applyAlignment="1" applyProtection="1">
      <alignment horizontal="right" vertical="center" shrinkToFit="1"/>
    </xf>
    <xf numFmtId="0" fontId="23" fillId="0" borderId="0" xfId="9" applyFont="1" applyAlignment="1">
      <alignment horizontal="right" vertical="center"/>
    </xf>
    <xf numFmtId="0" fontId="22" fillId="6" borderId="55" xfId="9" applyFont="1" applyFill="1" applyBorder="1" applyAlignment="1">
      <alignment horizontal="center" vertical="center"/>
    </xf>
    <xf numFmtId="185" fontId="22" fillId="0" borderId="45" xfId="9" applyNumberFormat="1" applyFont="1" applyFill="1" applyBorder="1" applyAlignment="1" applyProtection="1">
      <alignment horizontal="right" vertical="center" shrinkToFit="1"/>
    </xf>
    <xf numFmtId="185" fontId="22" fillId="0" borderId="48" xfId="9" applyNumberFormat="1" applyFont="1" applyFill="1" applyBorder="1" applyAlignment="1" applyProtection="1">
      <alignment horizontal="right" vertical="center" shrinkToFit="1"/>
    </xf>
    <xf numFmtId="185" fontId="22" fillId="0" borderId="62" xfId="9" applyNumberFormat="1" applyFont="1" applyFill="1" applyBorder="1" applyAlignment="1" applyProtection="1">
      <alignment horizontal="right" vertical="center" shrinkToFit="1"/>
    </xf>
    <xf numFmtId="0" fontId="22" fillId="0" borderId="0" xfId="20" applyFont="1">
      <alignment vertical="center"/>
    </xf>
    <xf numFmtId="0" fontId="22" fillId="7" borderId="6" xfId="20" applyFont="1" applyFill="1" applyBorder="1" applyAlignment="1"/>
    <xf numFmtId="0" fontId="22" fillId="0" borderId="56" xfId="20" applyFont="1" applyFill="1" applyBorder="1" applyAlignment="1">
      <alignment vertical="center" wrapText="1"/>
    </xf>
    <xf numFmtId="0" fontId="22" fillId="0" borderId="57" xfId="20" applyFont="1" applyFill="1" applyBorder="1" applyAlignment="1">
      <alignment vertical="center"/>
    </xf>
    <xf numFmtId="0" fontId="22" fillId="0" borderId="12" xfId="20" applyFont="1" applyFill="1" applyBorder="1" applyAlignment="1">
      <alignment vertical="center"/>
    </xf>
    <xf numFmtId="0" fontId="22" fillId="0" borderId="61" xfId="20" applyFont="1" applyFill="1" applyBorder="1" applyAlignment="1">
      <alignment vertical="center"/>
    </xf>
    <xf numFmtId="0" fontId="24" fillId="0" borderId="0" xfId="20" applyFont="1" applyFill="1" applyBorder="1" applyAlignment="1">
      <alignment vertical="center"/>
    </xf>
    <xf numFmtId="0" fontId="22" fillId="7" borderId="18" xfId="20" applyFont="1" applyFill="1" applyBorder="1" applyAlignment="1">
      <alignment horizontal="right" vertical="top"/>
    </xf>
    <xf numFmtId="0" fontId="24" fillId="0" borderId="0" xfId="20" applyNumberFormat="1" applyFont="1" applyFill="1" applyBorder="1" applyAlignment="1">
      <alignment vertical="center" wrapText="1"/>
    </xf>
    <xf numFmtId="0" fontId="22" fillId="7" borderId="64" xfId="20" applyFont="1" applyFill="1" applyBorder="1" applyAlignment="1">
      <alignment horizontal="right" vertical="top"/>
    </xf>
    <xf numFmtId="0" fontId="22" fillId="7" borderId="13" xfId="20" applyFont="1" applyFill="1" applyBorder="1" applyAlignment="1">
      <alignment horizontal="center" vertical="center"/>
    </xf>
    <xf numFmtId="185" fontId="22" fillId="0" borderId="183" xfId="20" applyNumberFormat="1" applyFont="1" applyFill="1" applyBorder="1" applyAlignment="1">
      <alignment horizontal="right" vertical="center" shrinkToFit="1"/>
    </xf>
    <xf numFmtId="185" fontId="22" fillId="0" borderId="184" xfId="20" applyNumberFormat="1" applyFont="1" applyFill="1" applyBorder="1" applyAlignment="1">
      <alignment horizontal="right" vertical="center" shrinkToFit="1"/>
    </xf>
    <xf numFmtId="185" fontId="22" fillId="0" borderId="79" xfId="20" applyNumberFormat="1" applyFont="1" applyFill="1" applyBorder="1" applyAlignment="1">
      <alignment horizontal="right" vertical="center" shrinkToFit="1"/>
    </xf>
    <xf numFmtId="0" fontId="22" fillId="0" borderId="0" xfId="20" applyNumberFormat="1" applyFont="1" applyFill="1" applyBorder="1" applyAlignment="1">
      <alignment vertical="center"/>
    </xf>
    <xf numFmtId="0" fontId="22" fillId="7" borderId="24" xfId="20" applyFont="1" applyFill="1" applyBorder="1" applyAlignment="1">
      <alignment horizontal="center" vertical="center"/>
    </xf>
    <xf numFmtId="185" fontId="22" fillId="0" borderId="185" xfId="20" applyNumberFormat="1" applyFont="1" applyFill="1" applyBorder="1" applyAlignment="1">
      <alignment horizontal="right" vertical="center" shrinkToFit="1"/>
    </xf>
    <xf numFmtId="185" fontId="22" fillId="0" borderId="74" xfId="20" applyNumberFormat="1" applyFont="1" applyFill="1" applyBorder="1" applyAlignment="1">
      <alignment horizontal="right" vertical="center" shrinkToFit="1"/>
    </xf>
    <xf numFmtId="185" fontId="22" fillId="0" borderId="182" xfId="20" applyNumberFormat="1" applyFont="1" applyFill="1" applyBorder="1" applyAlignment="1">
      <alignment horizontal="right" vertical="center" shrinkToFit="1"/>
    </xf>
    <xf numFmtId="0" fontId="22" fillId="7" borderId="45" xfId="20" applyFont="1" applyFill="1" applyBorder="1" applyAlignment="1">
      <alignment horizontal="center" vertical="center"/>
    </xf>
    <xf numFmtId="185" fontId="22" fillId="0" borderId="186" xfId="20" applyNumberFormat="1" applyFont="1" applyFill="1" applyBorder="1" applyAlignment="1">
      <alignment horizontal="right" vertical="center" shrinkToFit="1"/>
    </xf>
    <xf numFmtId="185" fontId="22" fillId="0" borderId="187" xfId="20" applyNumberFormat="1" applyFont="1" applyFill="1" applyBorder="1" applyAlignment="1">
      <alignment horizontal="right" vertical="center" shrinkToFit="1"/>
    </xf>
    <xf numFmtId="185" fontId="22" fillId="0" borderId="62" xfId="20" applyNumberFormat="1" applyFont="1" applyFill="1" applyBorder="1" applyAlignment="1">
      <alignment horizontal="right" vertical="center" shrinkToFit="1"/>
    </xf>
    <xf numFmtId="0" fontId="24" fillId="6" borderId="6" xfId="11" applyFont="1" applyFill="1" applyBorder="1" applyAlignment="1"/>
    <xf numFmtId="0" fontId="24" fillId="0" borderId="0" xfId="11" applyFont="1" applyAlignment="1"/>
    <xf numFmtId="0" fontId="25" fillId="0" borderId="0" xfId="11" applyFont="1" applyAlignment="1"/>
    <xf numFmtId="0" fontId="25" fillId="8" borderId="6" xfId="11" applyFont="1" applyFill="1" applyBorder="1" applyAlignment="1"/>
    <xf numFmtId="0" fontId="26" fillId="0" borderId="0" xfId="11" applyFont="1" applyAlignment="1">
      <alignment horizontal="center" vertical="center" wrapText="1"/>
    </xf>
    <xf numFmtId="0" fontId="26" fillId="0" borderId="0" xfId="11" applyFont="1" applyAlignment="1">
      <alignment vertical="center" wrapText="1"/>
    </xf>
    <xf numFmtId="0" fontId="24" fillId="6" borderId="18" xfId="11" applyFont="1" applyFill="1" applyBorder="1" applyAlignment="1"/>
    <xf numFmtId="0" fontId="25" fillId="0" borderId="0" xfId="11" applyFont="1">
      <alignment vertical="center"/>
    </xf>
    <xf numFmtId="0" fontId="25" fillId="8" borderId="18" xfId="11" applyFont="1" applyFill="1" applyBorder="1" applyAlignment="1"/>
    <xf numFmtId="0" fontId="24" fillId="0" borderId="31" xfId="11" applyFont="1" applyFill="1" applyBorder="1" applyAlignment="1">
      <alignment vertical="center" wrapText="1"/>
    </xf>
    <xf numFmtId="0" fontId="24" fillId="0" borderId="32" xfId="11" applyFont="1" applyFill="1" applyBorder="1" applyAlignment="1">
      <alignment vertical="center"/>
    </xf>
    <xf numFmtId="0" fontId="24" fillId="0" borderId="30" xfId="11" applyFont="1" applyFill="1" applyBorder="1" applyAlignment="1">
      <alignment vertical="center"/>
    </xf>
    <xf numFmtId="0" fontId="24" fillId="0" borderId="33" xfId="11" applyFont="1" applyFill="1" applyBorder="1" applyAlignment="1">
      <alignment vertical="center"/>
    </xf>
    <xf numFmtId="0" fontId="25" fillId="0" borderId="0" xfId="11" applyFont="1" applyAlignment="1">
      <alignment vertical="top"/>
    </xf>
    <xf numFmtId="0" fontId="24" fillId="6" borderId="18" xfId="11" applyFont="1" applyFill="1" applyBorder="1" applyAlignment="1">
      <alignment horizontal="right" vertical="center"/>
    </xf>
    <xf numFmtId="0" fontId="25" fillId="8" borderId="18" xfId="11" applyFont="1" applyFill="1" applyBorder="1" applyAlignment="1">
      <alignment horizontal="right" vertical="center"/>
    </xf>
    <xf numFmtId="0" fontId="28" fillId="0" borderId="0" xfId="11" applyFont="1">
      <alignment vertical="center"/>
    </xf>
    <xf numFmtId="0" fontId="24" fillId="6" borderId="64" xfId="11" applyFont="1" applyFill="1" applyBorder="1" applyAlignment="1">
      <alignment horizontal="right" vertical="top"/>
    </xf>
    <xf numFmtId="0" fontId="25" fillId="8" borderId="64" xfId="11" applyFont="1" applyFill="1" applyBorder="1" applyAlignment="1">
      <alignment horizontal="right" vertical="top"/>
    </xf>
    <xf numFmtId="0" fontId="24" fillId="6" borderId="13" xfId="11" applyFont="1" applyFill="1" applyBorder="1" applyAlignment="1">
      <alignment horizontal="center" vertical="center"/>
    </xf>
    <xf numFmtId="183" fontId="24" fillId="0" borderId="183" xfId="11" applyNumberFormat="1" applyFont="1" applyFill="1" applyBorder="1" applyAlignment="1" applyProtection="1">
      <alignment horizontal="right" vertical="center" shrinkToFit="1"/>
    </xf>
    <xf numFmtId="183" fontId="24" fillId="0" borderId="184" xfId="11" applyNumberFormat="1" applyFont="1" applyFill="1" applyBorder="1" applyAlignment="1" applyProtection="1">
      <alignment horizontal="right" vertical="center" shrinkToFit="1"/>
    </xf>
    <xf numFmtId="183" fontId="24" fillId="0" borderId="79" xfId="11" applyNumberFormat="1" applyFont="1" applyFill="1" applyBorder="1" applyAlignment="1" applyProtection="1">
      <alignment horizontal="right" vertical="center" shrinkToFit="1"/>
    </xf>
    <xf numFmtId="183" fontId="25" fillId="0" borderId="0" xfId="11" applyNumberFormat="1" applyFont="1" applyAlignment="1">
      <alignment horizontal="right" vertical="center" shrinkToFit="1"/>
    </xf>
    <xf numFmtId="0" fontId="25" fillId="8" borderId="13" xfId="11" applyFont="1" applyFill="1" applyBorder="1" applyAlignment="1">
      <alignment horizontal="center" vertical="center"/>
    </xf>
    <xf numFmtId="183" fontId="25" fillId="0" borderId="183" xfId="11" applyNumberFormat="1" applyFont="1" applyBorder="1" applyAlignment="1" applyProtection="1">
      <alignment horizontal="right" vertical="center" shrinkToFit="1"/>
      <protection locked="0"/>
    </xf>
    <xf numFmtId="183" fontId="25" fillId="0" borderId="2" xfId="11" applyNumberFormat="1" applyFont="1" applyBorder="1" applyAlignment="1" applyProtection="1">
      <alignment horizontal="right" vertical="center" shrinkToFit="1"/>
      <protection locked="0"/>
    </xf>
    <xf numFmtId="183" fontId="25" fillId="0" borderId="79" xfId="11" applyNumberFormat="1" applyFont="1" applyBorder="1" applyAlignment="1" applyProtection="1">
      <alignment horizontal="right" vertical="center" shrinkToFit="1"/>
      <protection locked="0"/>
    </xf>
    <xf numFmtId="0" fontId="24" fillId="6" borderId="24" xfId="11" applyFont="1" applyFill="1" applyBorder="1" applyAlignment="1">
      <alignment horizontal="center" vertical="center"/>
    </xf>
    <xf numFmtId="183" fontId="24" fillId="0" borderId="185" xfId="11" applyNumberFormat="1" applyFont="1" applyFill="1" applyBorder="1" applyAlignment="1" applyProtection="1">
      <alignment horizontal="right" vertical="center" shrinkToFit="1"/>
    </xf>
    <xf numFmtId="183" fontId="24" fillId="0" borderId="74" xfId="11" applyNumberFormat="1" applyFont="1" applyFill="1" applyBorder="1" applyAlignment="1" applyProtection="1">
      <alignment horizontal="right" vertical="center" shrinkToFit="1"/>
    </xf>
    <xf numFmtId="183" fontId="24" fillId="0" borderId="182" xfId="11" applyNumberFormat="1" applyFont="1" applyFill="1" applyBorder="1" applyAlignment="1" applyProtection="1">
      <alignment horizontal="right" vertical="center" shrinkToFit="1"/>
    </xf>
    <xf numFmtId="0" fontId="25" fillId="8" borderId="24" xfId="11" applyFont="1" applyFill="1" applyBorder="1" applyAlignment="1">
      <alignment horizontal="center" vertical="center"/>
    </xf>
    <xf numFmtId="183" fontId="25" fillId="0" borderId="185" xfId="11" applyNumberFormat="1" applyFont="1" applyBorder="1" applyAlignment="1" applyProtection="1">
      <alignment horizontal="right" vertical="center" shrinkToFit="1"/>
      <protection locked="0"/>
    </xf>
    <xf numFmtId="183" fontId="25" fillId="0" borderId="25" xfId="11" applyNumberFormat="1" applyFont="1" applyBorder="1" applyAlignment="1" applyProtection="1">
      <alignment horizontal="right" vertical="center" shrinkToFit="1"/>
      <protection locked="0"/>
    </xf>
    <xf numFmtId="183" fontId="25" fillId="0" borderId="182" xfId="11" applyNumberFormat="1" applyFont="1" applyBorder="1" applyAlignment="1" applyProtection="1">
      <alignment horizontal="right" vertical="center" shrinkToFit="1"/>
      <protection locked="0"/>
    </xf>
    <xf numFmtId="0" fontId="23" fillId="0" borderId="0" xfId="11" applyFont="1" applyAlignment="1">
      <alignment horizontal="center" vertical="center"/>
    </xf>
    <xf numFmtId="0" fontId="24" fillId="6" borderId="55" xfId="11" applyFont="1" applyFill="1" applyBorder="1" applyAlignment="1">
      <alignment horizontal="center" vertical="center"/>
    </xf>
    <xf numFmtId="183" fontId="24" fillId="0" borderId="186" xfId="11" applyNumberFormat="1" applyFont="1" applyFill="1" applyBorder="1" applyAlignment="1" applyProtection="1">
      <alignment horizontal="right" vertical="center" shrinkToFit="1"/>
    </xf>
    <xf numFmtId="183" fontId="24" fillId="0" borderId="187" xfId="11" applyNumberFormat="1" applyFont="1" applyFill="1" applyBorder="1" applyAlignment="1" applyProtection="1">
      <alignment horizontal="right" vertical="center" shrinkToFit="1"/>
    </xf>
    <xf numFmtId="183" fontId="24" fillId="0" borderId="62" xfId="11" applyNumberFormat="1" applyFont="1" applyFill="1" applyBorder="1" applyAlignment="1" applyProtection="1">
      <alignment horizontal="right" vertical="center" shrinkToFit="1"/>
    </xf>
    <xf numFmtId="0" fontId="29" fillId="0" borderId="0" xfId="11" applyNumberFormat="1" applyFont="1" applyAlignment="1">
      <alignment horizontal="center" vertical="center" shrinkToFit="1"/>
    </xf>
    <xf numFmtId="0" fontId="25" fillId="8" borderId="55" xfId="11" applyFont="1" applyFill="1" applyBorder="1" applyAlignment="1">
      <alignment horizontal="center" vertical="center"/>
    </xf>
    <xf numFmtId="183" fontId="25" fillId="0" borderId="186" xfId="11" applyNumberFormat="1" applyFont="1" applyBorder="1" applyAlignment="1" applyProtection="1">
      <alignment horizontal="right" vertical="center" shrinkToFit="1"/>
      <protection locked="0"/>
    </xf>
    <xf numFmtId="183" fontId="25" fillId="0" borderId="46" xfId="11" applyNumberFormat="1" applyFont="1" applyBorder="1" applyAlignment="1" applyProtection="1">
      <alignment horizontal="right" vertical="center" shrinkToFit="1"/>
      <protection locked="0"/>
    </xf>
    <xf numFmtId="183" fontId="25" fillId="0" borderId="62" xfId="11" applyNumberFormat="1" applyFont="1" applyBorder="1" applyAlignment="1" applyProtection="1">
      <alignment horizontal="right" vertical="center" shrinkToFit="1"/>
      <protection locked="0"/>
    </xf>
    <xf numFmtId="0" fontId="24" fillId="0" borderId="0" xfId="10" applyFont="1" applyFill="1" applyBorder="1" applyAlignment="1"/>
    <xf numFmtId="0" fontId="24" fillId="0" borderId="26" xfId="10" applyFont="1" applyFill="1" applyBorder="1" applyAlignment="1">
      <alignment vertical="center"/>
    </xf>
    <xf numFmtId="0" fontId="24" fillId="0" borderId="32" xfId="10" applyFont="1" applyFill="1" applyBorder="1" applyAlignment="1">
      <alignment vertical="center" wrapText="1"/>
    </xf>
    <xf numFmtId="0" fontId="24" fillId="0" borderId="0" xfId="10" applyFont="1" applyFill="1" applyBorder="1" applyAlignment="1">
      <alignment horizontal="left" vertical="center"/>
    </xf>
    <xf numFmtId="183" fontId="24" fillId="0" borderId="183" xfId="10" applyNumberFormat="1" applyFont="1" applyBorder="1" applyAlignment="1">
      <alignment horizontal="right" vertical="center" shrinkToFit="1"/>
    </xf>
    <xf numFmtId="183" fontId="24" fillId="0" borderId="184" xfId="10" applyNumberFormat="1" applyFont="1" applyBorder="1" applyAlignment="1">
      <alignment horizontal="right" vertical="center" shrinkToFit="1"/>
    </xf>
    <xf numFmtId="183" fontId="24" fillId="0" borderId="79" xfId="10" applyNumberFormat="1" applyFont="1" applyBorder="1" applyAlignment="1">
      <alignment horizontal="right" vertical="center" shrinkToFit="1"/>
    </xf>
    <xf numFmtId="183" fontId="24" fillId="0" borderId="0" xfId="10" applyNumberFormat="1" applyFont="1" applyFill="1" applyBorder="1" applyAlignment="1" applyProtection="1">
      <alignment horizontal="right" vertical="center"/>
    </xf>
    <xf numFmtId="183" fontId="24" fillId="0" borderId="185" xfId="10" applyNumberFormat="1" applyFont="1" applyBorder="1" applyAlignment="1">
      <alignment horizontal="right" vertical="center" shrinkToFit="1"/>
    </xf>
    <xf numFmtId="183" fontId="24" fillId="0" borderId="74" xfId="10" applyNumberFormat="1" applyFont="1" applyBorder="1" applyAlignment="1">
      <alignment horizontal="right" vertical="center" shrinkToFit="1"/>
    </xf>
    <xf numFmtId="183" fontId="24" fillId="0" borderId="182" xfId="10" applyNumberFormat="1" applyFont="1" applyBorder="1" applyAlignment="1">
      <alignment horizontal="right" vertical="center" shrinkToFit="1"/>
    </xf>
    <xf numFmtId="0" fontId="24" fillId="6" borderId="45" xfId="10" applyFont="1" applyFill="1" applyBorder="1" applyAlignment="1">
      <alignment horizontal="center" vertical="center"/>
    </xf>
    <xf numFmtId="183" fontId="24" fillId="0" borderId="186" xfId="10" applyNumberFormat="1" applyFont="1" applyBorder="1" applyAlignment="1">
      <alignment horizontal="right" vertical="center" shrinkToFit="1"/>
    </xf>
    <xf numFmtId="183" fontId="24" fillId="0" borderId="187" xfId="10" applyNumberFormat="1" applyFont="1" applyBorder="1" applyAlignment="1">
      <alignment horizontal="right" vertical="center" shrinkToFit="1"/>
    </xf>
    <xf numFmtId="183" fontId="24" fillId="0" borderId="62" xfId="10" applyNumberFormat="1" applyFont="1" applyBorder="1" applyAlignment="1">
      <alignment horizontal="right" vertical="center" shrinkToFit="1"/>
    </xf>
    <xf numFmtId="0" fontId="30" fillId="6" borderId="6" xfId="9" applyFont="1" applyFill="1" applyBorder="1" applyAlignment="1"/>
    <xf numFmtId="0" fontId="30" fillId="0" borderId="8" xfId="9" applyFont="1" applyFill="1" applyBorder="1" applyAlignment="1">
      <alignment horizontal="center" vertical="center" wrapText="1"/>
    </xf>
    <xf numFmtId="0" fontId="30" fillId="0" borderId="12" xfId="9" applyFont="1" applyFill="1" applyBorder="1" applyAlignment="1">
      <alignment horizontal="center" vertical="center" wrapText="1"/>
    </xf>
    <xf numFmtId="0" fontId="30" fillId="0" borderId="2" xfId="9" applyFont="1" applyFill="1" applyBorder="1" applyAlignment="1">
      <alignment horizontal="center" vertical="center"/>
    </xf>
    <xf numFmtId="0" fontId="30" fillId="0" borderId="5" xfId="9" applyFont="1" applyFill="1" applyBorder="1" applyAlignment="1">
      <alignment horizontal="center" vertical="center"/>
    </xf>
    <xf numFmtId="0" fontId="30" fillId="0" borderId="6" xfId="9" applyFont="1" applyFill="1" applyBorder="1" applyAlignment="1">
      <alignment horizontal="center" vertical="center"/>
    </xf>
    <xf numFmtId="0" fontId="30" fillId="6" borderId="18" xfId="9" applyFont="1" applyFill="1" applyBorder="1" applyAlignment="1">
      <alignment horizontal="right" vertical="top"/>
    </xf>
    <xf numFmtId="0" fontId="30" fillId="6" borderId="64" xfId="9"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3" fillId="0" borderId="0" xfId="9"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12" applyFont="1" applyAlignment="1">
      <alignment horizontal="left" vertical="center" wrapText="1"/>
    </xf>
    <xf numFmtId="0" fontId="9" fillId="0" borderId="58" xfId="12" applyFont="1" applyBorder="1" applyAlignment="1">
      <alignment horizontal="left" vertical="center" wrapText="1"/>
    </xf>
    <xf numFmtId="180" fontId="2" fillId="0" borderId="8" xfId="12" applyNumberFormat="1" applyFont="1" applyBorder="1" applyAlignment="1">
      <alignment horizontal="right" vertical="center" shrinkToFit="1"/>
    </xf>
    <xf numFmtId="180" fontId="2" fillId="0" borderId="0" xfId="12" applyNumberFormat="1" applyFont="1" applyAlignment="1">
      <alignment horizontal="right" vertical="center" shrinkToFit="1"/>
    </xf>
    <xf numFmtId="180" fontId="2" fillId="0" borderId="58" xfId="12"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2" applyFont="1" applyBorder="1" applyAlignment="1">
      <alignment horizontal="center" vertical="center"/>
    </xf>
    <xf numFmtId="0" fontId="2" fillId="0" borderId="23" xfId="12" applyFont="1" applyBorder="1" applyAlignment="1">
      <alignment horizontal="center" vertical="center"/>
    </xf>
    <xf numFmtId="0" fontId="2" fillId="0" borderId="16" xfId="12" applyFont="1" applyBorder="1" applyAlignment="1">
      <alignment horizontal="center" vertical="center"/>
    </xf>
    <xf numFmtId="0" fontId="2" fillId="0" borderId="31" xfId="12" applyFont="1" applyBorder="1" applyAlignment="1">
      <alignment horizontal="center" vertical="center"/>
    </xf>
    <xf numFmtId="0" fontId="2" fillId="0" borderId="34" xfId="12" applyFont="1" applyBorder="1" applyAlignment="1">
      <alignment horizontal="center" vertical="center"/>
    </xf>
    <xf numFmtId="0" fontId="2" fillId="0" borderId="15" xfId="12" applyFont="1" applyBorder="1" applyAlignment="1">
      <alignment horizontal="center" vertical="center"/>
    </xf>
    <xf numFmtId="0" fontId="9" fillId="0" borderId="30" xfId="12" applyFont="1" applyBorder="1" applyAlignment="1">
      <alignment horizontal="center" vertical="center" wrapText="1"/>
    </xf>
    <xf numFmtId="0" fontId="9" fillId="0" borderId="23" xfId="12" applyFont="1" applyBorder="1" applyAlignment="1">
      <alignment horizontal="center" vertical="center" wrapText="1"/>
    </xf>
    <xf numFmtId="0" fontId="9" fillId="0" borderId="16" xfId="12" applyFont="1" applyBorder="1" applyAlignment="1">
      <alignment horizontal="center" vertical="center" wrapText="1"/>
    </xf>
    <xf numFmtId="0" fontId="9" fillId="0" borderId="31" xfId="12" applyFont="1" applyBorder="1" applyAlignment="1">
      <alignment horizontal="center" vertical="center" wrapText="1"/>
    </xf>
    <xf numFmtId="0" fontId="9" fillId="0" borderId="34" xfId="12" applyFont="1" applyBorder="1" applyAlignment="1">
      <alignment horizontal="center" vertical="center" wrapText="1"/>
    </xf>
    <xf numFmtId="0" fontId="9" fillId="0" borderId="15" xfId="12" applyFont="1" applyBorder="1" applyAlignment="1">
      <alignment horizontal="center" vertical="center" wrapText="1"/>
    </xf>
    <xf numFmtId="0" fontId="2" fillId="0" borderId="30" xfId="12" applyFont="1" applyBorder="1" applyAlignment="1">
      <alignment horizontal="center" vertical="center" wrapText="1"/>
    </xf>
    <xf numFmtId="0" fontId="2" fillId="0" borderId="23" xfId="12" applyFont="1" applyBorder="1" applyAlignment="1">
      <alignment horizontal="center" vertical="center" wrapText="1"/>
    </xf>
    <xf numFmtId="0" fontId="2" fillId="0" borderId="16" xfId="12" applyFont="1" applyBorder="1" applyAlignment="1">
      <alignment horizontal="center" vertical="center" wrapText="1"/>
    </xf>
    <xf numFmtId="0" fontId="2" fillId="0" borderId="31" xfId="12" applyFont="1" applyBorder="1" applyAlignment="1">
      <alignment horizontal="center" vertical="center" wrapText="1"/>
    </xf>
    <xf numFmtId="0" fontId="2" fillId="0" borderId="34" xfId="12" applyFont="1" applyBorder="1" applyAlignment="1">
      <alignment horizontal="center" vertical="center" wrapText="1"/>
    </xf>
    <xf numFmtId="0" fontId="2" fillId="0" borderId="15" xfId="12" applyFont="1" applyBorder="1" applyAlignment="1">
      <alignment horizontal="center" vertical="center" wrapText="1"/>
    </xf>
    <xf numFmtId="0" fontId="9" fillId="0" borderId="54" xfId="12" applyFont="1" applyBorder="1" applyAlignment="1">
      <alignment horizontal="center" vertical="center" wrapText="1"/>
    </xf>
    <xf numFmtId="0" fontId="9" fillId="0" borderId="59" xfId="12" applyFont="1" applyBorder="1" applyAlignment="1">
      <alignment horizontal="center" vertical="center" wrapText="1"/>
    </xf>
    <xf numFmtId="0" fontId="2" fillId="0" borderId="30" xfId="12" applyFont="1" applyBorder="1" applyAlignment="1">
      <alignment horizontal="center" vertical="center" textRotation="255"/>
    </xf>
    <xf numFmtId="0" fontId="2" fillId="0" borderId="23" xfId="12" applyFont="1" applyBorder="1" applyAlignment="1">
      <alignment horizontal="center" vertical="center" textRotation="255"/>
    </xf>
    <xf numFmtId="0" fontId="2" fillId="0" borderId="16" xfId="12" applyFont="1" applyBorder="1" applyAlignment="1">
      <alignment horizontal="center" vertical="center" textRotation="255"/>
    </xf>
    <xf numFmtId="0" fontId="2" fillId="0" borderId="42" xfId="12" applyFont="1" applyBorder="1" applyAlignment="1">
      <alignment horizontal="center" vertical="center" textRotation="255"/>
    </xf>
    <xf numFmtId="0" fontId="2" fillId="0" borderId="0" xfId="12" applyFont="1" applyAlignment="1">
      <alignment horizontal="center" vertical="center" textRotation="255"/>
    </xf>
    <xf numFmtId="0" fontId="2" fillId="0" borderId="14" xfId="12" applyFont="1" applyBorder="1" applyAlignment="1">
      <alignment horizontal="center" vertical="center" textRotation="255"/>
    </xf>
    <xf numFmtId="0" fontId="2" fillId="0" borderId="31" xfId="12" applyFont="1" applyBorder="1" applyAlignment="1">
      <alignment horizontal="center" vertical="center" textRotation="255"/>
    </xf>
    <xf numFmtId="0" fontId="2" fillId="0" borderId="34" xfId="12" applyFont="1" applyBorder="1" applyAlignment="1">
      <alignment horizontal="center" vertical="center" textRotation="255"/>
    </xf>
    <xf numFmtId="0" fontId="2" fillId="0" borderId="15" xfId="12" applyFont="1" applyBorder="1" applyAlignment="1">
      <alignment horizontal="center" vertical="center" textRotation="255"/>
    </xf>
    <xf numFmtId="0" fontId="2" fillId="0" borderId="0" xfId="12" applyFont="1">
      <alignment vertical="center"/>
    </xf>
    <xf numFmtId="0" fontId="2" fillId="0" borderId="1" xfId="12" applyFont="1" applyBorder="1" applyAlignment="1">
      <alignment horizontal="center" vertical="center"/>
    </xf>
    <xf numFmtId="0" fontId="2" fillId="0" borderId="13" xfId="12" applyFont="1" applyBorder="1" applyAlignment="1">
      <alignment horizontal="center" vertical="center"/>
    </xf>
    <xf numFmtId="0" fontId="2" fillId="0" borderId="24" xfId="12" applyFont="1" applyBorder="1" applyAlignment="1">
      <alignment horizontal="center" vertical="center"/>
    </xf>
    <xf numFmtId="0" fontId="2" fillId="0" borderId="2" xfId="12" applyFont="1" applyBorder="1" applyAlignment="1">
      <alignment horizontal="center" vertical="center"/>
    </xf>
    <xf numFmtId="0" fontId="2" fillId="0" borderId="14" xfId="12" applyFont="1" applyBorder="1" applyAlignment="1">
      <alignment horizontal="center" vertical="center"/>
    </xf>
    <xf numFmtId="0" fontId="2" fillId="0" borderId="25" xfId="12" applyFont="1" applyBorder="1" applyAlignment="1">
      <alignment horizontal="center" vertical="center"/>
    </xf>
    <xf numFmtId="0" fontId="2" fillId="0" borderId="3" xfId="12" applyFont="1" applyBorder="1" applyAlignment="1">
      <alignment horizontal="center" vertical="center"/>
    </xf>
    <xf numFmtId="0" fontId="2" fillId="0" borderId="26" xfId="12" applyFont="1" applyBorder="1" applyAlignment="1">
      <alignment horizontal="center" vertical="center"/>
    </xf>
    <xf numFmtId="0" fontId="2" fillId="0" borderId="40" xfId="12" applyFont="1" applyBorder="1" applyAlignment="1">
      <alignment horizontal="center" vertical="center"/>
    </xf>
    <xf numFmtId="0" fontId="2" fillId="0" borderId="45" xfId="12" applyFont="1" applyBorder="1" applyAlignment="1">
      <alignment horizontal="center" vertical="center"/>
    </xf>
    <xf numFmtId="0" fontId="2" fillId="0" borderId="42" xfId="12" applyFont="1" applyBorder="1" applyAlignment="1">
      <alignment horizontal="center" vertical="center"/>
    </xf>
    <xf numFmtId="0" fontId="2" fillId="0" borderId="46" xfId="12" applyFont="1" applyBorder="1" applyAlignment="1">
      <alignment horizontal="center" vertical="center"/>
    </xf>
    <xf numFmtId="0" fontId="2" fillId="0" borderId="47" xfId="12" applyFont="1" applyBorder="1" applyAlignment="1">
      <alignment horizontal="center" vertical="center"/>
    </xf>
    <xf numFmtId="0" fontId="2" fillId="0" borderId="7" xfId="12" applyFont="1" applyBorder="1" applyAlignment="1">
      <alignment horizontal="center" vertical="center"/>
    </xf>
    <xf numFmtId="0" fontId="2" fillId="0" borderId="19" xfId="12" applyFont="1" applyBorder="1" applyAlignment="1">
      <alignment horizontal="center" vertical="center"/>
    </xf>
    <xf numFmtId="0" fontId="2" fillId="0" borderId="8" xfId="12" applyFont="1" applyBorder="1" applyAlignment="1">
      <alignment horizontal="center" vertical="center"/>
    </xf>
    <xf numFmtId="0" fontId="2" fillId="0" borderId="0" xfId="12" applyFont="1" applyAlignment="1">
      <alignment horizontal="center" vertical="center"/>
    </xf>
    <xf numFmtId="0" fontId="2" fillId="0" borderId="56" xfId="12" applyFont="1" applyBorder="1" applyAlignment="1">
      <alignment horizontal="center" vertical="center"/>
    </xf>
    <xf numFmtId="0" fontId="2" fillId="0" borderId="53" xfId="12" applyFont="1" applyBorder="1" applyAlignment="1">
      <alignment horizontal="center" vertical="center"/>
    </xf>
    <xf numFmtId="0" fontId="2" fillId="0" borderId="58" xfId="12" applyFont="1" applyBorder="1" applyAlignment="1">
      <alignment horizontal="center" vertical="center"/>
    </xf>
    <xf numFmtId="0" fontId="2" fillId="0" borderId="59" xfId="12" applyFont="1" applyBorder="1" applyAlignment="1">
      <alignment horizontal="center" vertical="center"/>
    </xf>
    <xf numFmtId="0" fontId="2" fillId="0" borderId="4" xfId="12" applyFont="1" applyBorder="1" applyAlignment="1">
      <alignment horizontal="center" vertical="center"/>
    </xf>
    <xf numFmtId="0" fontId="2" fillId="0" borderId="27" xfId="12" applyFont="1" applyBorder="1" applyAlignment="1">
      <alignment horizontal="center" vertical="center"/>
    </xf>
    <xf numFmtId="0" fontId="2" fillId="0" borderId="5" xfId="12" applyFont="1" applyBorder="1" applyAlignment="1">
      <alignment horizontal="center" vertical="center"/>
    </xf>
    <xf numFmtId="0" fontId="2" fillId="0" borderId="17" xfId="12" applyFont="1" applyBorder="1" applyAlignment="1">
      <alignment horizontal="center" vertical="center"/>
    </xf>
    <xf numFmtId="0" fontId="2" fillId="0" borderId="28" xfId="12" applyFont="1" applyBorder="1" applyAlignment="1">
      <alignment horizontal="center" vertical="center"/>
    </xf>
    <xf numFmtId="0" fontId="2" fillId="0" borderId="48" xfId="12" applyFont="1" applyBorder="1" applyAlignment="1">
      <alignment horizontal="center" vertical="center"/>
    </xf>
    <xf numFmtId="0" fontId="2" fillId="0" borderId="43" xfId="12" applyFont="1" applyBorder="1" applyAlignment="1">
      <alignment horizontal="center" vertical="center"/>
    </xf>
    <xf numFmtId="0" fontId="2" fillId="0" borderId="49" xfId="12" applyFont="1" applyBorder="1" applyAlignment="1">
      <alignment horizontal="center" vertical="center"/>
    </xf>
    <xf numFmtId="0" fontId="2" fillId="0" borderId="12" xfId="12" applyFont="1" applyBorder="1" applyAlignment="1">
      <alignment horizontal="center" vertical="center"/>
    </xf>
    <xf numFmtId="0" fontId="2" fillId="0" borderId="9" xfId="12" applyFont="1" applyBorder="1" applyAlignment="1">
      <alignment horizontal="center" vertical="center"/>
    </xf>
    <xf numFmtId="0" fontId="2" fillId="0" borderId="20" xfId="12" applyFont="1" applyBorder="1" applyAlignment="1">
      <alignment horizontal="center" vertical="center"/>
    </xf>
    <xf numFmtId="49" fontId="2" fillId="0" borderId="30" xfId="12" applyNumberFormat="1" applyFont="1" applyBorder="1" applyAlignment="1">
      <alignment horizontal="center" vertical="center"/>
    </xf>
    <xf numFmtId="49" fontId="2" fillId="0" borderId="23" xfId="12" applyNumberFormat="1" applyFont="1" applyBorder="1" applyAlignment="1">
      <alignment horizontal="center" vertical="center"/>
    </xf>
    <xf numFmtId="49" fontId="2" fillId="0" borderId="54" xfId="12" applyNumberFormat="1" applyFont="1" applyBorder="1" applyAlignment="1">
      <alignment horizontal="center" vertical="center"/>
    </xf>
    <xf numFmtId="49" fontId="2" fillId="0" borderId="42" xfId="12" applyNumberFormat="1" applyFont="1" applyBorder="1" applyAlignment="1">
      <alignment horizontal="center" vertical="center"/>
    </xf>
    <xf numFmtId="49" fontId="2" fillId="0" borderId="0" xfId="12" applyNumberFormat="1" applyFont="1" applyAlignment="1">
      <alignment horizontal="center" vertical="center"/>
    </xf>
    <xf numFmtId="49" fontId="2" fillId="0" borderId="58" xfId="12" applyNumberFormat="1" applyFont="1" applyBorder="1" applyAlignment="1">
      <alignment horizontal="center" vertical="center"/>
    </xf>
    <xf numFmtId="49" fontId="2" fillId="0" borderId="43" xfId="12" applyNumberFormat="1" applyFont="1" applyBorder="1" applyAlignment="1">
      <alignment horizontal="center" vertical="center"/>
    </xf>
    <xf numFmtId="49" fontId="2" fillId="0" borderId="20" xfId="12" applyNumberFormat="1" applyFont="1" applyBorder="1" applyAlignment="1">
      <alignment horizontal="center" vertical="center"/>
    </xf>
    <xf numFmtId="49" fontId="2" fillId="0" borderId="60" xfId="12" applyNumberFormat="1" applyFont="1" applyBorder="1" applyAlignment="1">
      <alignment horizontal="center" vertical="center"/>
    </xf>
    <xf numFmtId="0" fontId="2" fillId="0" borderId="6" xfId="12" applyFont="1" applyBorder="1" applyAlignment="1">
      <alignment horizontal="center" vertical="center"/>
    </xf>
    <xf numFmtId="0" fontId="2" fillId="0" borderId="18" xfId="12" applyFont="1" applyBorder="1" applyAlignment="1">
      <alignment horizontal="center" vertical="center"/>
    </xf>
    <xf numFmtId="0" fontId="2" fillId="0" borderId="21" xfId="12" applyFont="1" applyBorder="1" applyAlignment="1">
      <alignment horizontal="center" vertical="center"/>
    </xf>
    <xf numFmtId="0" fontId="2" fillId="0" borderId="7" xfId="12" applyFont="1" applyBorder="1" applyAlignment="1">
      <alignment horizontal="center" vertical="center" wrapText="1"/>
    </xf>
    <xf numFmtId="0" fontId="2" fillId="0" borderId="19" xfId="12" applyFont="1" applyBorder="1" applyAlignment="1">
      <alignment horizontal="center" vertical="center" wrapText="1"/>
    </xf>
    <xf numFmtId="0" fontId="2" fillId="0" borderId="13" xfId="12" applyFont="1" applyBorder="1" applyAlignment="1">
      <alignment horizontal="center" vertical="center" wrapText="1"/>
    </xf>
    <xf numFmtId="0" fontId="2" fillId="0" borderId="8" xfId="12" applyFont="1" applyBorder="1" applyAlignment="1">
      <alignment horizontal="center" vertical="center" wrapText="1"/>
    </xf>
    <xf numFmtId="0" fontId="2" fillId="0" borderId="0" xfId="12" applyFont="1" applyAlignment="1">
      <alignment horizontal="center" vertical="center" wrapText="1"/>
    </xf>
    <xf numFmtId="0" fontId="2" fillId="0" borderId="14" xfId="12" applyFont="1" applyBorder="1" applyAlignment="1">
      <alignment horizontal="center" vertical="center" wrapText="1"/>
    </xf>
    <xf numFmtId="0" fontId="2" fillId="0" borderId="9" xfId="12" applyFont="1" applyBorder="1" applyAlignment="1">
      <alignment horizontal="center" vertical="center" wrapText="1"/>
    </xf>
    <xf numFmtId="0" fontId="2" fillId="0" borderId="20" xfId="12" applyFont="1" applyBorder="1" applyAlignment="1">
      <alignment horizontal="center" vertical="center" wrapText="1"/>
    </xf>
    <xf numFmtId="0" fontId="2" fillId="0" borderId="17" xfId="12" applyFont="1" applyBorder="1" applyAlignment="1">
      <alignment horizontal="center" vertical="center" wrapText="1"/>
    </xf>
    <xf numFmtId="0" fontId="9" fillId="0" borderId="0" xfId="12" applyFont="1" applyAlignment="1" applyProtection="1">
      <alignment horizontal="left" vertical="center" wrapText="1"/>
      <protection hidden="1"/>
    </xf>
    <xf numFmtId="176" fontId="2" fillId="0" borderId="0" xfId="12" applyNumberFormat="1" applyFont="1" applyAlignment="1" applyProtection="1">
      <alignment horizontal="center" vertical="center" shrinkToFit="1"/>
      <protection hidden="1"/>
    </xf>
    <xf numFmtId="0" fontId="2" fillId="0" borderId="0" xfId="12" applyFont="1" applyAlignment="1" applyProtection="1">
      <alignment horizontal="center" vertical="center" shrinkToFit="1"/>
      <protection hidden="1"/>
    </xf>
    <xf numFmtId="0" fontId="2" fillId="0" borderId="0" xfId="12" applyFont="1" applyAlignment="1">
      <alignment horizontal="center" vertical="center" shrinkToFit="1"/>
    </xf>
    <xf numFmtId="0" fontId="2" fillId="0" borderId="0" xfId="12" applyFont="1" applyAlignment="1">
      <alignment horizontal="left" vertical="center"/>
    </xf>
    <xf numFmtId="0" fontId="2" fillId="0" borderId="33" xfId="12" applyFont="1" applyBorder="1">
      <alignment vertical="center"/>
    </xf>
    <xf numFmtId="0" fontId="2" fillId="0" borderId="36" xfId="12" applyFont="1" applyBorder="1">
      <alignment vertical="center"/>
    </xf>
    <xf numFmtId="0" fontId="2" fillId="0" borderId="38" xfId="12" applyFont="1" applyBorder="1">
      <alignment vertical="center"/>
    </xf>
    <xf numFmtId="178" fontId="2" fillId="0" borderId="33" xfId="12" applyNumberFormat="1" applyFont="1" applyBorder="1" applyAlignment="1">
      <alignment horizontal="right" vertical="center"/>
    </xf>
    <xf numFmtId="178" fontId="2" fillId="0" borderId="36" xfId="12" applyNumberFormat="1" applyFont="1" applyBorder="1" applyAlignment="1">
      <alignment horizontal="right" vertical="center"/>
    </xf>
    <xf numFmtId="178" fontId="2" fillId="0" borderId="38" xfId="12" applyNumberFormat="1" applyFont="1" applyBorder="1" applyAlignment="1">
      <alignment horizontal="right" vertical="center"/>
    </xf>
    <xf numFmtId="0" fontId="2" fillId="0" borderId="43" xfId="12" applyFont="1" applyBorder="1" applyAlignment="1">
      <alignment horizontal="center" vertical="center" shrinkToFit="1"/>
    </xf>
    <xf numFmtId="0" fontId="2" fillId="0" borderId="20" xfId="12" applyFont="1" applyBorder="1" applyAlignment="1">
      <alignment horizontal="center" vertical="center" shrinkToFit="1"/>
    </xf>
    <xf numFmtId="0" fontId="2" fillId="0" borderId="17" xfId="12" applyFont="1" applyBorder="1" applyAlignment="1">
      <alignment horizontal="center" vertical="center" shrinkToFit="1"/>
    </xf>
    <xf numFmtId="180" fontId="2" fillId="0" borderId="33" xfId="12" applyNumberFormat="1" applyFont="1" applyBorder="1" applyAlignment="1">
      <alignment horizontal="right" vertical="center" shrinkToFit="1"/>
    </xf>
    <xf numFmtId="180" fontId="2" fillId="0" borderId="36" xfId="12" applyNumberFormat="1" applyFont="1" applyBorder="1" applyAlignment="1">
      <alignment horizontal="right" vertical="center" shrinkToFit="1"/>
    </xf>
    <xf numFmtId="180" fontId="2" fillId="0" borderId="52" xfId="12"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2" applyNumberFormat="1" applyFont="1" applyBorder="1" applyAlignment="1">
      <alignment horizontal="right" vertical="center" shrinkToFit="1"/>
    </xf>
    <xf numFmtId="178" fontId="2" fillId="0" borderId="20" xfId="12" applyNumberFormat="1" applyFont="1" applyBorder="1" applyAlignment="1">
      <alignment horizontal="right" vertical="center" shrinkToFit="1"/>
    </xf>
    <xf numFmtId="178" fontId="2" fillId="0" borderId="60" xfId="12" applyNumberFormat="1" applyFont="1" applyBorder="1" applyAlignment="1">
      <alignment horizontal="right" vertical="center" shrinkToFit="1"/>
    </xf>
    <xf numFmtId="49" fontId="2" fillId="0" borderId="0" xfId="12" applyNumberFormat="1" applyFont="1" applyAlignment="1">
      <alignment horizontal="left" vertical="center"/>
    </xf>
    <xf numFmtId="0" fontId="2" fillId="0" borderId="12" xfId="12" applyFont="1" applyBorder="1" applyAlignment="1">
      <alignment horizontal="center" vertical="center" textRotation="255"/>
    </xf>
    <xf numFmtId="0" fontId="2" fillId="0" borderId="8" xfId="12" applyFont="1" applyBorder="1" applyAlignment="1">
      <alignment horizontal="center" vertical="center" textRotation="255"/>
    </xf>
    <xf numFmtId="0" fontId="2" fillId="0" borderId="9" xfId="12" applyFont="1" applyBorder="1" applyAlignment="1">
      <alignment horizontal="center" vertical="center" textRotation="255"/>
    </xf>
    <xf numFmtId="0" fontId="2" fillId="0" borderId="20" xfId="12" applyFont="1" applyBorder="1" applyAlignment="1">
      <alignment horizontal="center" vertical="center" textRotation="255"/>
    </xf>
    <xf numFmtId="0" fontId="2" fillId="0" borderId="17" xfId="12" applyFont="1" applyBorder="1" applyAlignment="1">
      <alignment horizontal="center" vertical="center" textRotation="255"/>
    </xf>
    <xf numFmtId="178" fontId="2" fillId="0" borderId="7" xfId="12" applyNumberFormat="1" applyFont="1" applyBorder="1" applyAlignment="1">
      <alignment horizontal="right" vertical="center" shrinkToFit="1"/>
    </xf>
    <xf numFmtId="178" fontId="2" fillId="0" borderId="19" xfId="12" applyNumberFormat="1" applyFont="1" applyBorder="1" applyAlignment="1">
      <alignment horizontal="right" vertical="center" shrinkToFit="1"/>
    </xf>
    <xf numFmtId="178" fontId="2" fillId="0" borderId="53" xfId="12" applyNumberFormat="1" applyFont="1" applyBorder="1" applyAlignment="1">
      <alignment horizontal="right" vertical="center" shrinkToFit="1"/>
    </xf>
    <xf numFmtId="0" fontId="2" fillId="0" borderId="32" xfId="12" applyFont="1" applyBorder="1">
      <alignment vertical="center"/>
    </xf>
    <xf numFmtId="0" fontId="2" fillId="0" borderId="35" xfId="12" applyFont="1" applyBorder="1">
      <alignment vertical="center"/>
    </xf>
    <xf numFmtId="0" fontId="2" fillId="0" borderId="37" xfId="12" applyFont="1" applyBorder="1">
      <alignment vertical="center"/>
    </xf>
    <xf numFmtId="178" fontId="2" fillId="0" borderId="32" xfId="12" applyNumberFormat="1" applyFont="1" applyBorder="1" applyAlignment="1">
      <alignment horizontal="right" vertical="center" shrinkToFit="1"/>
    </xf>
    <xf numFmtId="178" fontId="2" fillId="0" borderId="35" xfId="12" applyNumberFormat="1" applyFont="1" applyBorder="1" applyAlignment="1">
      <alignment horizontal="right" vertical="center" shrinkToFit="1"/>
    </xf>
    <xf numFmtId="178" fontId="2" fillId="0" borderId="37" xfId="12" applyNumberFormat="1" applyFont="1" applyBorder="1" applyAlignment="1">
      <alignment horizontal="right" vertical="center" shrinkToFit="1"/>
    </xf>
    <xf numFmtId="178" fontId="2" fillId="0" borderId="51" xfId="12"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2" applyNumberFormat="1" applyFont="1" applyBorder="1" applyAlignment="1">
      <alignment horizontal="right" vertical="center" shrinkToFit="1"/>
    </xf>
    <xf numFmtId="178" fontId="2" fillId="0" borderId="0" xfId="12" applyNumberFormat="1" applyFont="1" applyAlignment="1">
      <alignment horizontal="right" vertical="center" shrinkToFit="1"/>
    </xf>
    <xf numFmtId="178" fontId="2" fillId="0" borderId="58" xfId="12"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2" applyFont="1" applyBorder="1" applyAlignment="1">
      <alignment horizontal="left" vertical="center"/>
    </xf>
    <xf numFmtId="0" fontId="2" fillId="0" borderId="20" xfId="12" applyFont="1" applyBorder="1" applyAlignment="1">
      <alignment horizontal="left" vertical="center"/>
    </xf>
    <xf numFmtId="0" fontId="2" fillId="0" borderId="60" xfId="12" applyFont="1" applyBorder="1" applyAlignment="1">
      <alignment horizontal="left" vertical="center"/>
    </xf>
    <xf numFmtId="0" fontId="11" fillId="0" borderId="35" xfId="12" applyFont="1" applyBorder="1">
      <alignment vertical="center"/>
    </xf>
    <xf numFmtId="0" fontId="11" fillId="0" borderId="37" xfId="12" applyFont="1" applyBorder="1">
      <alignment vertical="center"/>
    </xf>
    <xf numFmtId="0" fontId="2" fillId="0" borderId="8" xfId="12" applyFont="1" applyBorder="1" applyAlignment="1">
      <alignment horizontal="left" vertical="center"/>
    </xf>
    <xf numFmtId="0" fontId="2" fillId="0" borderId="58" xfId="12" applyFont="1" applyBorder="1" applyAlignment="1">
      <alignment horizontal="left" vertical="center"/>
    </xf>
    <xf numFmtId="0" fontId="2" fillId="0" borderId="11" xfId="12" applyFont="1" applyBorder="1" applyAlignment="1">
      <alignment horizontal="center" vertical="center"/>
    </xf>
    <xf numFmtId="0" fontId="2" fillId="0" borderId="22" xfId="12" applyFont="1" applyBorder="1" applyAlignment="1">
      <alignment horizontal="center" vertical="center"/>
    </xf>
    <xf numFmtId="0" fontId="2" fillId="0" borderId="50" xfId="12" applyFont="1" applyBorder="1" applyAlignment="1">
      <alignment horizontal="center" vertical="center"/>
    </xf>
    <xf numFmtId="0" fontId="2" fillId="0" borderId="10" xfId="12" applyFont="1" applyBorder="1" applyAlignment="1">
      <alignment horizontal="center" vertical="center"/>
    </xf>
    <xf numFmtId="0" fontId="2" fillId="0" borderId="29" xfId="12" applyFont="1" applyBorder="1" applyAlignment="1">
      <alignment horizontal="center" vertical="center"/>
    </xf>
    <xf numFmtId="178" fontId="2" fillId="0" borderId="29" xfId="12" applyNumberFormat="1" applyFont="1" applyBorder="1" applyAlignment="1">
      <alignment horizontal="right" vertical="center" shrinkToFit="1"/>
    </xf>
    <xf numFmtId="178" fontId="2" fillId="0" borderId="44" xfId="12" applyNumberFormat="1" applyFont="1" applyBorder="1" applyAlignment="1">
      <alignment horizontal="right" vertical="center" shrinkToFit="1"/>
    </xf>
    <xf numFmtId="178" fontId="2" fillId="0" borderId="55" xfId="12" applyNumberFormat="1" applyFont="1" applyBorder="1" applyAlignment="1">
      <alignment horizontal="right" vertical="center" shrinkToFit="1"/>
    </xf>
    <xf numFmtId="180" fontId="2" fillId="0" borderId="20" xfId="12" applyNumberFormat="1" applyFont="1" applyBorder="1" applyAlignment="1">
      <alignment horizontal="right" vertical="center"/>
    </xf>
    <xf numFmtId="180" fontId="2" fillId="0" borderId="60" xfId="12" applyNumberFormat="1" applyFont="1" applyBorder="1" applyAlignment="1">
      <alignment horizontal="right" vertical="center"/>
    </xf>
    <xf numFmtId="0" fontId="2" fillId="0" borderId="61" xfId="12" applyFont="1" applyBorder="1">
      <alignment vertical="center"/>
    </xf>
    <xf numFmtId="0" fontId="2" fillId="0" borderId="62" xfId="12" applyFont="1" applyBorder="1" applyAlignment="1">
      <alignment horizontal="center" vertical="center"/>
    </xf>
    <xf numFmtId="0" fontId="2" fillId="0" borderId="52" xfId="12" applyFont="1" applyBorder="1" applyAlignment="1">
      <alignment horizontal="center" vertical="center"/>
    </xf>
    <xf numFmtId="0" fontId="2" fillId="0" borderId="63" xfId="12" applyFont="1" applyBorder="1" applyAlignment="1">
      <alignment horizontal="center" vertical="center"/>
    </xf>
    <xf numFmtId="178" fontId="2" fillId="0" borderId="19" xfId="12" applyNumberFormat="1" applyFont="1" applyBorder="1" applyAlignment="1">
      <alignment horizontal="right" vertical="center"/>
    </xf>
    <xf numFmtId="178" fontId="2" fillId="0" borderId="53" xfId="12" applyNumberFormat="1" applyFont="1" applyBorder="1" applyAlignment="1">
      <alignment horizontal="right" vertical="center"/>
    </xf>
    <xf numFmtId="0" fontId="2" fillId="0" borderId="57" xfId="12" applyFont="1" applyBorder="1">
      <alignment vertical="center"/>
    </xf>
    <xf numFmtId="0" fontId="2" fillId="0" borderId="32" xfId="12" applyFont="1" applyBorder="1" applyAlignment="1">
      <alignment horizontal="center" vertical="center"/>
    </xf>
    <xf numFmtId="0" fontId="2" fillId="0" borderId="35" xfId="12" applyFont="1" applyBorder="1" applyAlignment="1">
      <alignment horizontal="center" vertical="center"/>
    </xf>
    <xf numFmtId="177" fontId="2" fillId="0" borderId="29" xfId="12" applyNumberFormat="1" applyFont="1" applyBorder="1" applyAlignment="1">
      <alignment horizontal="right" vertical="center" shrinkToFit="1"/>
    </xf>
    <xf numFmtId="177" fontId="2" fillId="0" borderId="44" xfId="12" applyNumberFormat="1" applyFont="1" applyBorder="1" applyAlignment="1">
      <alignment horizontal="right" vertical="center" shrinkToFit="1"/>
    </xf>
    <xf numFmtId="177" fontId="2" fillId="0" borderId="55" xfId="12" applyNumberFormat="1" applyFont="1" applyBorder="1" applyAlignment="1">
      <alignment horizontal="right" vertical="center" shrinkToFit="1"/>
    </xf>
    <xf numFmtId="180" fontId="2" fillId="0" borderId="38" xfId="12" applyNumberFormat="1" applyFont="1" applyBorder="1" applyAlignment="1">
      <alignment horizontal="right" vertical="center" shrinkToFit="1"/>
    </xf>
    <xf numFmtId="0" fontId="10" fillId="0" borderId="33" xfId="13" applyFont="1" applyBorder="1" applyAlignment="1">
      <alignment horizontal="center" vertical="center" shrinkToFit="1"/>
    </xf>
    <xf numFmtId="0" fontId="10" fillId="0" borderId="36" xfId="13" applyFont="1" applyBorder="1" applyAlignment="1">
      <alignment horizontal="center" vertical="center" shrinkToFit="1"/>
    </xf>
    <xf numFmtId="0" fontId="10" fillId="0" borderId="38" xfId="13" applyFont="1" applyBorder="1" applyAlignment="1">
      <alignment horizontal="center" vertical="center" shrinkToFit="1"/>
    </xf>
    <xf numFmtId="179" fontId="10" fillId="0" borderId="30" xfId="12" applyNumberFormat="1" applyFont="1" applyBorder="1" applyAlignment="1">
      <alignment horizontal="right" vertical="center" shrinkToFit="1"/>
    </xf>
    <xf numFmtId="179" fontId="10" fillId="0" borderId="23" xfId="12" applyNumberFormat="1" applyFont="1" applyBorder="1" applyAlignment="1">
      <alignment horizontal="right" vertical="center" shrinkToFit="1"/>
    </xf>
    <xf numFmtId="179" fontId="10" fillId="0" borderId="54" xfId="12" applyNumberFormat="1" applyFont="1" applyBorder="1" applyAlignment="1">
      <alignment horizontal="right" vertical="center" shrinkToFit="1"/>
    </xf>
    <xf numFmtId="0" fontId="10" fillId="0" borderId="30" xfId="12" applyFont="1" applyBorder="1">
      <alignment vertical="center"/>
    </xf>
    <xf numFmtId="0" fontId="10" fillId="0" borderId="23" xfId="12" applyFont="1" applyBorder="1">
      <alignment vertical="center"/>
    </xf>
    <xf numFmtId="0" fontId="10" fillId="0" borderId="16" xfId="12" applyFont="1" applyBorder="1">
      <alignment vertical="center"/>
    </xf>
    <xf numFmtId="180" fontId="2" fillId="0" borderId="32" xfId="12" applyNumberFormat="1" applyFont="1" applyBorder="1" applyAlignment="1">
      <alignment horizontal="right" vertical="center" shrinkToFit="1"/>
    </xf>
    <xf numFmtId="180" fontId="2" fillId="0" borderId="35" xfId="12" applyNumberFormat="1" applyFont="1" applyBorder="1" applyAlignment="1">
      <alignment horizontal="right" vertical="center" shrinkToFit="1"/>
    </xf>
    <xf numFmtId="180" fontId="2" fillId="0" borderId="37" xfId="12" applyNumberFormat="1" applyFont="1" applyBorder="1" applyAlignment="1">
      <alignment horizontal="right" vertical="center" shrinkToFit="1"/>
    </xf>
    <xf numFmtId="180" fontId="2" fillId="0" borderId="51" xfId="12" applyNumberFormat="1" applyFont="1" applyBorder="1" applyAlignment="1">
      <alignment horizontal="right" vertical="center" shrinkToFit="1"/>
    </xf>
    <xf numFmtId="180" fontId="2" fillId="0" borderId="9" xfId="12" applyNumberFormat="1" applyFont="1" applyBorder="1" applyAlignment="1">
      <alignment horizontal="right" vertical="center" shrinkToFit="1"/>
    </xf>
    <xf numFmtId="180" fontId="2" fillId="0" borderId="20" xfId="12" applyNumberFormat="1" applyFont="1" applyBorder="1" applyAlignment="1">
      <alignment horizontal="right" vertical="center" shrinkToFit="1"/>
    </xf>
    <xf numFmtId="180" fontId="2" fillId="0" borderId="60" xfId="12" applyNumberFormat="1" applyFont="1" applyBorder="1" applyAlignment="1">
      <alignment horizontal="right" vertical="center" shrinkToFit="1"/>
    </xf>
    <xf numFmtId="0" fontId="10" fillId="0" borderId="30" xfId="13" applyFont="1" applyBorder="1" applyAlignment="1">
      <alignment horizontal="center" vertical="center" shrinkToFit="1"/>
    </xf>
    <xf numFmtId="0" fontId="10" fillId="0" borderId="23" xfId="13" applyFont="1" applyBorder="1" applyAlignment="1">
      <alignment horizontal="center" vertical="center" shrinkToFit="1"/>
    </xf>
    <xf numFmtId="0" fontId="10" fillId="0" borderId="16" xfId="13" applyFont="1" applyBorder="1" applyAlignment="1">
      <alignment horizontal="center" vertical="center" shrinkToFit="1"/>
    </xf>
    <xf numFmtId="178" fontId="10" fillId="0" borderId="32" xfId="12" applyNumberFormat="1" applyFont="1" applyBorder="1" applyAlignment="1">
      <alignment horizontal="right" vertical="center" shrinkToFit="1"/>
    </xf>
    <xf numFmtId="178" fontId="10" fillId="0" borderId="35" xfId="12" applyNumberFormat="1" applyFont="1" applyBorder="1" applyAlignment="1">
      <alignment horizontal="right" vertical="center" shrinkToFit="1"/>
    </xf>
    <xf numFmtId="178" fontId="10" fillId="0" borderId="51" xfId="12" applyNumberFormat="1" applyFont="1" applyBorder="1" applyAlignment="1">
      <alignment horizontal="right" vertical="center" shrinkToFit="1"/>
    </xf>
    <xf numFmtId="0" fontId="2" fillId="0" borderId="7" xfId="12" applyFont="1" applyBorder="1" applyAlignment="1">
      <alignment horizontal="left" vertical="center"/>
    </xf>
    <xf numFmtId="0" fontId="2" fillId="0" borderId="19" xfId="12" applyFont="1" applyBorder="1" applyAlignment="1">
      <alignment horizontal="left" vertical="center"/>
    </xf>
    <xf numFmtId="0" fontId="2" fillId="0" borderId="53" xfId="12" applyFont="1" applyBorder="1" applyAlignment="1">
      <alignment horizontal="left" vertical="center"/>
    </xf>
    <xf numFmtId="0" fontId="10" fillId="0" borderId="35" xfId="12" applyFont="1" applyBorder="1">
      <alignment vertical="center"/>
    </xf>
    <xf numFmtId="0" fontId="10" fillId="0" borderId="37" xfId="12" applyFont="1" applyBorder="1">
      <alignment vertical="center"/>
    </xf>
    <xf numFmtId="177" fontId="2" fillId="0" borderId="8" xfId="12" applyNumberFormat="1" applyFont="1" applyBorder="1" applyAlignment="1">
      <alignment horizontal="right" vertical="center" shrinkToFit="1"/>
    </xf>
    <xf numFmtId="177" fontId="2" fillId="0" borderId="0" xfId="12" applyNumberFormat="1" applyFont="1" applyAlignment="1">
      <alignment horizontal="right" vertical="center" shrinkToFit="1"/>
    </xf>
    <xf numFmtId="177" fontId="2" fillId="0" borderId="58" xfId="12" applyNumberFormat="1" applyFont="1" applyBorder="1" applyAlignment="1">
      <alignment horizontal="right" vertical="center" shrinkToFit="1"/>
    </xf>
    <xf numFmtId="0" fontId="10" fillId="0" borderId="40" xfId="12" applyFont="1" applyBorder="1">
      <alignment vertical="center"/>
    </xf>
    <xf numFmtId="0" fontId="10" fillId="0" borderId="22" xfId="12" applyFont="1" applyBorder="1">
      <alignment vertical="center"/>
    </xf>
    <xf numFmtId="0" fontId="10" fillId="0" borderId="41" xfId="12" applyFont="1" applyBorder="1">
      <alignment vertical="center"/>
    </xf>
    <xf numFmtId="178" fontId="10" fillId="0" borderId="40" xfId="12" applyNumberFormat="1" applyFont="1" applyBorder="1" applyAlignment="1">
      <alignment horizontal="right" vertical="center" shrinkToFit="1"/>
    </xf>
    <xf numFmtId="178" fontId="10" fillId="0" borderId="19" xfId="12" applyNumberFormat="1" applyFont="1" applyBorder="1" applyAlignment="1">
      <alignment horizontal="right" vertical="center" shrinkToFit="1"/>
    </xf>
    <xf numFmtId="178" fontId="10" fillId="0" borderId="53" xfId="12" applyNumberFormat="1" applyFont="1" applyBorder="1" applyAlignment="1">
      <alignment horizontal="right" vertical="center" shrinkToFit="1"/>
    </xf>
    <xf numFmtId="0" fontId="2" fillId="0" borderId="57" xfId="12" applyFont="1" applyBorder="1" applyAlignment="1">
      <alignment horizontal="center" vertical="center"/>
    </xf>
    <xf numFmtId="0" fontId="2" fillId="0" borderId="37" xfId="12" applyFont="1" applyBorder="1" applyAlignment="1">
      <alignment horizontal="center" vertical="center"/>
    </xf>
    <xf numFmtId="0" fontId="2" fillId="0" borderId="32" xfId="12" applyFont="1" applyBorder="1" applyAlignment="1">
      <alignment horizontal="center" vertical="center" shrinkToFit="1"/>
    </xf>
    <xf numFmtId="0" fontId="2" fillId="0" borderId="35" xfId="12" applyFont="1" applyBorder="1" applyAlignment="1">
      <alignment horizontal="center" vertical="center" shrinkToFit="1"/>
    </xf>
    <xf numFmtId="0" fontId="2" fillId="0" borderId="37" xfId="12" applyFont="1" applyBorder="1" applyAlignment="1">
      <alignment horizontal="center" vertical="center" shrinkToFit="1"/>
    </xf>
    <xf numFmtId="0" fontId="2" fillId="0" borderId="51" xfId="12" applyFont="1" applyBorder="1" applyAlignment="1">
      <alignment horizontal="center" vertical="center" shrinkToFit="1"/>
    </xf>
    <xf numFmtId="179" fontId="2" fillId="0" borderId="33" xfId="12" applyNumberFormat="1" applyFont="1" applyBorder="1" applyAlignment="1">
      <alignment horizontal="right" vertical="center" shrinkToFit="1"/>
    </xf>
    <xf numFmtId="179" fontId="2" fillId="0" borderId="36" xfId="12" applyNumberFormat="1" applyFont="1" applyBorder="1" applyAlignment="1">
      <alignment horizontal="right" vertical="center" shrinkToFit="1"/>
    </xf>
    <xf numFmtId="179" fontId="2" fillId="0" borderId="52" xfId="12" applyNumberFormat="1" applyFont="1" applyBorder="1" applyAlignment="1">
      <alignment horizontal="right" vertical="center" shrinkToFit="1"/>
    </xf>
    <xf numFmtId="0" fontId="2" fillId="0" borderId="39" xfId="12" applyFont="1" applyBorder="1">
      <alignment vertical="center"/>
    </xf>
    <xf numFmtId="0" fontId="2" fillId="0" borderId="22" xfId="12" applyFont="1" applyBorder="1">
      <alignment vertical="center"/>
    </xf>
    <xf numFmtId="0" fontId="2" fillId="0" borderId="41" xfId="12" applyFont="1" applyBorder="1">
      <alignment vertical="center"/>
    </xf>
    <xf numFmtId="178" fontId="2" fillId="0" borderId="39" xfId="12" applyNumberFormat="1" applyFont="1" applyBorder="1" applyAlignment="1">
      <alignment horizontal="right" vertical="center" shrinkToFit="1"/>
    </xf>
    <xf numFmtId="178" fontId="2" fillId="0" borderId="22" xfId="12" applyNumberFormat="1" applyFont="1" applyBorder="1" applyAlignment="1">
      <alignment horizontal="right" vertical="center" shrinkToFit="1"/>
    </xf>
    <xf numFmtId="178" fontId="2" fillId="0" borderId="50" xfId="12" applyNumberFormat="1" applyFont="1" applyBorder="1" applyAlignment="1">
      <alignment horizontal="right" vertical="center" shrinkToFit="1"/>
    </xf>
    <xf numFmtId="181" fontId="2" fillId="0" borderId="8" xfId="12" applyNumberFormat="1" applyFont="1" applyBorder="1" applyAlignment="1">
      <alignment horizontal="right" vertical="center" shrinkToFit="1"/>
    </xf>
    <xf numFmtId="181" fontId="2" fillId="0" borderId="0" xfId="12" applyNumberFormat="1" applyFont="1" applyAlignment="1">
      <alignment horizontal="right" vertical="center" shrinkToFit="1"/>
    </xf>
    <xf numFmtId="181" fontId="2" fillId="0" borderId="58" xfId="12" applyNumberFormat="1" applyFont="1" applyBorder="1" applyAlignment="1">
      <alignment horizontal="right" vertical="center" shrinkToFit="1"/>
    </xf>
    <xf numFmtId="49" fontId="6" fillId="0" borderId="0" xfId="12" applyNumberFormat="1" applyFont="1" applyAlignment="1">
      <alignment horizontal="center" vertical="center"/>
    </xf>
    <xf numFmtId="0" fontId="2" fillId="0" borderId="64" xfId="12" applyFont="1" applyBorder="1" applyAlignment="1">
      <alignment horizontal="center" vertical="center"/>
    </xf>
    <xf numFmtId="180" fontId="2" fillId="0" borderId="7" xfId="12" applyNumberFormat="1" applyFont="1" applyBorder="1" applyAlignment="1">
      <alignment horizontal="right" vertical="center" shrinkToFit="1"/>
    </xf>
    <xf numFmtId="180" fontId="2" fillId="0" borderId="19" xfId="12" applyNumberFormat="1" applyFont="1" applyBorder="1" applyAlignment="1">
      <alignment horizontal="right" vertical="center" shrinkToFit="1"/>
    </xf>
    <xf numFmtId="180" fontId="2" fillId="0" borderId="53" xfId="12" applyNumberFormat="1" applyFont="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0" fontId="3" fillId="0" borderId="67" xfId="5" applyBorder="1" applyAlignment="1">
      <alignment horizontal="right" vertical="center" shrinkToFit="1"/>
    </xf>
    <xf numFmtId="180" fontId="2" fillId="0" borderId="73" xfId="5" applyNumberFormat="1" applyFont="1"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42" xfId="5" applyFont="1" applyBorder="1">
      <alignment vertical="center"/>
    </xf>
    <xf numFmtId="0" fontId="2" fillId="0" borderId="14" xfId="5" applyFont="1" applyBorder="1">
      <alignment vertical="center"/>
    </xf>
    <xf numFmtId="178" fontId="2" fillId="0" borderId="4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2" fillId="0" borderId="70" xfId="5" applyNumberFormat="1" applyFont="1" applyBorder="1" applyAlignment="1">
      <alignment horizontal="right" vertical="center" shrinkToFit="1"/>
    </xf>
    <xf numFmtId="180" fontId="3" fillId="0" borderId="0" xfId="5" applyNumberFormat="1" applyAlignment="1">
      <alignment horizontal="right" vertical="center" shrinkToFit="1"/>
    </xf>
    <xf numFmtId="180" fontId="3" fillId="0" borderId="66" xfId="5" applyNumberForma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178" fontId="2" fillId="0" borderId="15"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0" fontId="3" fillId="0" borderId="14" xfId="5" applyBorder="1" applyAlignment="1">
      <alignment horizontal="right" vertical="center" shrinkToFit="1"/>
    </xf>
    <xf numFmtId="178" fontId="2" fillId="0" borderId="14" xfId="5" applyNumberFormat="1" applyFont="1" applyBorder="1" applyAlignment="1">
      <alignment horizontal="right" vertical="center" shrinkToFit="1"/>
    </xf>
    <xf numFmtId="180" fontId="3" fillId="0" borderId="14" xfId="5" applyNumberForma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16" xfId="5" applyNumberFormat="1" applyFont="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80" fontId="2" fillId="0" borderId="31"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0" fontId="3" fillId="0" borderId="23" xfId="5" applyBorder="1" applyAlignment="1">
      <alignment horizontal="right" vertical="center" shrinkToFit="1"/>
    </xf>
    <xf numFmtId="0" fontId="3" fillId="0" borderId="16" xfId="5" applyBorder="1" applyAlignment="1">
      <alignment horizontal="right" vertical="center" shrinkToFit="1"/>
    </xf>
    <xf numFmtId="180" fontId="2" fillId="0" borderId="42"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180" fontId="2" fillId="0" borderId="30"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78" fontId="2" fillId="0" borderId="75" xfId="5"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65"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2"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80" fontId="2" fillId="0" borderId="69" xfId="5" applyNumberFormat="1" applyFont="1" applyBorder="1" applyAlignment="1">
      <alignment horizontal="right" vertical="center"/>
    </xf>
    <xf numFmtId="178" fontId="2" fillId="0" borderId="70" xfId="5" applyNumberFormat="1" applyFont="1" applyBorder="1" applyAlignment="1">
      <alignment horizontal="right" vertical="center"/>
    </xf>
    <xf numFmtId="178" fontId="2" fillId="0" borderId="14" xfId="5" applyNumberFormat="1" applyFont="1" applyBorder="1" applyAlignment="1">
      <alignment horizontal="right" vertical="center"/>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17" fillId="4" borderId="40" xfId="15" applyFont="1" applyFill="1" applyBorder="1" applyAlignment="1" applyProtection="1">
      <alignment horizontal="center" vertical="center" wrapText="1"/>
      <protection locked="0"/>
    </xf>
    <xf numFmtId="0" fontId="17" fillId="4" borderId="19" xfId="15" applyFont="1" applyFill="1" applyBorder="1" applyAlignment="1" applyProtection="1">
      <alignment horizontal="center" vertical="center" wrapText="1"/>
      <protection locked="0"/>
    </xf>
    <xf numFmtId="0" fontId="17" fillId="4" borderId="13" xfId="15" applyFont="1" applyFill="1" applyBorder="1" applyAlignment="1" applyProtection="1">
      <alignment horizontal="center" vertical="center" wrapText="1"/>
      <protection locked="0"/>
    </xf>
    <xf numFmtId="0" fontId="17" fillId="4" borderId="93" xfId="15" applyFont="1" applyFill="1" applyBorder="1" applyAlignment="1" applyProtection="1">
      <alignment horizontal="center" vertical="center" wrapText="1"/>
      <protection locked="0"/>
    </xf>
    <xf numFmtId="0" fontId="17" fillId="4" borderId="82" xfId="15" applyFont="1" applyFill="1" applyBorder="1" applyAlignment="1" applyProtection="1">
      <alignment horizontal="center" vertical="center" wrapText="1"/>
      <protection locked="0"/>
    </xf>
    <xf numFmtId="0" fontId="17" fillId="4" borderId="89" xfId="15" applyFont="1" applyFill="1" applyBorder="1" applyAlignment="1" applyProtection="1">
      <alignment horizontal="center" vertical="center" wrapText="1"/>
      <protection locked="0"/>
    </xf>
    <xf numFmtId="0" fontId="17" fillId="4" borderId="53" xfId="15" applyFont="1" applyFill="1" applyBorder="1" applyAlignment="1" applyProtection="1">
      <alignment horizontal="center" vertical="center" wrapText="1"/>
      <protection locked="0"/>
    </xf>
    <xf numFmtId="0" fontId="17" fillId="4" borderId="121" xfId="15" applyFont="1" applyFill="1" applyBorder="1" applyAlignment="1" applyProtection="1">
      <alignment horizontal="center" vertical="center" wrapText="1"/>
      <protection locked="0"/>
    </xf>
    <xf numFmtId="0" fontId="17" fillId="4" borderId="7" xfId="15" applyFont="1" applyFill="1" applyBorder="1" applyAlignment="1" applyProtection="1">
      <alignment horizontal="center" vertical="center"/>
      <protection locked="0"/>
    </xf>
    <xf numFmtId="0" fontId="17" fillId="4" borderId="19" xfId="15" applyFont="1" applyFill="1" applyBorder="1" applyAlignment="1" applyProtection="1">
      <alignment horizontal="center" vertical="center"/>
      <protection locked="0"/>
    </xf>
    <xf numFmtId="0" fontId="17" fillId="4" borderId="13" xfId="15" applyFont="1" applyFill="1" applyBorder="1" applyAlignment="1" applyProtection="1">
      <alignment horizontal="center" vertical="center"/>
      <protection locked="0"/>
    </xf>
    <xf numFmtId="0" fontId="17" fillId="4" borderId="76" xfId="15" applyFont="1" applyFill="1" applyBorder="1" applyAlignment="1" applyProtection="1">
      <alignment horizontal="center" vertical="center"/>
      <protection locked="0"/>
    </xf>
    <xf numFmtId="0" fontId="17" fillId="4" borderId="82" xfId="15" applyFont="1" applyFill="1" applyBorder="1" applyAlignment="1" applyProtection="1">
      <alignment horizontal="center" vertical="center"/>
      <protection locked="0"/>
    </xf>
    <xf numFmtId="0" fontId="17" fillId="4" borderId="89" xfId="15" applyFont="1" applyFill="1" applyBorder="1" applyAlignment="1" applyProtection="1">
      <alignment horizontal="center" vertical="center"/>
      <protection locked="0"/>
    </xf>
    <xf numFmtId="0" fontId="17" fillId="4" borderId="7" xfId="15" applyFont="1" applyFill="1" applyBorder="1" applyAlignment="1" applyProtection="1">
      <alignment horizontal="center" vertical="center" wrapText="1" shrinkToFit="1"/>
      <protection locked="0"/>
    </xf>
    <xf numFmtId="0" fontId="17" fillId="4" borderId="19" xfId="15" applyFont="1" applyFill="1" applyBorder="1" applyAlignment="1" applyProtection="1">
      <alignment horizontal="center" vertical="center" shrinkToFit="1"/>
      <protection locked="0"/>
    </xf>
    <xf numFmtId="0" fontId="17" fillId="4" borderId="53" xfId="15" applyFont="1" applyFill="1" applyBorder="1" applyAlignment="1" applyProtection="1">
      <alignment horizontal="center" vertical="center" shrinkToFit="1"/>
      <protection locked="0"/>
    </xf>
    <xf numFmtId="0" fontId="17" fillId="4" borderId="76" xfId="15" applyFont="1" applyFill="1" applyBorder="1" applyAlignment="1" applyProtection="1">
      <alignment horizontal="center" vertical="center" shrinkToFit="1"/>
      <protection locked="0"/>
    </xf>
    <xf numFmtId="0" fontId="17" fillId="4" borderId="82" xfId="15" applyFont="1" applyFill="1" applyBorder="1" applyAlignment="1" applyProtection="1">
      <alignment horizontal="center" vertical="center" shrinkToFit="1"/>
      <protection locked="0"/>
    </xf>
    <xf numFmtId="0" fontId="17" fillId="4" borderId="121" xfId="15" applyFont="1" applyFill="1" applyBorder="1" applyAlignment="1" applyProtection="1">
      <alignment horizontal="center" vertical="center" shrinkToFit="1"/>
      <protection locked="0"/>
    </xf>
    <xf numFmtId="0" fontId="17" fillId="4" borderId="40" xfId="15" applyFont="1" applyFill="1" applyBorder="1" applyAlignment="1" applyProtection="1">
      <alignment horizontal="center" vertical="center" wrapText="1" shrinkToFit="1"/>
      <protection locked="0"/>
    </xf>
    <xf numFmtId="0" fontId="17" fillId="4" borderId="13" xfId="15" applyFont="1" applyFill="1" applyBorder="1" applyAlignment="1" applyProtection="1">
      <alignment horizontal="center" vertical="center" shrinkToFit="1"/>
      <protection locked="0"/>
    </xf>
    <xf numFmtId="0" fontId="17" fillId="4" borderId="93" xfId="15" applyFont="1" applyFill="1" applyBorder="1" applyAlignment="1" applyProtection="1">
      <alignment horizontal="center" vertical="center" shrinkToFit="1"/>
      <protection locked="0"/>
    </xf>
    <xf numFmtId="0" fontId="17" fillId="4" borderId="89" xfId="15" applyFont="1" applyFill="1" applyBorder="1" applyAlignment="1" applyProtection="1">
      <alignment horizontal="center" vertical="center" shrinkToFit="1"/>
      <protection locked="0"/>
    </xf>
    <xf numFmtId="0" fontId="17" fillId="4" borderId="93" xfId="15" applyFont="1" applyFill="1" applyBorder="1" applyAlignment="1" applyProtection="1">
      <alignment horizontal="center" vertical="center"/>
      <protection locked="0"/>
    </xf>
    <xf numFmtId="0" fontId="17" fillId="3" borderId="23" xfId="15" applyFont="1" applyFill="1" applyBorder="1" applyAlignment="1">
      <alignment horizontal="center" vertical="center"/>
    </xf>
    <xf numFmtId="0" fontId="17" fillId="3" borderId="16" xfId="15" applyFont="1" applyFill="1" applyBorder="1" applyAlignment="1">
      <alignment horizontal="center" vertical="center"/>
    </xf>
    <xf numFmtId="184" fontId="17" fillId="3" borderId="32" xfId="19" applyNumberFormat="1" applyFont="1" applyFill="1" applyBorder="1" applyAlignment="1">
      <alignment horizontal="right" vertical="center" shrinkToFit="1"/>
    </xf>
    <xf numFmtId="184" fontId="17" fillId="3" borderId="35" xfId="19" applyNumberFormat="1" applyFont="1" applyFill="1" applyBorder="1" applyAlignment="1">
      <alignment horizontal="right" vertical="center" shrinkToFit="1"/>
    </xf>
    <xf numFmtId="184" fontId="17" fillId="3" borderId="113" xfId="19" applyNumberFormat="1" applyFont="1" applyFill="1" applyBorder="1" applyAlignment="1">
      <alignment horizontal="right" vertical="center" shrinkToFit="1"/>
    </xf>
    <xf numFmtId="184" fontId="17" fillId="3" borderId="119" xfId="19" applyNumberFormat="1" applyFont="1" applyFill="1" applyBorder="1" applyAlignment="1">
      <alignment horizontal="right" vertical="center" shrinkToFit="1"/>
    </xf>
    <xf numFmtId="184" fontId="17" fillId="3" borderId="130" xfId="19" applyNumberFormat="1" applyFont="1" applyFill="1" applyBorder="1" applyAlignment="1">
      <alignment horizontal="right" vertical="center" shrinkToFit="1"/>
    </xf>
    <xf numFmtId="184" fontId="17" fillId="3" borderId="135" xfId="19" applyNumberFormat="1" applyFont="1" applyFill="1" applyBorder="1" applyAlignment="1">
      <alignment horizontal="right" vertical="center" shrinkToFit="1"/>
    </xf>
    <xf numFmtId="184" fontId="17" fillId="3" borderId="140" xfId="19" applyNumberFormat="1" applyFont="1" applyFill="1" applyBorder="1" applyAlignment="1">
      <alignment horizontal="right" vertical="center" shrinkToFit="1"/>
    </xf>
    <xf numFmtId="0" fontId="17" fillId="3" borderId="20" xfId="15" applyFont="1" applyFill="1" applyBorder="1" applyAlignment="1">
      <alignment horizontal="center" vertical="center"/>
    </xf>
    <xf numFmtId="0" fontId="17" fillId="3" borderId="17" xfId="15" applyFont="1" applyFill="1" applyBorder="1" applyAlignment="1">
      <alignment horizontal="center" vertical="center"/>
    </xf>
    <xf numFmtId="184" fontId="17" fillId="3" borderId="108" xfId="19" applyNumberFormat="1" applyFont="1" applyFill="1" applyBorder="1" applyAlignment="1">
      <alignment horizontal="right" vertical="center" shrinkToFit="1"/>
    </xf>
    <xf numFmtId="184" fontId="17" fillId="3" borderId="36" xfId="19" applyNumberFormat="1" applyFont="1" applyFill="1" applyBorder="1" applyAlignment="1">
      <alignment horizontal="right" vertical="center" shrinkToFit="1"/>
    </xf>
    <xf numFmtId="184" fontId="17" fillId="3" borderId="114" xfId="19" applyNumberFormat="1" applyFont="1" applyFill="1" applyBorder="1" applyAlignment="1">
      <alignment horizontal="right" vertical="center" shrinkToFit="1"/>
    </xf>
    <xf numFmtId="184" fontId="17" fillId="3" borderId="134" xfId="19" applyNumberFormat="1" applyFont="1" applyFill="1" applyBorder="1" applyAlignment="1">
      <alignment horizontal="right" vertical="center" shrinkToFit="1"/>
    </xf>
    <xf numFmtId="184" fontId="17" fillId="3" borderId="139" xfId="19" applyNumberFormat="1" applyFont="1" applyFill="1" applyBorder="1" applyAlignment="1">
      <alignment horizontal="right" vertical="center" shrinkToFit="1"/>
    </xf>
    <xf numFmtId="184" fontId="17" fillId="3" borderId="144" xfId="19" applyNumberFormat="1" applyFont="1" applyFill="1" applyBorder="1" applyAlignment="1">
      <alignment horizontal="right" vertical="center" shrinkToFit="1"/>
    </xf>
    <xf numFmtId="0" fontId="17" fillId="4" borderId="7" xfId="15" applyFont="1" applyFill="1" applyBorder="1" applyAlignment="1" applyProtection="1">
      <alignment horizontal="center" vertical="center" wrapText="1"/>
      <protection locked="0"/>
    </xf>
    <xf numFmtId="0" fontId="17" fillId="4" borderId="76" xfId="15" applyFont="1" applyFill="1" applyBorder="1" applyAlignment="1" applyProtection="1">
      <alignment horizontal="center" vertical="center" wrapText="1"/>
      <protection locked="0"/>
    </xf>
    <xf numFmtId="0" fontId="17" fillId="3" borderId="12" xfId="15" applyFont="1" applyFill="1" applyBorder="1" applyAlignment="1">
      <alignment horizontal="center" vertical="center" textRotation="255" shrinkToFit="1"/>
    </xf>
    <xf numFmtId="0" fontId="17" fillId="3" borderId="16" xfId="15" applyFont="1" applyFill="1" applyBorder="1" applyAlignment="1">
      <alignment horizontal="center" vertical="center" textRotation="255" shrinkToFit="1"/>
    </xf>
    <xf numFmtId="0" fontId="17" fillId="3" borderId="8" xfId="15" applyFont="1" applyFill="1" applyBorder="1" applyAlignment="1">
      <alignment horizontal="center" vertical="center" textRotation="255" shrinkToFit="1"/>
    </xf>
    <xf numFmtId="0" fontId="17" fillId="3" borderId="14" xfId="15" applyFont="1" applyFill="1" applyBorder="1" applyAlignment="1">
      <alignment horizontal="center" vertical="center" textRotation="255" shrinkToFit="1"/>
    </xf>
    <xf numFmtId="0" fontId="17" fillId="3" borderId="56" xfId="15" applyFont="1" applyFill="1" applyBorder="1" applyAlignment="1">
      <alignment horizontal="center" vertical="center" textRotation="255" shrinkToFit="1"/>
    </xf>
    <xf numFmtId="0" fontId="17" fillId="3" borderId="15" xfId="15" applyFont="1" applyFill="1" applyBorder="1" applyAlignment="1">
      <alignment horizontal="center" vertical="center" textRotation="255" shrinkToFit="1"/>
    </xf>
    <xf numFmtId="0" fontId="17" fillId="3" borderId="12" xfId="15" applyFont="1" applyFill="1" applyBorder="1" applyAlignment="1">
      <alignment horizontal="left" vertical="center" wrapText="1"/>
    </xf>
    <xf numFmtId="0" fontId="17" fillId="3" borderId="23" xfId="15" applyFont="1" applyFill="1" applyBorder="1" applyAlignment="1">
      <alignment horizontal="left" vertical="center" wrapText="1"/>
    </xf>
    <xf numFmtId="0" fontId="17" fillId="3" borderId="9" xfId="15" applyFont="1" applyFill="1" applyBorder="1" applyAlignment="1">
      <alignment horizontal="left" vertical="center" wrapText="1"/>
    </xf>
    <xf numFmtId="0" fontId="17" fillId="3" borderId="20" xfId="15" applyFont="1" applyFill="1" applyBorder="1" applyAlignment="1">
      <alignment horizontal="left" vertical="center" wrapText="1"/>
    </xf>
    <xf numFmtId="0" fontId="17" fillId="3" borderId="12" xfId="15" applyFont="1" applyFill="1" applyBorder="1" applyAlignment="1">
      <alignment horizontal="center" vertical="center" textRotation="255" wrapText="1"/>
    </xf>
    <xf numFmtId="0" fontId="17" fillId="3" borderId="16" xfId="15" applyFont="1" applyFill="1" applyBorder="1" applyAlignment="1">
      <alignment horizontal="center" vertical="center" textRotation="255" wrapText="1"/>
    </xf>
    <xf numFmtId="0" fontId="17" fillId="3" borderId="8" xfId="15" applyFont="1" applyFill="1" applyBorder="1" applyAlignment="1">
      <alignment horizontal="center" vertical="center" textRotation="255" wrapText="1"/>
    </xf>
    <xf numFmtId="0" fontId="17" fillId="3" borderId="14" xfId="15" applyFont="1" applyFill="1" applyBorder="1" applyAlignment="1">
      <alignment horizontal="center" vertical="center" textRotation="255" wrapText="1"/>
    </xf>
    <xf numFmtId="0" fontId="17" fillId="3" borderId="56" xfId="15" applyFont="1" applyFill="1" applyBorder="1" applyAlignment="1">
      <alignment horizontal="center" vertical="center" textRotation="255" wrapText="1"/>
    </xf>
    <xf numFmtId="0" fontId="17" fillId="3" borderId="15" xfId="15" applyFont="1" applyFill="1" applyBorder="1" applyAlignment="1">
      <alignment horizontal="center" vertical="center" textRotation="255" wrapText="1"/>
    </xf>
    <xf numFmtId="0" fontId="17" fillId="3" borderId="8" xfId="15" applyFont="1" applyFill="1" applyBorder="1" applyAlignment="1">
      <alignment horizontal="left" vertical="center"/>
    </xf>
    <xf numFmtId="0" fontId="17" fillId="3" borderId="0" xfId="15" applyFont="1" applyFill="1" applyAlignment="1">
      <alignment horizontal="left" vertical="center"/>
    </xf>
    <xf numFmtId="0" fontId="17" fillId="3" borderId="0" xfId="15" applyFont="1" applyFill="1" applyAlignment="1">
      <alignment horizontal="right" vertical="center" wrapText="1"/>
    </xf>
    <xf numFmtId="0" fontId="17" fillId="3" borderId="0" xfId="15" applyFont="1" applyFill="1" applyAlignment="1">
      <alignment horizontal="right" vertical="center"/>
    </xf>
    <xf numFmtId="0" fontId="17" fillId="3" borderId="14" xfId="15" applyFont="1" applyFill="1" applyBorder="1" applyAlignment="1">
      <alignment horizontal="right" vertical="center"/>
    </xf>
    <xf numFmtId="183" fontId="17" fillId="3" borderId="42" xfId="18" applyNumberFormat="1" applyFont="1" applyFill="1" applyBorder="1" applyAlignment="1">
      <alignment horizontal="right" vertical="center" shrinkToFit="1"/>
    </xf>
    <xf numFmtId="183" fontId="17" fillId="3" borderId="0" xfId="15" applyNumberFormat="1" applyFont="1" applyFill="1" applyAlignment="1">
      <alignment horizontal="right" vertical="center" shrinkToFit="1"/>
    </xf>
    <xf numFmtId="183" fontId="17" fillId="3" borderId="66" xfId="18" applyNumberFormat="1" applyFont="1" applyFill="1" applyBorder="1" applyAlignment="1">
      <alignment horizontal="right" vertical="center" shrinkToFit="1"/>
    </xf>
    <xf numFmtId="183" fontId="17" fillId="3" borderId="70" xfId="18" applyNumberFormat="1" applyFont="1" applyFill="1" applyBorder="1" applyAlignment="1">
      <alignment horizontal="right" vertical="center" shrinkToFit="1"/>
    </xf>
    <xf numFmtId="184" fontId="17" fillId="3" borderId="132" xfId="19" applyNumberFormat="1" applyFont="1" applyFill="1" applyBorder="1" applyAlignment="1">
      <alignment horizontal="right" vertical="center" shrinkToFit="1"/>
    </xf>
    <xf numFmtId="184" fontId="17" fillId="3" borderId="137" xfId="19" applyNumberFormat="1" applyFont="1" applyFill="1" applyBorder="1" applyAlignment="1">
      <alignment horizontal="right" vertical="center" shrinkToFit="1"/>
    </xf>
    <xf numFmtId="184" fontId="17" fillId="3" borderId="142" xfId="19" applyNumberFormat="1" applyFont="1" applyFill="1" applyBorder="1" applyAlignment="1">
      <alignment horizontal="right" vertical="center" shrinkToFit="1"/>
    </xf>
    <xf numFmtId="0" fontId="17" fillId="3" borderId="8" xfId="15" applyFont="1" applyFill="1" applyBorder="1">
      <alignment vertical="center"/>
    </xf>
    <xf numFmtId="0" fontId="17" fillId="3" borderId="0" xfId="15" applyFont="1" applyFill="1">
      <alignment vertical="center"/>
    </xf>
    <xf numFmtId="0" fontId="17" fillId="3" borderId="14" xfId="15" applyFont="1" applyFill="1" applyBorder="1">
      <alignment vertical="center"/>
    </xf>
    <xf numFmtId="186" fontId="17" fillId="3" borderId="42" xfId="19" applyNumberFormat="1" applyFont="1" applyFill="1" applyBorder="1" applyAlignment="1">
      <alignment horizontal="right" vertical="center" shrinkToFit="1"/>
    </xf>
    <xf numFmtId="186" fontId="17" fillId="3" borderId="0" xfId="19" applyNumberFormat="1" applyFont="1" applyFill="1" applyAlignment="1">
      <alignment horizontal="right" vertical="center" shrinkToFit="1"/>
    </xf>
    <xf numFmtId="186" fontId="17" fillId="3" borderId="14" xfId="19" applyNumberFormat="1" applyFont="1" applyFill="1" applyBorder="1" applyAlignment="1">
      <alignment horizontal="right" vertical="center" shrinkToFit="1"/>
    </xf>
    <xf numFmtId="186" fontId="17" fillId="3" borderId="58" xfId="19" applyNumberFormat="1" applyFont="1" applyFill="1" applyBorder="1" applyAlignment="1">
      <alignment horizontal="right" vertical="center" shrinkToFit="1"/>
    </xf>
    <xf numFmtId="0" fontId="18" fillId="3" borderId="56" xfId="15" applyFont="1" applyFill="1" applyBorder="1" applyAlignment="1">
      <alignment horizontal="left" vertical="center"/>
    </xf>
    <xf numFmtId="0" fontId="17" fillId="3" borderId="34" xfId="15" applyFont="1" applyFill="1" applyBorder="1" applyAlignment="1">
      <alignment horizontal="left" vertical="center"/>
    </xf>
    <xf numFmtId="0" fontId="17" fillId="3" borderId="34" xfId="15" applyFont="1" applyFill="1" applyBorder="1" applyAlignment="1">
      <alignment horizontal="right" vertical="center" wrapText="1"/>
    </xf>
    <xf numFmtId="0" fontId="17" fillId="3" borderId="34" xfId="15" applyFont="1" applyFill="1" applyBorder="1" applyAlignment="1">
      <alignment horizontal="right" vertical="center"/>
    </xf>
    <xf numFmtId="0" fontId="17" fillId="3" borderId="15" xfId="15" applyFont="1" applyFill="1" applyBorder="1" applyAlignment="1">
      <alignment horizontal="right" vertical="center"/>
    </xf>
    <xf numFmtId="183" fontId="17" fillId="3" borderId="31" xfId="19" applyNumberFormat="1" applyFont="1" applyFill="1" applyBorder="1" applyAlignment="1">
      <alignment horizontal="right" vertical="center" shrinkToFit="1"/>
    </xf>
    <xf numFmtId="183" fontId="17" fillId="3" borderId="34" xfId="19" applyNumberFormat="1" applyFont="1" applyFill="1" applyBorder="1" applyAlignment="1">
      <alignment horizontal="right" vertical="center" shrinkToFit="1"/>
    </xf>
    <xf numFmtId="183" fontId="17" fillId="3" borderId="67" xfId="19" applyNumberFormat="1" applyFont="1" applyFill="1" applyBorder="1" applyAlignment="1">
      <alignment horizontal="right" vertical="center" shrinkToFit="1"/>
    </xf>
    <xf numFmtId="183" fontId="17" fillId="3" borderId="73" xfId="19" applyNumberFormat="1" applyFont="1" applyFill="1" applyBorder="1" applyAlignment="1">
      <alignment horizontal="right" vertical="center" shrinkToFit="1"/>
    </xf>
    <xf numFmtId="184" fontId="17" fillId="3" borderId="133" xfId="19" applyNumberFormat="1" applyFont="1" applyFill="1" applyBorder="1" applyAlignment="1">
      <alignment horizontal="right" vertical="center" shrinkToFit="1"/>
    </xf>
    <xf numFmtId="184" fontId="17" fillId="3" borderId="138" xfId="19" applyNumberFormat="1" applyFont="1" applyFill="1" applyBorder="1" applyAlignment="1">
      <alignment horizontal="right" vertical="center" shrinkToFit="1"/>
    </xf>
    <xf numFmtId="184" fontId="17" fillId="3" borderId="143" xfId="19" applyNumberFormat="1" applyFont="1" applyFill="1" applyBorder="1" applyAlignment="1">
      <alignment horizontal="right" vertical="center" shrinkToFit="1"/>
    </xf>
    <xf numFmtId="0" fontId="17" fillId="3" borderId="9" xfId="15" applyFont="1" applyFill="1" applyBorder="1">
      <alignment vertical="center"/>
    </xf>
    <xf numFmtId="0" fontId="17" fillId="3" borderId="20" xfId="15" applyFont="1" applyFill="1" applyBorder="1">
      <alignment vertical="center"/>
    </xf>
    <xf numFmtId="0" fontId="17" fillId="3" borderId="17" xfId="15" applyFont="1" applyFill="1" applyBorder="1">
      <alignment vertical="center"/>
    </xf>
    <xf numFmtId="186" fontId="17" fillId="3" borderId="43" xfId="19" applyNumberFormat="1" applyFont="1" applyFill="1" applyBorder="1" applyAlignment="1">
      <alignment horizontal="right" vertical="center" shrinkToFit="1"/>
    </xf>
    <xf numFmtId="186" fontId="17" fillId="3" borderId="20" xfId="19" applyNumberFormat="1" applyFont="1" applyFill="1" applyBorder="1" applyAlignment="1">
      <alignment horizontal="right" vertical="center" shrinkToFit="1"/>
    </xf>
    <xf numFmtId="186" fontId="17" fillId="3" borderId="17" xfId="19" applyNumberFormat="1" applyFont="1" applyFill="1" applyBorder="1" applyAlignment="1">
      <alignment horizontal="right" vertical="center" shrinkToFit="1"/>
    </xf>
    <xf numFmtId="186" fontId="17" fillId="3" borderId="155" xfId="19" applyNumberFormat="1" applyFont="1" applyFill="1" applyBorder="1" applyAlignment="1">
      <alignment horizontal="right" vertical="center" shrinkToFit="1"/>
    </xf>
    <xf numFmtId="186" fontId="17" fillId="3" borderId="156" xfId="19" applyNumberFormat="1" applyFont="1" applyFill="1" applyBorder="1" applyAlignment="1">
      <alignment horizontal="right" vertical="center" shrinkToFit="1"/>
    </xf>
    <xf numFmtId="186" fontId="17" fillId="3" borderId="157" xfId="19" applyNumberFormat="1" applyFont="1" applyFill="1" applyBorder="1" applyAlignment="1">
      <alignment horizontal="right" vertical="center" shrinkToFit="1"/>
    </xf>
    <xf numFmtId="0" fontId="17" fillId="3" borderId="12" xfId="15" applyFont="1" applyFill="1" applyBorder="1" applyAlignment="1">
      <alignment horizontal="left" vertical="center"/>
    </xf>
    <xf numFmtId="0" fontId="17" fillId="3" borderId="23" xfId="15" applyFont="1" applyFill="1" applyBorder="1" applyAlignment="1">
      <alignment horizontal="left" vertical="center"/>
    </xf>
    <xf numFmtId="0" fontId="17" fillId="3" borderId="23" xfId="15" applyFont="1" applyFill="1" applyBorder="1" applyAlignment="1">
      <alignment horizontal="right" vertical="center"/>
    </xf>
    <xf numFmtId="0" fontId="17" fillId="3" borderId="16" xfId="15" applyFont="1" applyFill="1" applyBorder="1" applyAlignment="1">
      <alignment horizontal="right" vertical="center"/>
    </xf>
    <xf numFmtId="183" fontId="17" fillId="3" borderId="30" xfId="19" applyNumberFormat="1" applyFont="1" applyFill="1" applyBorder="1" applyAlignment="1">
      <alignment horizontal="right" vertical="center" shrinkToFit="1"/>
    </xf>
    <xf numFmtId="183" fontId="17" fillId="3" borderId="23" xfId="19" applyNumberFormat="1" applyFont="1" applyFill="1" applyBorder="1" applyAlignment="1">
      <alignment horizontal="right" vertical="center" shrinkToFit="1"/>
    </xf>
    <xf numFmtId="183" fontId="17" fillId="3" borderId="65" xfId="19" applyNumberFormat="1" applyFont="1" applyFill="1" applyBorder="1" applyAlignment="1">
      <alignment horizontal="right" vertical="center" shrinkToFit="1"/>
    </xf>
    <xf numFmtId="183" fontId="17" fillId="3" borderId="72" xfId="19" applyNumberFormat="1" applyFont="1" applyFill="1" applyBorder="1" applyAlignment="1">
      <alignment horizontal="right" vertical="center" shrinkToFit="1"/>
    </xf>
    <xf numFmtId="184" fontId="17" fillId="3" borderId="131" xfId="19" applyNumberFormat="1" applyFont="1" applyFill="1" applyBorder="1" applyAlignment="1">
      <alignment horizontal="right" vertical="center" shrinkToFit="1"/>
    </xf>
    <xf numFmtId="184" fontId="17" fillId="3" borderId="136" xfId="19" applyNumberFormat="1" applyFont="1" applyFill="1" applyBorder="1" applyAlignment="1">
      <alignment horizontal="right" vertical="center" shrinkToFit="1"/>
    </xf>
    <xf numFmtId="184" fontId="17" fillId="3" borderId="141" xfId="19" applyNumberFormat="1" applyFont="1" applyFill="1" applyBorder="1" applyAlignment="1">
      <alignment horizontal="right" vertical="center" shrinkToFit="1"/>
    </xf>
    <xf numFmtId="0" fontId="17" fillId="3" borderId="12" xfId="15" applyFont="1" applyFill="1" applyBorder="1">
      <alignment vertical="center"/>
    </xf>
    <xf numFmtId="0" fontId="17" fillId="3" borderId="23" xfId="15" applyFont="1" applyFill="1" applyBorder="1">
      <alignment vertical="center"/>
    </xf>
    <xf numFmtId="0" fontId="17" fillId="3" borderId="16" xfId="15" applyFont="1" applyFill="1" applyBorder="1">
      <alignment vertical="center"/>
    </xf>
    <xf numFmtId="185" fontId="17" fillId="3" borderId="30" xfId="19" applyNumberFormat="1" applyFont="1" applyFill="1" applyBorder="1" applyAlignment="1">
      <alignment horizontal="right" vertical="center" shrinkToFit="1"/>
    </xf>
    <xf numFmtId="185" fontId="17" fillId="3" borderId="23" xfId="19" applyNumberFormat="1" applyFont="1" applyFill="1" applyBorder="1" applyAlignment="1">
      <alignment horizontal="right" vertical="center" shrinkToFit="1"/>
    </xf>
    <xf numFmtId="185" fontId="17" fillId="3" borderId="16" xfId="19" applyNumberFormat="1" applyFont="1" applyFill="1" applyBorder="1" applyAlignment="1">
      <alignment horizontal="right" vertical="center" shrinkToFit="1"/>
    </xf>
    <xf numFmtId="185" fontId="17" fillId="3" borderId="54" xfId="19" applyNumberFormat="1" applyFont="1" applyFill="1" applyBorder="1" applyAlignment="1">
      <alignment horizontal="right" vertical="center" shrinkToFit="1"/>
    </xf>
    <xf numFmtId="0" fontId="17" fillId="3" borderId="43" xfId="15" applyFont="1" applyFill="1" applyBorder="1">
      <alignment vertical="center"/>
    </xf>
    <xf numFmtId="183" fontId="17" fillId="3" borderId="165" xfId="19" applyNumberFormat="1" applyFont="1" applyFill="1" applyBorder="1" applyAlignment="1">
      <alignment horizontal="right" vertical="center" shrinkToFit="1"/>
    </xf>
    <xf numFmtId="183" fontId="17" fillId="3" borderId="166" xfId="19" applyNumberFormat="1" applyFont="1" applyFill="1" applyBorder="1" applyAlignment="1">
      <alignment horizontal="right" vertical="center" shrinkToFit="1"/>
    </xf>
    <xf numFmtId="184" fontId="17" fillId="3" borderId="166" xfId="19" applyNumberFormat="1" applyFont="1" applyFill="1" applyBorder="1" applyAlignment="1">
      <alignment horizontal="right" vertical="center" shrinkToFit="1"/>
    </xf>
    <xf numFmtId="184" fontId="17" fillId="3" borderId="170" xfId="19" applyNumberFormat="1" applyFont="1" applyFill="1" applyBorder="1" applyAlignment="1">
      <alignment horizontal="right" vertical="center" shrinkToFit="1"/>
    </xf>
    <xf numFmtId="185" fontId="17" fillId="3" borderId="42" xfId="19" applyNumberFormat="1" applyFont="1" applyFill="1" applyBorder="1" applyAlignment="1">
      <alignment horizontal="right" vertical="center" shrinkToFit="1"/>
    </xf>
    <xf numFmtId="185" fontId="17" fillId="3" borderId="0" xfId="19" applyNumberFormat="1" applyFont="1" applyFill="1" applyAlignment="1">
      <alignment horizontal="right" vertical="center" shrinkToFit="1"/>
    </xf>
    <xf numFmtId="185" fontId="17" fillId="3" borderId="14" xfId="19" applyNumberFormat="1" applyFont="1" applyFill="1" applyBorder="1" applyAlignment="1">
      <alignment horizontal="right" vertical="center" shrinkToFit="1"/>
    </xf>
    <xf numFmtId="185" fontId="17" fillId="3" borderId="58" xfId="19" applyNumberFormat="1" applyFont="1" applyFill="1" applyBorder="1" applyAlignment="1">
      <alignment horizontal="right" vertical="center" shrinkToFit="1"/>
    </xf>
    <xf numFmtId="0" fontId="17" fillId="3" borderId="12" xfId="15" applyFont="1" applyFill="1" applyBorder="1" applyAlignment="1">
      <alignment horizontal="center" vertical="center" wrapText="1"/>
    </xf>
    <xf numFmtId="0" fontId="17" fillId="3" borderId="23" xfId="15" applyFont="1" applyFill="1" applyBorder="1" applyAlignment="1">
      <alignment horizontal="center" vertical="center" wrapText="1"/>
    </xf>
    <xf numFmtId="0" fontId="17" fillId="3" borderId="16" xfId="15" applyFont="1" applyFill="1" applyBorder="1" applyAlignment="1">
      <alignment horizontal="center" vertical="center" wrapText="1"/>
    </xf>
    <xf numFmtId="0" fontId="17" fillId="3" borderId="8" xfId="15" applyFont="1" applyFill="1" applyBorder="1" applyAlignment="1">
      <alignment horizontal="center" vertical="center" wrapText="1"/>
    </xf>
    <xf numFmtId="0" fontId="17" fillId="3" borderId="0" xfId="15" applyFont="1" applyFill="1" applyAlignment="1">
      <alignment horizontal="center" vertical="center" wrapText="1"/>
    </xf>
    <xf numFmtId="0" fontId="17" fillId="3" borderId="14" xfId="15" applyFont="1" applyFill="1" applyBorder="1" applyAlignment="1">
      <alignment horizontal="center" vertical="center" wrapText="1"/>
    </xf>
    <xf numFmtId="0" fontId="17" fillId="3" borderId="9" xfId="15" applyFont="1" applyFill="1" applyBorder="1" applyAlignment="1">
      <alignment horizontal="center" vertical="center" wrapText="1"/>
    </xf>
    <xf numFmtId="0" fontId="17" fillId="3" borderId="20" xfId="15" applyFont="1" applyFill="1" applyBorder="1" applyAlignment="1">
      <alignment horizontal="center" vertical="center" wrapText="1"/>
    </xf>
    <xf numFmtId="0" fontId="17" fillId="3" borderId="17" xfId="15" applyFont="1" applyFill="1" applyBorder="1" applyAlignment="1">
      <alignment horizontal="center" vertical="center" wrapText="1"/>
    </xf>
    <xf numFmtId="0" fontId="17" fillId="3" borderId="42" xfId="15" applyFont="1" applyFill="1" applyBorder="1">
      <alignment vertical="center"/>
    </xf>
    <xf numFmtId="184" fontId="17" fillId="3" borderId="70" xfId="18" applyNumberFormat="1" applyFont="1" applyFill="1" applyBorder="1" applyAlignment="1">
      <alignment horizontal="right" vertical="center" shrinkToFit="1"/>
    </xf>
    <xf numFmtId="184" fontId="17" fillId="3" borderId="0" xfId="18" applyNumberFormat="1" applyFont="1" applyFill="1" applyAlignment="1">
      <alignment horizontal="right" vertical="center" shrinkToFit="1"/>
    </xf>
    <xf numFmtId="184" fontId="17" fillId="3" borderId="58" xfId="18" applyNumberFormat="1" applyFont="1" applyFill="1" applyBorder="1" applyAlignment="1">
      <alignment horizontal="right" vertical="center" shrinkToFit="1"/>
    </xf>
    <xf numFmtId="183" fontId="17" fillId="3" borderId="149" xfId="19" applyNumberFormat="1" applyFont="1" applyFill="1" applyBorder="1" applyAlignment="1">
      <alignment horizontal="right" vertical="center" shrinkToFit="1"/>
    </xf>
    <xf numFmtId="183" fontId="17" fillId="3" borderId="69" xfId="19" applyNumberFormat="1" applyFont="1" applyFill="1" applyBorder="1" applyAlignment="1">
      <alignment horizontal="right" vertical="center" shrinkToFit="1"/>
    </xf>
    <xf numFmtId="184" fontId="17" fillId="3" borderId="69" xfId="19" applyNumberFormat="1" applyFont="1" applyFill="1" applyBorder="1" applyAlignment="1">
      <alignment horizontal="right" vertical="center" shrinkToFit="1"/>
    </xf>
    <xf numFmtId="184" fontId="17" fillId="3" borderId="169" xfId="19" applyNumberFormat="1" applyFont="1" applyFill="1" applyBorder="1" applyAlignment="1">
      <alignment horizontal="right" vertical="center" shrinkToFit="1"/>
    </xf>
    <xf numFmtId="0" fontId="17" fillId="3" borderId="31" xfId="15" applyFont="1" applyFill="1" applyBorder="1">
      <alignment vertical="center"/>
    </xf>
    <xf numFmtId="0" fontId="17" fillId="3" borderId="34" xfId="15" applyFont="1" applyFill="1" applyBorder="1">
      <alignment vertical="center"/>
    </xf>
    <xf numFmtId="0" fontId="17" fillId="3" borderId="15" xfId="15" applyFont="1" applyFill="1" applyBorder="1">
      <alignment vertical="center"/>
    </xf>
    <xf numFmtId="0" fontId="17" fillId="3" borderId="11" xfId="15" applyFont="1" applyFill="1" applyBorder="1" applyAlignment="1">
      <alignment horizontal="center" vertical="center"/>
    </xf>
    <xf numFmtId="0" fontId="17" fillId="3" borderId="22" xfId="15" applyFont="1" applyFill="1" applyBorder="1" applyAlignment="1">
      <alignment horizontal="center" vertical="center"/>
    </xf>
    <xf numFmtId="0" fontId="17" fillId="3" borderId="41" xfId="15" applyFont="1" applyFill="1" applyBorder="1" applyAlignment="1">
      <alignment horizontal="center" vertical="center"/>
    </xf>
    <xf numFmtId="0" fontId="17" fillId="3" borderId="39" xfId="15" applyFont="1" applyFill="1" applyBorder="1" applyAlignment="1">
      <alignment horizontal="center" vertical="center"/>
    </xf>
    <xf numFmtId="0" fontId="17" fillId="3" borderId="50" xfId="15" applyFont="1" applyFill="1" applyBorder="1" applyAlignment="1">
      <alignment horizontal="center" vertical="center"/>
    </xf>
    <xf numFmtId="0" fontId="17" fillId="3" borderId="61" xfId="15" applyFont="1" applyFill="1" applyBorder="1" applyAlignment="1">
      <alignment horizontal="left" vertical="center" wrapText="1"/>
    </xf>
    <xf numFmtId="0" fontId="17" fillId="3" borderId="36" xfId="15" applyFont="1" applyFill="1" applyBorder="1" applyAlignment="1">
      <alignment horizontal="left" vertical="center"/>
    </xf>
    <xf numFmtId="0" fontId="17" fillId="3" borderId="38" xfId="15" applyFont="1" applyFill="1" applyBorder="1" applyAlignment="1">
      <alignment horizontal="left" vertical="center"/>
    </xf>
    <xf numFmtId="184" fontId="17" fillId="3" borderId="97" xfId="19" applyNumberFormat="1" applyFont="1" applyFill="1" applyBorder="1" applyAlignment="1">
      <alignment horizontal="right" vertical="center" shrinkToFit="1"/>
    </xf>
    <xf numFmtId="184" fontId="17" fillId="3" borderId="103" xfId="19" applyNumberFormat="1" applyFont="1" applyFill="1" applyBorder="1" applyAlignment="1">
      <alignment horizontal="right" vertical="center" shrinkToFit="1"/>
    </xf>
    <xf numFmtId="184" fontId="17" fillId="3" borderId="163" xfId="19" applyNumberFormat="1" applyFont="1" applyFill="1" applyBorder="1" applyAlignment="1">
      <alignment horizontal="right" vertical="center" shrinkToFit="1"/>
    </xf>
    <xf numFmtId="0" fontId="17" fillId="3" borderId="42" xfId="19" applyFont="1" applyFill="1" applyBorder="1" applyAlignment="1">
      <alignment horizontal="left" vertical="center" shrinkToFit="1"/>
    </xf>
    <xf numFmtId="0" fontId="17" fillId="3" borderId="0" xfId="15" applyFont="1" applyFill="1" applyAlignment="1">
      <alignment horizontal="left" vertical="center" shrinkToFit="1"/>
    </xf>
    <xf numFmtId="0" fontId="17" fillId="3" borderId="14" xfId="19" applyFont="1" applyFill="1" applyBorder="1" applyAlignment="1">
      <alignment horizontal="left" vertical="center" shrinkToFit="1"/>
    </xf>
    <xf numFmtId="184" fontId="17" fillId="3" borderId="73" xfId="19" applyNumberFormat="1" applyFont="1" applyFill="1" applyBorder="1" applyAlignment="1">
      <alignment horizontal="right" vertical="center" shrinkToFit="1"/>
    </xf>
    <xf numFmtId="184" fontId="17" fillId="3" borderId="34" xfId="19" applyNumberFormat="1" applyFont="1" applyFill="1" applyBorder="1" applyAlignment="1">
      <alignment horizontal="right" vertical="center" shrinkToFit="1"/>
    </xf>
    <xf numFmtId="184" fontId="17" fillId="3" borderId="59" xfId="19" applyNumberFormat="1" applyFont="1" applyFill="1" applyBorder="1" applyAlignment="1">
      <alignment horizontal="right" vertical="center" shrinkToFit="1"/>
    </xf>
    <xf numFmtId="0" fontId="17" fillId="3" borderId="30" xfId="15" applyFont="1" applyFill="1" applyBorder="1">
      <alignment vertical="center"/>
    </xf>
    <xf numFmtId="183" fontId="17" fillId="3" borderId="148" xfId="19" applyNumberFormat="1" applyFont="1" applyFill="1" applyBorder="1" applyAlignment="1">
      <alignment horizontal="right" vertical="center" shrinkToFit="1"/>
    </xf>
    <xf numFmtId="183" fontId="17" fillId="3" borderId="68" xfId="19" applyNumberFormat="1" applyFont="1" applyFill="1" applyBorder="1" applyAlignment="1">
      <alignment horizontal="right" vertical="center" shrinkToFit="1"/>
    </xf>
    <xf numFmtId="184" fontId="17" fillId="3" borderId="68" xfId="19" applyNumberFormat="1" applyFont="1" applyFill="1" applyBorder="1" applyAlignment="1">
      <alignment horizontal="right" vertical="center" shrinkToFit="1"/>
    </xf>
    <xf numFmtId="184" fontId="17" fillId="3" borderId="168" xfId="19" applyNumberFormat="1" applyFont="1" applyFill="1" applyBorder="1" applyAlignment="1">
      <alignment horizontal="right" vertical="center" shrinkToFit="1"/>
    </xf>
    <xf numFmtId="0" fontId="17" fillId="3" borderId="30" xfId="15" applyFont="1" applyFill="1" applyBorder="1" applyAlignment="1">
      <alignment horizontal="center" vertical="center" wrapText="1"/>
    </xf>
    <xf numFmtId="0" fontId="17" fillId="3" borderId="42" xfId="15" applyFont="1" applyFill="1" applyBorder="1" applyAlignment="1">
      <alignment horizontal="center" vertical="center" wrapText="1"/>
    </xf>
    <xf numFmtId="0" fontId="17" fillId="3" borderId="34" xfId="15" applyFont="1" applyFill="1" applyBorder="1" applyAlignment="1">
      <alignment horizontal="center" vertical="center" wrapText="1"/>
    </xf>
    <xf numFmtId="0" fontId="17" fillId="3" borderId="15" xfId="15" applyFont="1" applyFill="1" applyBorder="1" applyAlignment="1">
      <alignment horizontal="center" vertical="center" wrapText="1"/>
    </xf>
    <xf numFmtId="183" fontId="17" fillId="3" borderId="150" xfId="19" applyNumberFormat="1" applyFont="1" applyFill="1" applyBorder="1" applyAlignment="1">
      <alignment horizontal="right" vertical="center" shrinkToFit="1"/>
    </xf>
    <xf numFmtId="183" fontId="17" fillId="3" borderId="71" xfId="19" applyNumberFormat="1" applyFont="1" applyFill="1" applyBorder="1" applyAlignment="1">
      <alignment horizontal="right" vertical="center" shrinkToFit="1"/>
    </xf>
    <xf numFmtId="184" fontId="17" fillId="3" borderId="159" xfId="19" applyNumberFormat="1" applyFont="1" applyFill="1" applyBorder="1" applyAlignment="1">
      <alignment horizontal="right" vertical="center" shrinkToFit="1"/>
    </xf>
    <xf numFmtId="184" fontId="17" fillId="3" borderId="26" xfId="19" applyNumberFormat="1" applyFont="1" applyFill="1" applyBorder="1" applyAlignment="1">
      <alignment horizontal="right" vertical="center" shrinkToFit="1"/>
    </xf>
    <xf numFmtId="0" fontId="17" fillId="3" borderId="35" xfId="15" applyFont="1" applyFill="1" applyBorder="1" applyAlignment="1">
      <alignment horizontal="center" vertical="center" wrapText="1"/>
    </xf>
    <xf numFmtId="0" fontId="18" fillId="3" borderId="37" xfId="15" applyFont="1" applyFill="1" applyBorder="1" applyAlignment="1">
      <alignment horizontal="center" vertical="center"/>
    </xf>
    <xf numFmtId="183" fontId="17" fillId="3" borderId="151" xfId="19" applyNumberFormat="1" applyFont="1" applyFill="1" applyBorder="1" applyAlignment="1">
      <alignment horizontal="right" vertical="center" shrinkToFit="1"/>
    </xf>
    <xf numFmtId="183" fontId="17" fillId="3" borderId="154" xfId="19" applyNumberFormat="1" applyFont="1" applyFill="1" applyBorder="1" applyAlignment="1">
      <alignment horizontal="right" vertical="center" shrinkToFit="1"/>
    </xf>
    <xf numFmtId="184" fontId="17" fillId="3" borderId="162" xfId="19" applyNumberFormat="1" applyFont="1" applyFill="1" applyBorder="1" applyAlignment="1">
      <alignment horizontal="right" vertical="center" shrinkToFit="1"/>
    </xf>
    <xf numFmtId="0" fontId="17" fillId="3" borderId="12" xfId="15" applyFont="1" applyFill="1" applyBorder="1" applyAlignment="1">
      <alignment horizontal="center" vertical="top" wrapText="1"/>
    </xf>
    <xf numFmtId="0" fontId="17" fillId="3" borderId="23" xfId="15" applyFont="1" applyFill="1" applyBorder="1" applyAlignment="1">
      <alignment horizontal="center" vertical="top" wrapText="1"/>
    </xf>
    <xf numFmtId="0" fontId="17" fillId="3" borderId="16" xfId="15" applyFont="1" applyFill="1" applyBorder="1" applyAlignment="1">
      <alignment horizontal="center" vertical="top" wrapText="1"/>
    </xf>
    <xf numFmtId="0" fontId="17" fillId="3" borderId="8" xfId="15" applyFont="1" applyFill="1" applyBorder="1" applyAlignment="1">
      <alignment horizontal="center" vertical="top" wrapText="1"/>
    </xf>
    <xf numFmtId="0" fontId="17" fillId="3" borderId="0" xfId="15" applyFont="1" applyFill="1" applyAlignment="1">
      <alignment horizontal="center" vertical="top" wrapText="1"/>
    </xf>
    <xf numFmtId="0" fontId="17" fillId="3" borderId="14" xfId="15" applyFont="1" applyFill="1" applyBorder="1" applyAlignment="1">
      <alignment horizontal="center" vertical="top" wrapText="1"/>
    </xf>
    <xf numFmtId="0" fontId="17" fillId="3" borderId="56" xfId="15" applyFont="1" applyFill="1" applyBorder="1" applyAlignment="1">
      <alignment horizontal="center" vertical="top" wrapText="1"/>
    </xf>
    <xf numFmtId="0" fontId="17" fillId="3" borderId="34" xfId="15" applyFont="1" applyFill="1" applyBorder="1" applyAlignment="1">
      <alignment horizontal="center" vertical="top" wrapText="1"/>
    </xf>
    <xf numFmtId="184" fontId="17" fillId="3" borderId="158" xfId="19" applyNumberFormat="1" applyFont="1" applyFill="1" applyBorder="1" applyAlignment="1">
      <alignment horizontal="right" vertical="center" shrinkToFit="1"/>
    </xf>
    <xf numFmtId="184" fontId="17" fillId="3" borderId="27" xfId="19" applyNumberFormat="1" applyFont="1" applyFill="1" applyBorder="1" applyAlignment="1">
      <alignment horizontal="right" vertical="center" shrinkToFit="1"/>
    </xf>
    <xf numFmtId="0" fontId="17" fillId="3" borderId="30" xfId="19" applyFont="1" applyFill="1" applyBorder="1" applyAlignment="1">
      <alignment horizontal="left" vertical="center" shrinkToFit="1"/>
    </xf>
    <xf numFmtId="0" fontId="17" fillId="3" borderId="23" xfId="19" applyFont="1" applyFill="1" applyBorder="1" applyAlignment="1">
      <alignment horizontal="left" vertical="center" shrinkToFit="1"/>
    </xf>
    <xf numFmtId="0" fontId="17" fillId="3" borderId="16" xfId="19" applyFont="1" applyFill="1" applyBorder="1" applyAlignment="1">
      <alignment horizontal="left" vertical="center" shrinkToFit="1"/>
    </xf>
    <xf numFmtId="0" fontId="17" fillId="3" borderId="42" xfId="15" applyFont="1" applyFill="1" applyBorder="1" applyAlignment="1">
      <alignment vertical="center" shrinkToFit="1"/>
    </xf>
    <xf numFmtId="0" fontId="17" fillId="3" borderId="0" xfId="15" applyFont="1" applyFill="1" applyAlignment="1">
      <alignment vertical="center" shrinkToFit="1"/>
    </xf>
    <xf numFmtId="0" fontId="17" fillId="3" borderId="14" xfId="15" applyFont="1" applyFill="1" applyBorder="1" applyAlignment="1">
      <alignment vertical="center" shrinkToFit="1"/>
    </xf>
    <xf numFmtId="184" fontId="17" fillId="3" borderId="75" xfId="19" applyNumberFormat="1" applyFont="1" applyFill="1" applyBorder="1" applyAlignment="1">
      <alignment horizontal="right" vertical="center" shrinkToFit="1"/>
    </xf>
    <xf numFmtId="184" fontId="17" fillId="3" borderId="25" xfId="19" applyNumberFormat="1" applyFont="1" applyFill="1" applyBorder="1" applyAlignment="1">
      <alignment horizontal="right" vertical="center" shrinkToFit="1"/>
    </xf>
    <xf numFmtId="0" fontId="17" fillId="3" borderId="57" xfId="15" applyFont="1" applyFill="1" applyBorder="1" applyAlignment="1">
      <alignment horizontal="center" vertical="center"/>
    </xf>
    <xf numFmtId="0" fontId="17" fillId="3" borderId="35" xfId="15" applyFont="1" applyFill="1" applyBorder="1" applyAlignment="1">
      <alignment horizontal="center" vertical="center"/>
    </xf>
    <xf numFmtId="0" fontId="17" fillId="3" borderId="37" xfId="15" applyFont="1" applyFill="1" applyBorder="1" applyAlignment="1">
      <alignment horizontal="center" vertical="center"/>
    </xf>
    <xf numFmtId="0" fontId="17" fillId="3" borderId="32" xfId="15" applyFont="1" applyFill="1" applyBorder="1" applyAlignment="1">
      <alignment horizontal="center" vertical="center"/>
    </xf>
    <xf numFmtId="0" fontId="17" fillId="3" borderId="51" xfId="15" applyFont="1" applyFill="1" applyBorder="1" applyAlignment="1">
      <alignment horizontal="center" vertical="center"/>
    </xf>
    <xf numFmtId="184" fontId="17" fillId="3" borderId="72" xfId="19" applyNumberFormat="1" applyFont="1" applyFill="1" applyBorder="1" applyAlignment="1">
      <alignment horizontal="right" vertical="center" shrinkToFit="1"/>
    </xf>
    <xf numFmtId="184" fontId="17" fillId="3" borderId="23" xfId="19" applyNumberFormat="1" applyFont="1" applyFill="1" applyBorder="1" applyAlignment="1">
      <alignment horizontal="right" vertical="center" shrinkToFit="1"/>
    </xf>
    <xf numFmtId="184" fontId="17" fillId="3" borderId="54" xfId="19" applyNumberFormat="1" applyFont="1" applyFill="1" applyBorder="1" applyAlignment="1">
      <alignment horizontal="right" vertical="center" shrinkToFit="1"/>
    </xf>
    <xf numFmtId="0" fontId="17" fillId="3" borderId="12" xfId="15" applyFont="1" applyFill="1" applyBorder="1" applyAlignment="1">
      <alignment horizontal="center" vertical="top"/>
    </xf>
    <xf numFmtId="0" fontId="17" fillId="3" borderId="23" xfId="15" applyFont="1" applyFill="1" applyBorder="1" applyAlignment="1">
      <alignment horizontal="center" vertical="top"/>
    </xf>
    <xf numFmtId="0" fontId="17" fillId="3" borderId="8" xfId="15" applyFont="1" applyFill="1" applyBorder="1" applyAlignment="1">
      <alignment horizontal="center" vertical="top"/>
    </xf>
    <xf numFmtId="0" fontId="17" fillId="3" borderId="0" xfId="15" applyFont="1" applyFill="1" applyAlignment="1">
      <alignment horizontal="center" vertical="top"/>
    </xf>
    <xf numFmtId="0" fontId="17" fillId="3" borderId="56" xfId="15" applyFont="1" applyFill="1" applyBorder="1" applyAlignment="1">
      <alignment horizontal="center" vertical="top"/>
    </xf>
    <xf numFmtId="0" fontId="17" fillId="3" borderId="34" xfId="15" applyFont="1" applyFill="1" applyBorder="1" applyAlignment="1">
      <alignment horizontal="center" vertical="top"/>
    </xf>
    <xf numFmtId="0" fontId="17" fillId="3" borderId="30" xfId="15" applyFont="1" applyFill="1" applyBorder="1" applyAlignment="1">
      <alignment horizontal="center" vertical="center" textRotation="255" wrapText="1"/>
    </xf>
    <xf numFmtId="0" fontId="17" fillId="3" borderId="42" xfId="15" applyFont="1" applyFill="1" applyBorder="1" applyAlignment="1">
      <alignment horizontal="center" vertical="center" textRotation="255" wrapText="1"/>
    </xf>
    <xf numFmtId="0" fontId="17" fillId="3" borderId="31" xfId="15" applyFont="1" applyFill="1" applyBorder="1" applyAlignment="1">
      <alignment horizontal="center" vertical="center" textRotation="255" wrapText="1"/>
    </xf>
    <xf numFmtId="0" fontId="3" fillId="3" borderId="42" xfId="15" applyFont="1" applyFill="1" applyBorder="1" applyAlignment="1">
      <alignment vertical="center" shrinkToFit="1"/>
    </xf>
    <xf numFmtId="0" fontId="3" fillId="3" borderId="0" xfId="15" applyFont="1" applyFill="1" applyAlignment="1">
      <alignment vertical="center" shrinkToFit="1"/>
    </xf>
    <xf numFmtId="0" fontId="3" fillId="3" borderId="14" xfId="15" applyFont="1" applyFill="1" applyBorder="1" applyAlignment="1">
      <alignment vertical="center" shrinkToFit="1"/>
    </xf>
    <xf numFmtId="183" fontId="17" fillId="3" borderId="32" xfId="19" applyNumberFormat="1" applyFont="1" applyFill="1" applyBorder="1" applyAlignment="1">
      <alignment horizontal="right" vertical="center" shrinkToFit="1"/>
    </xf>
    <xf numFmtId="183" fontId="17" fillId="3" borderId="35" xfId="19" applyNumberFormat="1" applyFont="1" applyFill="1" applyBorder="1" applyAlignment="1">
      <alignment horizontal="right" vertical="center" shrinkToFit="1"/>
    </xf>
    <xf numFmtId="183" fontId="17" fillId="3" borderId="113" xfId="19" applyNumberFormat="1" applyFont="1" applyFill="1" applyBorder="1" applyAlignment="1">
      <alignment horizontal="right" vertical="center" shrinkToFit="1"/>
    </xf>
    <xf numFmtId="183" fontId="17" fillId="3" borderId="119" xfId="19" applyNumberFormat="1" applyFont="1" applyFill="1" applyBorder="1" applyAlignment="1">
      <alignment horizontal="right" vertical="center" shrinkToFit="1"/>
    </xf>
    <xf numFmtId="183" fontId="17" fillId="3" borderId="130" xfId="19" applyNumberFormat="1" applyFont="1" applyFill="1" applyBorder="1" applyAlignment="1">
      <alignment horizontal="right" vertical="center" shrinkToFit="1"/>
    </xf>
    <xf numFmtId="183" fontId="17" fillId="3" borderId="135" xfId="19" applyNumberFormat="1" applyFont="1" applyFill="1" applyBorder="1" applyAlignment="1">
      <alignment horizontal="right" vertical="center" shrinkToFit="1"/>
    </xf>
    <xf numFmtId="183" fontId="17" fillId="3" borderId="140" xfId="19" applyNumberFormat="1" applyFont="1" applyFill="1" applyBorder="1" applyAlignment="1">
      <alignment horizontal="right" vertical="center" shrinkToFit="1"/>
    </xf>
    <xf numFmtId="0" fontId="17" fillId="3" borderId="14" xfId="15" applyFont="1" applyFill="1" applyBorder="1" applyAlignment="1">
      <alignment horizontal="left" vertical="center"/>
    </xf>
    <xf numFmtId="0" fontId="17" fillId="3" borderId="19" xfId="15" applyFont="1" applyFill="1" applyBorder="1" applyAlignment="1">
      <alignment horizontal="left" vertical="center" wrapText="1"/>
    </xf>
    <xf numFmtId="0" fontId="17" fillId="3" borderId="56" xfId="15" applyFont="1" applyFill="1" applyBorder="1" applyAlignment="1">
      <alignment horizontal="center" vertical="center"/>
    </xf>
    <xf numFmtId="0" fontId="17" fillId="3" borderId="34" xfId="15" applyFont="1" applyFill="1" applyBorder="1" applyAlignment="1">
      <alignment horizontal="center" vertical="center"/>
    </xf>
    <xf numFmtId="0" fontId="17" fillId="3" borderId="59" xfId="15" applyFont="1" applyFill="1" applyBorder="1" applyAlignment="1">
      <alignment horizontal="center" vertical="center"/>
    </xf>
    <xf numFmtId="0" fontId="17" fillId="3" borderId="74" xfId="15" applyFont="1" applyFill="1" applyBorder="1" applyAlignment="1">
      <alignment horizontal="center" vertical="center"/>
    </xf>
    <xf numFmtId="0" fontId="17" fillId="3" borderId="84" xfId="15" applyFont="1" applyFill="1" applyBorder="1" applyAlignment="1" applyProtection="1">
      <alignment horizontal="left" vertical="center" shrinkToFit="1"/>
      <protection locked="0"/>
    </xf>
    <xf numFmtId="0" fontId="17" fillId="3" borderId="87" xfId="15" applyFont="1" applyFill="1" applyBorder="1" applyAlignment="1" applyProtection="1">
      <alignment horizontal="left" vertical="center" shrinkToFit="1"/>
      <protection locked="0"/>
    </xf>
    <xf numFmtId="0" fontId="17" fillId="3" borderId="91" xfId="15" applyFont="1" applyFill="1" applyBorder="1" applyAlignment="1" applyProtection="1">
      <alignment horizontal="left" vertical="center" shrinkToFit="1"/>
      <protection locked="0"/>
    </xf>
    <xf numFmtId="183" fontId="17" fillId="3" borderId="84" xfId="15" applyNumberFormat="1" applyFont="1" applyFill="1" applyBorder="1" applyAlignment="1" applyProtection="1">
      <alignment horizontal="right" vertical="center" shrinkToFit="1"/>
      <protection locked="0"/>
    </xf>
    <xf numFmtId="183" fontId="17" fillId="3" borderId="87" xfId="15" applyNumberFormat="1" applyFont="1" applyFill="1" applyBorder="1" applyAlignment="1" applyProtection="1">
      <alignment horizontal="right" vertical="center" shrinkToFit="1"/>
      <protection locked="0"/>
    </xf>
    <xf numFmtId="183" fontId="17" fillId="3" borderId="91" xfId="15" applyNumberFormat="1" applyFont="1" applyFill="1" applyBorder="1" applyAlignment="1" applyProtection="1">
      <alignment horizontal="right" vertical="center" shrinkToFit="1"/>
      <protection locked="0"/>
    </xf>
    <xf numFmtId="0" fontId="17" fillId="3" borderId="123" xfId="15" applyFont="1" applyFill="1" applyBorder="1" applyAlignment="1" applyProtection="1">
      <alignment horizontal="left" vertical="center" shrinkToFit="1"/>
      <protection locked="0"/>
    </xf>
    <xf numFmtId="0" fontId="17" fillId="5" borderId="33" xfId="15" applyFont="1" applyFill="1" applyBorder="1" applyAlignment="1" applyProtection="1">
      <alignment horizontal="left" vertical="center" shrinkToFit="1"/>
      <protection locked="0"/>
    </xf>
    <xf numFmtId="0" fontId="17" fillId="5" borderId="36" xfId="15" applyFont="1" applyFill="1" applyBorder="1" applyAlignment="1" applyProtection="1">
      <alignment horizontal="left" vertical="center" shrinkToFit="1"/>
      <protection locked="0"/>
    </xf>
    <xf numFmtId="0" fontId="17" fillId="5" borderId="38" xfId="15" applyFont="1" applyFill="1" applyBorder="1" applyAlignment="1" applyProtection="1">
      <alignment horizontal="left" vertical="center" shrinkToFit="1"/>
      <protection locked="0"/>
    </xf>
    <xf numFmtId="183" fontId="17" fillId="5" borderId="160" xfId="15" applyNumberFormat="1" applyFont="1" applyFill="1" applyBorder="1" applyAlignment="1" applyProtection="1">
      <alignment horizontal="right" vertical="center" shrinkToFit="1"/>
      <protection locked="0"/>
    </xf>
    <xf numFmtId="183" fontId="17" fillId="5" borderId="161" xfId="15" applyNumberFormat="1" applyFont="1" applyFill="1" applyBorder="1" applyAlignment="1" applyProtection="1">
      <alignment horizontal="right" vertical="center" shrinkToFit="1"/>
      <protection locked="0"/>
    </xf>
    <xf numFmtId="183" fontId="17" fillId="5" borderId="164" xfId="15" applyNumberFormat="1" applyFont="1" applyFill="1" applyBorder="1" applyAlignment="1" applyProtection="1">
      <alignment horizontal="right" vertical="center" shrinkToFit="1"/>
      <protection locked="0"/>
    </xf>
    <xf numFmtId="183" fontId="17" fillId="5" borderId="33" xfId="15" applyNumberFormat="1" applyFont="1" applyFill="1" applyBorder="1" applyAlignment="1" applyProtection="1">
      <alignment horizontal="right" vertical="center" shrinkToFit="1"/>
      <protection locked="0"/>
    </xf>
    <xf numFmtId="183" fontId="17" fillId="5" borderId="36" xfId="14" applyNumberFormat="1" applyFont="1" applyFill="1" applyBorder="1" applyAlignment="1" applyProtection="1">
      <alignment horizontal="right" vertical="center" shrinkToFit="1"/>
      <protection locked="0"/>
    </xf>
    <xf numFmtId="183" fontId="17" fillId="5" borderId="38" xfId="15" applyNumberFormat="1" applyFont="1" applyFill="1" applyBorder="1" applyAlignment="1" applyProtection="1">
      <alignment horizontal="right" vertical="center" shrinkToFit="1"/>
      <protection locked="0"/>
    </xf>
    <xf numFmtId="0" fontId="17" fillId="5" borderId="52" xfId="15" applyFont="1" applyFill="1" applyBorder="1" applyAlignment="1" applyProtection="1">
      <alignment horizontal="left" vertical="center" shrinkToFit="1"/>
      <protection locked="0"/>
    </xf>
    <xf numFmtId="183" fontId="17" fillId="5" borderId="99" xfId="15" applyNumberFormat="1" applyFont="1" applyFill="1" applyBorder="1" applyAlignment="1" applyProtection="1">
      <alignment horizontal="right" vertical="center" shrinkToFit="1"/>
      <protection locked="0"/>
    </xf>
    <xf numFmtId="183" fontId="17" fillId="5" borderId="105" xfId="15" applyNumberFormat="1" applyFont="1" applyFill="1" applyBorder="1" applyAlignment="1" applyProtection="1">
      <alignment horizontal="right" vertical="center" shrinkToFit="1"/>
      <protection locked="0"/>
    </xf>
    <xf numFmtId="183" fontId="17" fillId="5" borderId="103" xfId="14" applyNumberFormat="1" applyFont="1" applyFill="1" applyBorder="1" applyAlignment="1" applyProtection="1">
      <alignment horizontal="right" vertical="center" shrinkToFit="1"/>
      <protection locked="0"/>
    </xf>
    <xf numFmtId="0" fontId="17" fillId="5" borderId="103" xfId="14" applyFont="1" applyFill="1" applyBorder="1" applyAlignment="1" applyProtection="1">
      <alignment horizontal="left" vertical="center" shrinkToFit="1"/>
      <protection locked="0"/>
    </xf>
    <xf numFmtId="0" fontId="17" fillId="5" borderId="124" xfId="14" applyFont="1" applyFill="1" applyBorder="1" applyAlignment="1" applyProtection="1">
      <alignment horizontal="left" vertical="center" shrinkToFit="1"/>
      <protection locked="0"/>
    </xf>
    <xf numFmtId="0" fontId="17" fillId="3" borderId="85" xfId="15" applyFont="1" applyFill="1" applyBorder="1" applyAlignment="1" applyProtection="1">
      <alignment horizontal="left" vertical="center" shrinkToFit="1"/>
      <protection locked="0"/>
    </xf>
    <xf numFmtId="0" fontId="17" fillId="3" borderId="88" xfId="15" applyFont="1" applyFill="1" applyBorder="1" applyAlignment="1" applyProtection="1">
      <alignment horizontal="left" vertical="center" shrinkToFit="1"/>
      <protection locked="0"/>
    </xf>
    <xf numFmtId="0" fontId="17" fillId="3" borderId="92" xfId="15" applyFont="1" applyFill="1" applyBorder="1" applyAlignment="1" applyProtection="1">
      <alignment horizontal="left" vertical="center" shrinkToFit="1"/>
      <protection locked="0"/>
    </xf>
    <xf numFmtId="183" fontId="17" fillId="3" borderId="96" xfId="15" applyNumberFormat="1" applyFont="1" applyFill="1" applyBorder="1" applyAlignment="1" applyProtection="1">
      <alignment horizontal="right" vertical="center" shrinkToFit="1"/>
      <protection locked="0"/>
    </xf>
    <xf numFmtId="183" fontId="17" fillId="3" borderId="102" xfId="15" applyNumberFormat="1" applyFont="1" applyFill="1" applyBorder="1" applyAlignment="1" applyProtection="1">
      <alignment horizontal="right" vertical="center" shrinkToFit="1"/>
      <protection locked="0"/>
    </xf>
    <xf numFmtId="0" fontId="17" fillId="3" borderId="102" xfId="15" applyFont="1" applyFill="1" applyBorder="1" applyAlignment="1" applyProtection="1">
      <alignment horizontal="left" vertical="center" shrinkToFit="1"/>
      <protection locked="0"/>
    </xf>
    <xf numFmtId="0" fontId="17" fillId="3" borderId="147" xfId="15" applyFont="1" applyFill="1" applyBorder="1" applyAlignment="1" applyProtection="1">
      <alignment horizontal="left" vertical="center" shrinkToFit="1"/>
      <protection locked="0"/>
    </xf>
    <xf numFmtId="0" fontId="17" fillId="0" borderId="84" xfId="19" applyFont="1" applyBorder="1" applyAlignment="1" applyProtection="1">
      <alignment horizontal="left" vertical="center" shrinkToFit="1"/>
      <protection locked="0"/>
    </xf>
    <xf numFmtId="0" fontId="17" fillId="0" borderId="87" xfId="19" applyFont="1" applyBorder="1" applyAlignment="1" applyProtection="1">
      <alignment horizontal="left" vertical="center" shrinkToFit="1"/>
      <protection locked="0"/>
    </xf>
    <xf numFmtId="0" fontId="17" fillId="0" borderId="91" xfId="19" applyFont="1" applyBorder="1" applyAlignment="1" applyProtection="1">
      <alignment horizontal="left" vertical="center" shrinkToFit="1"/>
      <protection locked="0"/>
    </xf>
    <xf numFmtId="183" fontId="17" fillId="0" borderId="95" xfId="19" applyNumberFormat="1" applyFont="1" applyBorder="1" applyAlignment="1" applyProtection="1">
      <alignment horizontal="right" vertical="center" shrinkToFit="1"/>
      <protection locked="0"/>
    </xf>
    <xf numFmtId="183" fontId="17" fillId="0" borderId="101" xfId="19" applyNumberFormat="1" applyFont="1" applyBorder="1" applyAlignment="1" applyProtection="1">
      <alignment horizontal="right" vertical="center" shrinkToFit="1"/>
      <protection locked="0"/>
    </xf>
    <xf numFmtId="0" fontId="17" fillId="0" borderId="101" xfId="14" applyFont="1" applyBorder="1" applyAlignment="1" applyProtection="1">
      <alignment horizontal="left" vertical="center" shrinkToFit="1"/>
      <protection locked="0"/>
    </xf>
    <xf numFmtId="0" fontId="17" fillId="0" borderId="146" xfId="14" applyFont="1" applyBorder="1" applyAlignment="1" applyProtection="1">
      <alignment horizontal="left" vertical="center" shrinkToFit="1"/>
      <protection locked="0"/>
    </xf>
    <xf numFmtId="183" fontId="17" fillId="0" borderId="84" xfId="15" applyNumberFormat="1" applyFont="1" applyBorder="1" applyAlignment="1" applyProtection="1">
      <alignment horizontal="right" vertical="center" shrinkToFit="1"/>
      <protection locked="0"/>
    </xf>
    <xf numFmtId="183" fontId="17" fillId="0" borderId="87" xfId="15" applyNumberFormat="1" applyFont="1" applyBorder="1" applyAlignment="1" applyProtection="1">
      <alignment horizontal="right" vertical="center" shrinkToFit="1"/>
      <protection locked="0"/>
    </xf>
    <xf numFmtId="183" fontId="17" fillId="0" borderId="106" xfId="15" applyNumberFormat="1" applyFont="1" applyBorder="1" applyAlignment="1" applyProtection="1">
      <alignment horizontal="right" vertical="center" shrinkToFit="1"/>
      <protection locked="0"/>
    </xf>
    <xf numFmtId="183" fontId="17" fillId="0" borderId="107" xfId="15" applyNumberFormat="1" applyFont="1" applyBorder="1" applyAlignment="1" applyProtection="1">
      <alignment horizontal="right" vertical="center" shrinkToFit="1"/>
      <protection locked="0"/>
    </xf>
    <xf numFmtId="0" fontId="41" fillId="0" borderId="84" xfId="15" applyFont="1" applyBorder="1" applyAlignment="1" applyProtection="1">
      <alignment horizontal="left" vertical="center" shrinkToFit="1"/>
      <protection locked="0"/>
    </xf>
    <xf numFmtId="0" fontId="41" fillId="0" borderId="87" xfId="15" applyFont="1" applyBorder="1" applyAlignment="1" applyProtection="1">
      <alignment horizontal="left" vertical="center" shrinkToFit="1"/>
      <protection locked="0"/>
    </xf>
    <xf numFmtId="0" fontId="41" fillId="0" borderId="91" xfId="15" applyFont="1" applyBorder="1" applyAlignment="1" applyProtection="1">
      <alignment horizontal="left" vertical="center" shrinkToFit="1"/>
      <protection locked="0"/>
    </xf>
    <xf numFmtId="0" fontId="41" fillId="0" borderId="101" xfId="15" applyFont="1" applyBorder="1" applyAlignment="1" applyProtection="1">
      <alignment horizontal="left" vertical="center" shrinkToFit="1"/>
      <protection locked="0"/>
    </xf>
    <xf numFmtId="0" fontId="41" fillId="0" borderId="146" xfId="15" applyFont="1" applyBorder="1" applyAlignment="1" applyProtection="1">
      <alignment horizontal="left" vertical="center" shrinkToFit="1"/>
      <protection locked="0"/>
    </xf>
    <xf numFmtId="183" fontId="17" fillId="0" borderId="84" xfId="19" applyNumberFormat="1" applyFont="1" applyBorder="1" applyAlignment="1" applyProtection="1">
      <alignment horizontal="right" vertical="center" shrinkToFit="1"/>
      <protection locked="0"/>
    </xf>
    <xf numFmtId="183" fontId="17" fillId="0" borderId="87" xfId="19" applyNumberFormat="1" applyFont="1" applyBorder="1" applyAlignment="1" applyProtection="1">
      <alignment horizontal="right" vertical="center" shrinkToFit="1"/>
      <protection locked="0"/>
    </xf>
    <xf numFmtId="183" fontId="17" fillId="0" borderId="106" xfId="19" applyNumberFormat="1" applyFont="1" applyBorder="1" applyAlignment="1" applyProtection="1">
      <alignment horizontal="right" vertical="center" shrinkToFit="1"/>
      <protection locked="0"/>
    </xf>
    <xf numFmtId="183" fontId="17" fillId="0" borderId="107" xfId="19" applyNumberFormat="1" applyFont="1" applyBorder="1" applyAlignment="1" applyProtection="1">
      <alignment horizontal="right" vertical="center" shrinkToFit="1"/>
      <protection locked="0"/>
    </xf>
    <xf numFmtId="0" fontId="41" fillId="0" borderId="107" xfId="15" applyFont="1" applyBorder="1" applyAlignment="1" applyProtection="1">
      <alignment horizontal="left" vertical="center" shrinkToFit="1"/>
      <protection locked="0"/>
    </xf>
    <xf numFmtId="0" fontId="41" fillId="0" borderId="123" xfId="15" applyFont="1" applyBorder="1" applyAlignment="1" applyProtection="1">
      <alignment horizontal="left" vertical="center" shrinkToFit="1"/>
      <protection locked="0"/>
    </xf>
    <xf numFmtId="0" fontId="41" fillId="0" borderId="83" xfId="15" applyFont="1" applyBorder="1" applyAlignment="1" applyProtection="1">
      <alignment horizontal="left" vertical="center" shrinkToFit="1"/>
      <protection locked="0"/>
    </xf>
    <xf numFmtId="0" fontId="41" fillId="0" borderId="86" xfId="15" applyFont="1" applyBorder="1" applyAlignment="1" applyProtection="1">
      <alignment horizontal="left" vertical="center" shrinkToFit="1"/>
      <protection locked="0"/>
    </xf>
    <xf numFmtId="0" fontId="41" fillId="0" borderId="90" xfId="15" applyFont="1" applyBorder="1" applyAlignment="1" applyProtection="1">
      <alignment horizontal="left" vertical="center" shrinkToFit="1"/>
      <protection locked="0"/>
    </xf>
    <xf numFmtId="183" fontId="17" fillId="0" borderId="94" xfId="19" applyNumberFormat="1" applyFont="1" applyBorder="1" applyAlignment="1" applyProtection="1">
      <alignment horizontal="right" vertical="center" shrinkToFit="1"/>
      <protection locked="0"/>
    </xf>
    <xf numFmtId="183" fontId="17" fillId="0" borderId="100" xfId="19" applyNumberFormat="1" applyFont="1" applyBorder="1" applyAlignment="1" applyProtection="1">
      <alignment horizontal="right" vertical="center" shrinkToFit="1"/>
      <protection locked="0"/>
    </xf>
    <xf numFmtId="0" fontId="41" fillId="0" borderId="100" xfId="15" applyFont="1" applyBorder="1" applyAlignment="1" applyProtection="1">
      <alignment horizontal="left" vertical="center" shrinkToFit="1"/>
      <protection locked="0"/>
    </xf>
    <xf numFmtId="0" fontId="41" fillId="0" borderId="145" xfId="15" applyFont="1" applyBorder="1" applyAlignment="1" applyProtection="1">
      <alignment horizontal="left" vertical="center" shrinkToFit="1"/>
      <protection locked="0"/>
    </xf>
    <xf numFmtId="183" fontId="17" fillId="0" borderId="91" xfId="14" applyNumberFormat="1" applyFont="1" applyBorder="1" applyAlignment="1" applyProtection="1">
      <alignment horizontal="right" vertical="center" shrinkToFit="1"/>
      <protection locked="0"/>
    </xf>
    <xf numFmtId="0" fontId="17" fillId="0" borderId="123" xfId="14" applyFont="1" applyBorder="1" applyAlignment="1" applyProtection="1">
      <alignment horizontal="left" vertical="center" shrinkToFit="1"/>
      <protection locked="0"/>
    </xf>
    <xf numFmtId="183" fontId="17" fillId="5" borderId="112" xfId="15" applyNumberFormat="1" applyFont="1" applyFill="1" applyBorder="1" applyAlignment="1" applyProtection="1">
      <alignment horizontal="right" vertical="center" shrinkToFit="1"/>
      <protection locked="0"/>
    </xf>
    <xf numFmtId="183" fontId="17" fillId="5" borderId="117" xfId="14" applyNumberFormat="1" applyFont="1" applyFill="1" applyBorder="1" applyAlignment="1" applyProtection="1">
      <alignment horizontal="right" vertical="center" shrinkToFit="1"/>
      <protection locked="0"/>
    </xf>
    <xf numFmtId="183" fontId="17" fillId="5" borderId="124" xfId="14" applyNumberFormat="1" applyFont="1" applyFill="1" applyBorder="1" applyAlignment="1" applyProtection="1">
      <alignment horizontal="right" vertical="center" shrinkToFit="1"/>
      <protection locked="0"/>
    </xf>
    <xf numFmtId="183" fontId="17" fillId="5" borderId="128" xfId="14" applyNumberFormat="1" applyFont="1" applyFill="1" applyBorder="1" applyAlignment="1" applyProtection="1">
      <alignment horizontal="right" vertical="center" shrinkToFit="1"/>
      <protection locked="0"/>
    </xf>
    <xf numFmtId="184" fontId="17" fillId="5" borderId="105" xfId="15" applyNumberFormat="1" applyFont="1" applyFill="1" applyBorder="1" applyAlignment="1" applyProtection="1">
      <alignment horizontal="right" vertical="center" shrinkToFit="1"/>
      <protection locked="0"/>
    </xf>
    <xf numFmtId="183" fontId="17" fillId="5" borderId="61" xfId="14" applyNumberFormat="1" applyFont="1" applyFill="1" applyBorder="1" applyAlignment="1" applyProtection="1">
      <alignment horizontal="right" vertical="center" shrinkToFit="1"/>
      <protection locked="0"/>
    </xf>
    <xf numFmtId="183" fontId="17" fillId="5" borderId="52" xfId="14" applyNumberFormat="1" applyFont="1" applyFill="1" applyBorder="1" applyAlignment="1" applyProtection="1">
      <alignment horizontal="right" vertical="center" shrinkToFit="1"/>
      <protection locked="0"/>
    </xf>
    <xf numFmtId="183" fontId="17" fillId="3" borderId="95" xfId="18" applyNumberFormat="1" applyFont="1" applyFill="1" applyBorder="1" applyAlignment="1" applyProtection="1">
      <alignment horizontal="right" vertical="center" shrinkToFit="1"/>
      <protection locked="0"/>
    </xf>
    <xf numFmtId="183" fontId="17" fillId="3" borderId="101" xfId="18" applyNumberFormat="1" applyFont="1" applyFill="1" applyBorder="1" applyAlignment="1" applyProtection="1">
      <alignment horizontal="right" vertical="center" shrinkToFit="1"/>
      <protection locked="0"/>
    </xf>
    <xf numFmtId="183" fontId="17" fillId="3" borderId="107" xfId="18" applyNumberFormat="1" applyFont="1" applyFill="1" applyBorder="1" applyAlignment="1" applyProtection="1">
      <alignment horizontal="right" vertical="center" shrinkToFit="1"/>
      <protection locked="0"/>
    </xf>
    <xf numFmtId="183" fontId="17" fillId="0" borderId="116" xfId="19" applyNumberFormat="1" applyFont="1" applyBorder="1" applyAlignment="1" applyProtection="1">
      <alignment horizontal="right" vertical="center" shrinkToFit="1"/>
      <protection locked="0"/>
    </xf>
    <xf numFmtId="183" fontId="17" fillId="0" borderId="123" xfId="19" applyNumberFormat="1" applyFont="1" applyBorder="1" applyAlignment="1" applyProtection="1">
      <alignment horizontal="right" vertical="center" shrinkToFit="1"/>
      <protection locked="0"/>
    </xf>
    <xf numFmtId="183" fontId="17" fillId="3" borderId="106" xfId="18" applyNumberFormat="1" applyFont="1" applyFill="1" applyBorder="1" applyAlignment="1" applyProtection="1">
      <alignment horizontal="right" vertical="center" shrinkToFit="1"/>
      <protection locked="0"/>
    </xf>
    <xf numFmtId="184" fontId="17" fillId="3" borderId="101" xfId="18" applyNumberFormat="1" applyFont="1" applyFill="1" applyBorder="1" applyAlignment="1" applyProtection="1">
      <alignment horizontal="right" vertical="center" shrinkToFit="1"/>
      <protection locked="0"/>
    </xf>
    <xf numFmtId="0" fontId="17" fillId="0" borderId="11" xfId="15" applyFont="1" applyBorder="1" applyAlignment="1" applyProtection="1">
      <alignment horizontal="center" vertical="center" shrinkToFit="1"/>
      <protection locked="0"/>
    </xf>
    <xf numFmtId="0" fontId="17" fillId="0" borderId="22" xfId="15" applyFont="1" applyBorder="1" applyAlignment="1" applyProtection="1">
      <alignment horizontal="center" vertical="center"/>
      <protection locked="0"/>
    </xf>
    <xf numFmtId="0" fontId="17" fillId="0" borderId="50" xfId="15" applyFont="1" applyBorder="1" applyAlignment="1" applyProtection="1">
      <alignment horizontal="center" vertical="center"/>
      <protection locked="0"/>
    </xf>
    <xf numFmtId="184" fontId="17" fillId="0" borderId="101" xfId="15" applyNumberFormat="1" applyFont="1" applyBorder="1" applyAlignment="1" applyProtection="1">
      <alignment horizontal="right" vertical="center" shrinkToFit="1"/>
      <protection locked="0"/>
    </xf>
    <xf numFmtId="0" fontId="17" fillId="0" borderId="83" xfId="19" applyFont="1" applyBorder="1" applyAlignment="1" applyProtection="1">
      <alignment horizontal="left" vertical="center" shrinkToFit="1"/>
      <protection locked="0"/>
    </xf>
    <xf numFmtId="0" fontId="17" fillId="0" borderId="86" xfId="19" applyFont="1" applyBorder="1" applyAlignment="1" applyProtection="1">
      <alignment horizontal="left" vertical="center" shrinkToFit="1"/>
      <protection locked="0"/>
    </xf>
    <xf numFmtId="0" fontId="17" fillId="0" borderId="90" xfId="19" applyFont="1" applyBorder="1" applyAlignment="1" applyProtection="1">
      <alignment horizontal="left" vertical="center" shrinkToFit="1"/>
      <protection locked="0"/>
    </xf>
    <xf numFmtId="183" fontId="17" fillId="0" borderId="98" xfId="19" applyNumberFormat="1" applyFont="1" applyBorder="1" applyAlignment="1" applyProtection="1">
      <alignment horizontal="right" vertical="center" shrinkToFit="1"/>
      <protection locked="0"/>
    </xf>
    <xf numFmtId="183" fontId="17" fillId="0" borderId="104" xfId="19" applyNumberFormat="1" applyFont="1" applyBorder="1" applyAlignment="1" applyProtection="1">
      <alignment horizontal="right" vertical="center" shrinkToFit="1"/>
      <protection locked="0"/>
    </xf>
    <xf numFmtId="183" fontId="17" fillId="0" borderId="111" xfId="19" applyNumberFormat="1" applyFont="1" applyBorder="1" applyAlignment="1" applyProtection="1">
      <alignment horizontal="right" vertical="center" shrinkToFit="1"/>
      <protection locked="0"/>
    </xf>
    <xf numFmtId="183" fontId="17" fillId="0" borderId="118" xfId="19" applyNumberFormat="1" applyFont="1" applyBorder="1" applyAlignment="1" applyProtection="1">
      <alignment horizontal="right" vertical="center" shrinkToFit="1"/>
      <protection locked="0"/>
    </xf>
    <xf numFmtId="183" fontId="17" fillId="0" borderId="125" xfId="19" applyNumberFormat="1" applyFont="1" applyBorder="1" applyAlignment="1" applyProtection="1">
      <alignment horizontal="right" vertical="center" shrinkToFit="1"/>
      <protection locked="0"/>
    </xf>
    <xf numFmtId="183" fontId="17" fillId="0" borderId="129" xfId="15" applyNumberFormat="1" applyFont="1" applyBorder="1" applyAlignment="1" applyProtection="1">
      <alignment horizontal="right" vertical="center" shrinkToFit="1"/>
      <protection locked="0"/>
    </xf>
    <xf numFmtId="184" fontId="17" fillId="0" borderId="104" xfId="15" applyNumberFormat="1" applyFont="1" applyBorder="1" applyAlignment="1" applyProtection="1">
      <alignment horizontal="right" vertical="center" shrinkToFit="1"/>
      <protection locked="0"/>
    </xf>
    <xf numFmtId="0" fontId="17" fillId="0" borderId="104" xfId="15" applyFont="1" applyBorder="1" applyAlignment="1" applyProtection="1">
      <alignment horizontal="left" vertical="center" shrinkToFit="1"/>
      <protection locked="0"/>
    </xf>
    <xf numFmtId="0" fontId="17" fillId="0" borderId="125" xfId="15" applyFont="1" applyBorder="1" applyAlignment="1" applyProtection="1">
      <alignment horizontal="left" vertical="center" shrinkToFit="1"/>
      <protection locked="0"/>
    </xf>
    <xf numFmtId="0" fontId="17" fillId="3" borderId="19" xfId="15" applyFont="1" applyFill="1" applyBorder="1" applyAlignment="1">
      <alignment horizontal="left" vertical="center"/>
    </xf>
    <xf numFmtId="0" fontId="17" fillId="3" borderId="20" xfId="15" applyFont="1" applyFill="1" applyBorder="1" applyAlignment="1">
      <alignment horizontal="left" vertical="center"/>
    </xf>
    <xf numFmtId="183" fontId="17" fillId="5" borderId="97" xfId="14" applyNumberFormat="1" applyFont="1" applyFill="1" applyBorder="1" applyAlignment="1" applyProtection="1">
      <alignment horizontal="right" vertical="center" shrinkToFit="1"/>
      <protection locked="0"/>
    </xf>
    <xf numFmtId="183" fontId="17" fillId="5" borderId="108" xfId="14" applyNumberFormat="1" applyFont="1" applyFill="1" applyBorder="1" applyAlignment="1" applyProtection="1">
      <alignment horizontal="right" vertical="center" shrinkToFit="1"/>
      <protection locked="0"/>
    </xf>
    <xf numFmtId="183" fontId="17" fillId="0" borderId="96" xfId="19" applyNumberFormat="1" applyFont="1" applyBorder="1" applyAlignment="1" applyProtection="1">
      <alignment horizontal="right" vertical="center" shrinkToFit="1"/>
      <protection locked="0"/>
    </xf>
    <xf numFmtId="183" fontId="17" fillId="0" borderId="102" xfId="19" applyNumberFormat="1" applyFont="1" applyBorder="1" applyAlignment="1" applyProtection="1">
      <alignment horizontal="right" vertical="center" shrinkToFit="1"/>
      <protection locked="0"/>
    </xf>
    <xf numFmtId="183" fontId="17" fillId="0" borderId="110" xfId="19" applyNumberFormat="1" applyFont="1" applyBorder="1" applyAlignment="1" applyProtection="1">
      <alignment horizontal="right" vertical="center" shrinkToFit="1"/>
      <protection locked="0"/>
    </xf>
    <xf numFmtId="183" fontId="17" fillId="0" borderId="127" xfId="14" applyNumberFormat="1" applyFont="1" applyBorder="1" applyAlignment="1" applyProtection="1">
      <alignment horizontal="right" vertical="center" shrinkToFit="1"/>
      <protection locked="0"/>
    </xf>
    <xf numFmtId="0" fontId="17" fillId="0" borderId="102" xfId="14" applyFont="1" applyBorder="1" applyAlignment="1" applyProtection="1">
      <alignment horizontal="left" vertical="center" shrinkToFit="1"/>
      <protection locked="0"/>
    </xf>
    <xf numFmtId="0" fontId="17" fillId="0" borderId="147" xfId="14" applyFont="1" applyBorder="1" applyAlignment="1" applyProtection="1">
      <alignment horizontal="left" vertical="center" shrinkToFit="1"/>
      <protection locked="0"/>
    </xf>
    <xf numFmtId="0" fontId="16" fillId="3" borderId="0" xfId="15" applyFont="1" applyFill="1">
      <alignment vertical="center"/>
    </xf>
    <xf numFmtId="0" fontId="20" fillId="3" borderId="6" xfId="15" applyFont="1" applyFill="1" applyBorder="1" applyAlignment="1">
      <alignment horizontal="center" vertical="center"/>
    </xf>
    <xf numFmtId="0" fontId="20" fillId="3" borderId="18" xfId="15" applyFont="1" applyFill="1" applyBorder="1" applyAlignment="1">
      <alignment horizontal="center" vertical="center"/>
    </xf>
    <xf numFmtId="0" fontId="20" fillId="3" borderId="64" xfId="15" applyFont="1" applyFill="1" applyBorder="1" applyAlignment="1">
      <alignment horizontal="center" vertical="center"/>
    </xf>
    <xf numFmtId="183" fontId="17" fillId="0" borderId="109" xfId="19" applyNumberFormat="1" applyFont="1" applyBorder="1" applyAlignment="1" applyProtection="1">
      <alignment horizontal="right" vertical="center" shrinkToFit="1"/>
      <protection locked="0"/>
    </xf>
    <xf numFmtId="183" fontId="17" fillId="0" borderId="115" xfId="19" applyNumberFormat="1" applyFont="1" applyBorder="1" applyAlignment="1" applyProtection="1">
      <alignment horizontal="right" vertical="center" shrinkToFit="1"/>
      <protection locked="0"/>
    </xf>
    <xf numFmtId="183" fontId="17" fillId="0" borderId="120" xfId="19" applyNumberFormat="1" applyFont="1" applyBorder="1" applyAlignment="1" applyProtection="1">
      <alignment horizontal="right" vertical="center" shrinkToFit="1"/>
      <protection locked="0"/>
    </xf>
    <xf numFmtId="183" fontId="17" fillId="0" borderId="122" xfId="19" applyNumberFormat="1" applyFont="1" applyBorder="1" applyAlignment="1" applyProtection="1">
      <alignment horizontal="right" vertical="center" shrinkToFit="1"/>
      <protection locked="0"/>
    </xf>
    <xf numFmtId="183" fontId="17" fillId="0" borderId="126" xfId="14" applyNumberFormat="1" applyFont="1" applyBorder="1" applyAlignment="1" applyProtection="1">
      <alignment horizontal="right" vertical="center" shrinkToFit="1"/>
      <protection locked="0"/>
    </xf>
    <xf numFmtId="0" fontId="17" fillId="0" borderId="100" xfId="14" applyFont="1" applyBorder="1" applyAlignment="1" applyProtection="1">
      <alignment horizontal="left" vertical="center" shrinkToFit="1"/>
      <protection locked="0"/>
    </xf>
    <xf numFmtId="0" fontId="17" fillId="0" borderId="145" xfId="14" applyFont="1" applyBorder="1" applyAlignment="1" applyProtection="1">
      <alignment horizontal="left" vertical="center" shrinkToFit="1"/>
      <protection locked="0"/>
    </xf>
    <xf numFmtId="183" fontId="17" fillId="0" borderId="83" xfId="14" applyNumberFormat="1" applyFont="1" applyBorder="1" applyAlignment="1" applyProtection="1">
      <alignment horizontal="right" vertical="center" shrinkToFit="1"/>
      <protection locked="0"/>
    </xf>
    <xf numFmtId="183" fontId="17" fillId="0" borderId="86" xfId="14" applyNumberFormat="1" applyFont="1" applyBorder="1" applyAlignment="1" applyProtection="1">
      <alignment horizontal="right" vertical="center" shrinkToFit="1"/>
      <protection locked="0"/>
    </xf>
    <xf numFmtId="183" fontId="17" fillId="0" borderId="90" xfId="14" applyNumberFormat="1" applyFont="1" applyBorder="1" applyAlignment="1" applyProtection="1">
      <alignment horizontal="right" vertical="center" shrinkToFit="1"/>
      <protection locked="0"/>
    </xf>
    <xf numFmtId="0" fontId="17" fillId="0" borderId="167" xfId="14" applyFont="1" applyBorder="1" applyAlignment="1" applyProtection="1">
      <alignment horizontal="left" vertical="center" shrinkToFit="1"/>
      <protection locked="0"/>
    </xf>
    <xf numFmtId="0" fontId="3" fillId="4" borderId="40" xfId="15" applyFill="1" applyBorder="1" applyAlignment="1" applyProtection="1">
      <alignment horizontal="center" vertical="center" wrapText="1"/>
      <protection locked="0"/>
    </xf>
    <xf numFmtId="0" fontId="3" fillId="4" borderId="19" xfId="15" applyFill="1" applyBorder="1" applyAlignment="1" applyProtection="1">
      <alignment horizontal="center" vertical="center" wrapText="1"/>
      <protection locked="0"/>
    </xf>
    <xf numFmtId="0" fontId="3" fillId="4" borderId="13"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14" fillId="3" borderId="32" xfId="22" applyFont="1" applyFill="1" applyBorder="1" applyAlignment="1">
      <alignment vertical="center"/>
    </xf>
    <xf numFmtId="0" fontId="14" fillId="3" borderId="35" xfId="22" applyFont="1" applyFill="1" applyBorder="1" applyAlignment="1">
      <alignment vertical="center"/>
    </xf>
    <xf numFmtId="0" fontId="14" fillId="3" borderId="37" xfId="22" applyFont="1" applyFill="1" applyBorder="1" applyAlignment="1">
      <alignment vertical="center"/>
    </xf>
    <xf numFmtId="178" fontId="21" fillId="0" borderId="32" xfId="16" applyNumberFormat="1" applyFont="1" applyBorder="1" applyAlignment="1">
      <alignment horizontal="center" vertical="center"/>
    </xf>
    <xf numFmtId="178" fontId="21" fillId="0" borderId="35" xfId="16" applyNumberFormat="1" applyFont="1" applyBorder="1" applyAlignment="1">
      <alignment horizontal="center" vertical="center"/>
    </xf>
    <xf numFmtId="178" fontId="21"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1" fillId="0" borderId="27" xfId="16" applyNumberFormat="1" applyFont="1" applyBorder="1" applyAlignment="1">
      <alignment horizontal="center" vertical="center" wrapText="1"/>
    </xf>
    <xf numFmtId="178" fontId="21" fillId="0" borderId="26" xfId="16" applyNumberFormat="1" applyFont="1" applyBorder="1" applyAlignment="1">
      <alignment horizontal="center" vertical="center" wrapText="1"/>
    </xf>
    <xf numFmtId="178" fontId="14" fillId="3" borderId="32" xfId="22" applyNumberFormat="1" applyFont="1" applyFill="1" applyBorder="1" applyAlignment="1">
      <alignment vertical="center" wrapText="1"/>
    </xf>
    <xf numFmtId="178" fontId="14" fillId="3" borderId="35" xfId="22" applyNumberFormat="1" applyFont="1" applyFill="1" applyBorder="1" applyAlignment="1">
      <alignment vertical="center" wrapText="1"/>
    </xf>
    <xf numFmtId="178" fontId="14" fillId="3" borderId="37" xfId="22" applyNumberFormat="1" applyFont="1" applyFill="1" applyBorder="1" applyAlignment="1">
      <alignment vertical="center" wrapText="1"/>
    </xf>
    <xf numFmtId="178" fontId="14" fillId="0" borderId="32" xfId="22" applyNumberFormat="1" applyFont="1" applyFill="1" applyBorder="1" applyAlignment="1">
      <alignment vertical="center" wrapText="1"/>
    </xf>
    <xf numFmtId="178" fontId="14" fillId="0" borderId="35" xfId="22" applyNumberFormat="1" applyFont="1" applyFill="1" applyBorder="1" applyAlignment="1">
      <alignment vertical="center" wrapText="1"/>
    </xf>
    <xf numFmtId="178" fontId="14" fillId="0" borderId="37" xfId="22" applyNumberFormat="1" applyFont="1" applyFill="1" applyBorder="1" applyAlignment="1">
      <alignment vertical="center" wrapText="1"/>
    </xf>
    <xf numFmtId="178" fontId="14" fillId="0" borderId="23" xfId="22" applyNumberFormat="1" applyFont="1" applyFill="1" applyBorder="1">
      <alignment vertical="center"/>
    </xf>
    <xf numFmtId="187" fontId="14" fillId="3" borderId="32" xfId="21" applyNumberFormat="1" applyFont="1" applyFill="1" applyBorder="1" applyAlignment="1">
      <alignment horizontal="left" vertical="center" wrapText="1"/>
    </xf>
    <xf numFmtId="187" fontId="14" fillId="3" borderId="35" xfId="21" applyNumberFormat="1" applyFont="1" applyFill="1" applyBorder="1" applyAlignment="1">
      <alignment horizontal="left" vertical="center" wrapText="1"/>
    </xf>
    <xf numFmtId="187" fontId="14" fillId="3" borderId="37" xfId="21" applyNumberFormat="1" applyFont="1" applyFill="1" applyBorder="1" applyAlignment="1">
      <alignment horizontal="left" vertical="center" wrapText="1"/>
    </xf>
    <xf numFmtId="0" fontId="14" fillId="3" borderId="32" xfId="21" applyFont="1" applyFill="1" applyBorder="1" applyAlignment="1">
      <alignment horizontal="left" vertical="center"/>
    </xf>
    <xf numFmtId="0" fontId="14" fillId="3" borderId="35" xfId="21" applyFont="1" applyFill="1" applyBorder="1" applyAlignment="1">
      <alignment horizontal="left" vertical="center"/>
    </xf>
    <xf numFmtId="0" fontId="14" fillId="3" borderId="37" xfId="21" applyFont="1" applyFill="1" applyBorder="1" applyAlignment="1">
      <alignment horizontal="left" vertical="center"/>
    </xf>
    <xf numFmtId="178" fontId="21" fillId="0" borderId="32" xfId="22" applyNumberFormat="1" applyFont="1" applyBorder="1">
      <alignment vertical="center"/>
    </xf>
    <xf numFmtId="178" fontId="21" fillId="0" borderId="35" xfId="22" applyNumberFormat="1" applyFont="1" applyBorder="1">
      <alignment vertical="center"/>
    </xf>
    <xf numFmtId="178" fontId="21" fillId="0" borderId="37" xfId="22" applyNumberFormat="1" applyFont="1" applyBorder="1">
      <alignment vertical="center"/>
    </xf>
    <xf numFmtId="0" fontId="22" fillId="0" borderId="19" xfId="9" applyFont="1" applyFill="1" applyBorder="1" applyAlignment="1" applyProtection="1">
      <alignment horizontal="left" vertical="center" wrapText="1"/>
    </xf>
    <xf numFmtId="0" fontId="22" fillId="0" borderId="53" xfId="9" applyFont="1" applyFill="1" applyBorder="1" applyAlignment="1" applyProtection="1">
      <alignment horizontal="left" vertical="center" wrapText="1"/>
    </xf>
    <xf numFmtId="0" fontId="22" fillId="0" borderId="23" xfId="9" applyFont="1" applyFill="1" applyBorder="1" applyAlignment="1" applyProtection="1">
      <alignment horizontal="left" vertical="center"/>
    </xf>
    <xf numFmtId="0" fontId="22" fillId="0" borderId="54" xfId="9" applyFont="1" applyFill="1" applyBorder="1" applyAlignment="1" applyProtection="1">
      <alignment horizontal="left" vertical="center"/>
    </xf>
    <xf numFmtId="0" fontId="22" fillId="0" borderId="36" xfId="9" applyFont="1" applyFill="1" applyBorder="1" applyAlignment="1" applyProtection="1">
      <alignment horizontal="left" vertical="center"/>
    </xf>
    <xf numFmtId="0" fontId="22" fillId="0" borderId="52" xfId="9" applyFont="1" applyFill="1" applyBorder="1" applyAlignment="1" applyProtection="1">
      <alignment horizontal="left" vertical="center"/>
    </xf>
    <xf numFmtId="0" fontId="24" fillId="0" borderId="35" xfId="20" applyFont="1" applyFill="1" applyBorder="1" applyAlignment="1">
      <alignment horizontal="left" vertical="center" wrapText="1"/>
    </xf>
    <xf numFmtId="0" fontId="24" fillId="0" borderId="51" xfId="20" applyFont="1" applyBorder="1" applyAlignment="1">
      <alignment horizontal="left" vertical="center" wrapText="1"/>
    </xf>
    <xf numFmtId="0" fontId="24" fillId="0" borderId="36" xfId="20" applyFont="1" applyFill="1" applyBorder="1" applyAlignment="1">
      <alignment horizontal="left" vertical="center" wrapText="1"/>
    </xf>
    <xf numFmtId="0" fontId="24" fillId="0" borderId="52" xfId="20" applyFont="1" applyBorder="1" applyAlignment="1">
      <alignment horizontal="left" vertical="center" wrapText="1"/>
    </xf>
    <xf numFmtId="0" fontId="24" fillId="0" borderId="22" xfId="20" applyFont="1" applyFill="1" applyBorder="1" applyAlignment="1">
      <alignment horizontal="left" vertical="center" wrapText="1"/>
    </xf>
    <xf numFmtId="0" fontId="24" fillId="0" borderId="50" xfId="20" applyFont="1" applyFill="1" applyBorder="1" applyAlignment="1">
      <alignment horizontal="left" vertical="center" wrapText="1"/>
    </xf>
    <xf numFmtId="0" fontId="27" fillId="0" borderId="39" xfId="11" applyFont="1" applyBorder="1">
      <alignment vertical="center"/>
    </xf>
    <xf numFmtId="0" fontId="27" fillId="0" borderId="22" xfId="11" applyFont="1" applyBorder="1">
      <alignment vertical="center"/>
    </xf>
    <xf numFmtId="0" fontId="27" fillId="0" borderId="41" xfId="11" applyFont="1" applyBorder="1">
      <alignment vertical="center"/>
    </xf>
    <xf numFmtId="0" fontId="25" fillId="0" borderId="32" xfId="11" applyFont="1" applyBorder="1">
      <alignment vertical="center"/>
    </xf>
    <xf numFmtId="0" fontId="25" fillId="0" borderId="35" xfId="11" applyFont="1" applyBorder="1">
      <alignment vertical="center"/>
    </xf>
    <xf numFmtId="0" fontId="25" fillId="0" borderId="51" xfId="11" applyFont="1" applyBorder="1">
      <alignment vertical="center"/>
    </xf>
    <xf numFmtId="0" fontId="25" fillId="0" borderId="33" xfId="11" applyFont="1" applyBorder="1">
      <alignment vertical="center"/>
    </xf>
    <xf numFmtId="0" fontId="25" fillId="0" borderId="36" xfId="11" applyFont="1" applyBorder="1">
      <alignment vertical="center"/>
    </xf>
    <xf numFmtId="0" fontId="25" fillId="0" borderId="38" xfId="11" applyFont="1" applyBorder="1">
      <alignment vertical="center"/>
    </xf>
    <xf numFmtId="0" fontId="25" fillId="0" borderId="183" xfId="11" applyFont="1" applyBorder="1" applyAlignment="1">
      <alignment horizontal="center" vertical="center" wrapText="1"/>
    </xf>
    <xf numFmtId="0" fontId="25" fillId="0" borderId="185" xfId="11" applyFont="1" applyBorder="1" applyAlignment="1">
      <alignment horizontal="center" vertical="center" wrapText="1"/>
    </xf>
    <xf numFmtId="0" fontId="25" fillId="0" borderId="2" xfId="11" applyFont="1" applyBorder="1" applyAlignment="1">
      <alignment horizontal="center" vertical="center" wrapText="1"/>
    </xf>
    <xf numFmtId="0" fontId="25" fillId="0" borderId="25" xfId="11" applyFont="1" applyBorder="1" applyAlignment="1">
      <alignment horizontal="center" vertical="center" wrapText="1"/>
    </xf>
    <xf numFmtId="0" fontId="25" fillId="0" borderId="79" xfId="11" applyFont="1" applyBorder="1" applyAlignment="1">
      <alignment horizontal="center" vertical="center" wrapText="1"/>
    </xf>
    <xf numFmtId="0" fontId="25" fillId="0" borderId="182" xfId="11" applyFont="1" applyBorder="1" applyAlignment="1">
      <alignment horizontal="center" vertical="center" wrapText="1"/>
    </xf>
    <xf numFmtId="0" fontId="24" fillId="0" borderId="7" xfId="11" applyFont="1" applyFill="1" applyBorder="1" applyAlignment="1">
      <alignment vertical="center" wrapText="1"/>
    </xf>
    <xf numFmtId="0" fontId="24" fillId="0" borderId="13" xfId="11" applyFont="1" applyFill="1" applyBorder="1" applyAlignment="1">
      <alignment vertical="center" wrapText="1"/>
    </xf>
    <xf numFmtId="0" fontId="24" fillId="0" borderId="8" xfId="11" applyFont="1" applyFill="1" applyBorder="1" applyAlignment="1">
      <alignment vertical="center" wrapText="1"/>
    </xf>
    <xf numFmtId="0" fontId="24" fillId="0" borderId="14" xfId="11" applyFont="1" applyFill="1" applyBorder="1" applyAlignment="1">
      <alignment vertical="center" wrapText="1"/>
    </xf>
    <xf numFmtId="0" fontId="24" fillId="0" borderId="56" xfId="11" applyFont="1" applyFill="1" applyBorder="1" applyAlignment="1">
      <alignment vertical="center" wrapText="1"/>
    </xf>
    <xf numFmtId="0" fontId="24" fillId="0" borderId="15" xfId="11" applyFont="1" applyFill="1" applyBorder="1" applyAlignment="1">
      <alignment vertical="center" wrapText="1"/>
    </xf>
    <xf numFmtId="0" fontId="24" fillId="0" borderId="35" xfId="11" applyFont="1" applyFill="1" applyBorder="1" applyAlignment="1">
      <alignment vertical="center"/>
    </xf>
    <xf numFmtId="0" fontId="24" fillId="0" borderId="51" xfId="11" applyFont="1" applyFill="1" applyBorder="1" applyAlignment="1">
      <alignment vertical="center"/>
    </xf>
    <xf numFmtId="0" fontId="24" fillId="0" borderId="57" xfId="11" applyFont="1" applyFill="1" applyBorder="1" applyAlignment="1">
      <alignment vertical="center" wrapText="1"/>
    </xf>
    <xf numFmtId="0" fontId="24" fillId="0" borderId="37" xfId="11" applyFont="1" applyFill="1" applyBorder="1" applyAlignment="1">
      <alignment vertical="center" wrapText="1"/>
    </xf>
    <xf numFmtId="0" fontId="24" fillId="0" borderId="61" xfId="11" applyFont="1" applyFill="1" applyBorder="1" applyAlignment="1">
      <alignment vertical="center"/>
    </xf>
    <xf numFmtId="0" fontId="24" fillId="0" borderId="38" xfId="11" applyFont="1" applyFill="1" applyBorder="1" applyAlignment="1">
      <alignment vertical="center"/>
    </xf>
    <xf numFmtId="0" fontId="24" fillId="0" borderId="36" xfId="11" applyFont="1" applyFill="1" applyBorder="1" applyAlignment="1">
      <alignment vertical="center"/>
    </xf>
    <xf numFmtId="0" fontId="24" fillId="0" borderId="52" xfId="11" applyFont="1" applyFill="1" applyBorder="1" applyAlignment="1">
      <alignment vertical="center"/>
    </xf>
    <xf numFmtId="0" fontId="24" fillId="0" borderId="22" xfId="11" applyFont="1" applyFill="1" applyBorder="1" applyAlignment="1">
      <alignment vertical="center"/>
    </xf>
    <xf numFmtId="0" fontId="24" fillId="0" borderId="50" xfId="11" applyFont="1" applyFill="1" applyBorder="1" applyAlignment="1">
      <alignment vertical="center"/>
    </xf>
    <xf numFmtId="0" fontId="24" fillId="0" borderId="35" xfId="10" applyFont="1" applyFill="1" applyBorder="1" applyAlignment="1">
      <alignment horizontal="left" vertical="center"/>
    </xf>
    <xf numFmtId="0" fontId="24" fillId="0" borderId="51" xfId="10" applyFont="1" applyFill="1" applyBorder="1" applyAlignment="1">
      <alignment horizontal="left" vertical="center"/>
    </xf>
    <xf numFmtId="0" fontId="24" fillId="0" borderId="36" xfId="10" applyFont="1" applyFill="1" applyBorder="1" applyAlignment="1">
      <alignment horizontal="left" vertical="center"/>
    </xf>
    <xf numFmtId="0" fontId="24" fillId="0" borderId="52" xfId="10" applyFont="1" applyFill="1" applyBorder="1" applyAlignment="1">
      <alignment horizontal="left" vertical="center"/>
    </xf>
    <xf numFmtId="0" fontId="24" fillId="0" borderId="12" xfId="10" applyFont="1" applyFill="1" applyBorder="1" applyAlignment="1">
      <alignment vertical="center" wrapText="1"/>
    </xf>
    <xf numFmtId="0" fontId="24" fillId="0" borderId="16" xfId="10" applyFont="1" applyFill="1" applyBorder="1" applyAlignment="1">
      <alignment vertical="center" wrapText="1"/>
    </xf>
    <xf numFmtId="0" fontId="24" fillId="0" borderId="32" xfId="10" applyFont="1" applyFill="1" applyBorder="1" applyAlignment="1">
      <alignment horizontal="center" vertical="center" shrinkToFit="1"/>
    </xf>
    <xf numFmtId="0" fontId="24" fillId="0" borderId="35" xfId="10" applyFont="1" applyFill="1" applyBorder="1" applyAlignment="1">
      <alignment horizontal="center" vertical="center" shrinkToFit="1"/>
    </xf>
    <xf numFmtId="0" fontId="24" fillId="0" borderId="51" xfId="10" applyFont="1" applyFill="1" applyBorder="1" applyAlignment="1">
      <alignment horizontal="center" vertical="center" shrinkToFit="1"/>
    </xf>
    <xf numFmtId="0" fontId="24" fillId="0" borderId="22" xfId="10" applyFont="1" applyFill="1" applyBorder="1" applyAlignment="1">
      <alignment horizontal="left" vertical="center"/>
    </xf>
    <xf numFmtId="0" fontId="24" fillId="0" borderId="50" xfId="10" applyFont="1" applyFill="1" applyBorder="1" applyAlignment="1">
      <alignment horizontal="left" vertical="center"/>
    </xf>
    <xf numFmtId="0" fontId="30" fillId="0" borderId="32" xfId="9" applyFont="1" applyFill="1" applyBorder="1" applyAlignment="1" applyProtection="1">
      <alignment horizontal="left" vertical="center" wrapText="1"/>
      <protection locked="0"/>
    </xf>
    <xf numFmtId="0" fontId="30" fillId="0" borderId="35" xfId="9" applyFont="1" applyFill="1" applyBorder="1" applyAlignment="1" applyProtection="1">
      <alignment horizontal="left" vertical="center" wrapText="1"/>
      <protection locked="0"/>
    </xf>
    <xf numFmtId="0" fontId="30" fillId="0" borderId="51" xfId="9" applyFont="1" applyFill="1" applyBorder="1" applyAlignment="1" applyProtection="1">
      <alignment horizontal="left" vertical="center" wrapText="1"/>
      <protection locked="0"/>
    </xf>
    <xf numFmtId="0" fontId="30" fillId="0" borderId="33" xfId="9" applyFont="1" applyFill="1" applyBorder="1" applyAlignment="1" applyProtection="1">
      <alignment horizontal="left" vertical="center" wrapText="1"/>
      <protection locked="0"/>
    </xf>
    <xf numFmtId="0" fontId="30" fillId="0" borderId="36" xfId="9" applyFont="1" applyFill="1" applyBorder="1" applyAlignment="1" applyProtection="1">
      <alignment horizontal="left" vertical="center" wrapText="1"/>
      <protection locked="0"/>
    </xf>
    <xf numFmtId="0" fontId="30" fillId="0" borderId="52" xfId="9" applyFont="1" applyFill="1" applyBorder="1" applyAlignment="1" applyProtection="1">
      <alignment horizontal="left" vertical="center" wrapText="1"/>
      <protection locked="0"/>
    </xf>
    <xf numFmtId="0" fontId="30" fillId="0" borderId="18" xfId="9" applyFont="1" applyFill="1" applyBorder="1" applyAlignment="1" applyProtection="1">
      <alignment horizontal="left" vertical="center"/>
    </xf>
    <xf numFmtId="0" fontId="30" fillId="0" borderId="64" xfId="9" applyFont="1" applyFill="1" applyBorder="1" applyAlignment="1" applyProtection="1">
      <alignment horizontal="left" vertical="center"/>
    </xf>
    <xf numFmtId="0" fontId="30" fillId="0" borderId="19" xfId="9" applyFont="1" applyFill="1" applyBorder="1" applyAlignment="1" applyProtection="1">
      <alignment horizontal="left" vertical="center" wrapText="1"/>
    </xf>
    <xf numFmtId="0" fontId="30" fillId="0" borderId="53" xfId="9" applyFont="1" applyFill="1" applyBorder="1" applyAlignment="1" applyProtection="1">
      <alignment horizontal="left" vertical="center" wrapText="1"/>
    </xf>
    <xf numFmtId="0" fontId="30" fillId="0" borderId="23" xfId="9" applyFont="1" applyFill="1" applyBorder="1" applyAlignment="1" applyProtection="1">
      <alignment horizontal="left" vertical="center"/>
    </xf>
    <xf numFmtId="0" fontId="30" fillId="0" borderId="54" xfId="9" applyFont="1" applyFill="1" applyBorder="1" applyAlignment="1" applyProtection="1">
      <alignment horizontal="left" vertical="center"/>
    </xf>
    <xf numFmtId="0" fontId="30" fillId="0" borderId="35" xfId="9" applyFont="1" applyFill="1" applyBorder="1" applyAlignment="1" applyProtection="1">
      <alignment horizontal="left" vertical="center"/>
    </xf>
    <xf numFmtId="0" fontId="30" fillId="0" borderId="51" xfId="9" applyFont="1" applyFill="1" applyBorder="1" applyAlignment="1" applyProtection="1">
      <alignment horizontal="left" vertical="center"/>
    </xf>
    <xf numFmtId="0" fontId="44" fillId="3" borderId="0" xfId="24" applyFill="1" applyProtection="1">
      <protection hidden="1"/>
    </xf>
    <xf numFmtId="0" fontId="44" fillId="3" borderId="0" xfId="24" applyFill="1"/>
  </cellXfs>
  <cellStyles count="25">
    <cellStyle name="桁区切り 2" xfId="23" xr:uid="{50129C34-26D1-4E05-A6FB-D77E17E3684D}"/>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2 5" xfId="24" xr:uid="{8F9F6063-9D6E-4248-BB89-18CE9F09E9A7}"/>
    <cellStyle name="標準 3" xfId="5" xr:uid="{00000000-0005-0000-0000-000005000000}"/>
    <cellStyle name="標準 4" xfId="6" xr:uid="{00000000-0005-0000-0000-000006000000}"/>
    <cellStyle name="標準 4 2" xfId="7" xr:uid="{00000000-0005-0000-0000-000007000000}"/>
    <cellStyle name="標準 4_APAHO401600" xfId="8" xr:uid="{00000000-0005-0000-0000-000008000000}"/>
    <cellStyle name="標準 4_APAHO401600 2" xfId="9" xr:uid="{00000000-0005-0000-0000-000009000000}"/>
    <cellStyle name="標準 4_APAHO4019001" xfId="10" xr:uid="{00000000-0005-0000-0000-00000A000000}"/>
    <cellStyle name="標準 4_ZJ08_022012_青森市_2010" xfId="11" xr:uid="{00000000-0005-0000-0000-00000B000000}"/>
    <cellStyle name="標準 6" xfId="12" xr:uid="{00000000-0005-0000-0000-00000C000000}"/>
    <cellStyle name="標準 6_APAHO401000" xfId="13" xr:uid="{00000000-0005-0000-0000-00000D000000}"/>
    <cellStyle name="標準 6_APAHO401200_O-JJ1016-001-3_財政状況資料集(決算状況カード(各会計・関係団体))(Rev2)2" xfId="14" xr:uid="{00000000-0005-0000-0000-00000E000000}"/>
    <cellStyle name="標準 6_APAHO402200_O-JJ1016-001-3_財政状況資料集(決算状況カード(各会計・関係団体))(Rev2)2" xfId="15" xr:uid="{00000000-0005-0000-0000-00000F000000}"/>
    <cellStyle name="標準_【レイアウト】（県）資料３（Ｐ２）　歳出比較分析表" xfId="22" xr:uid="{00000000-0005-0000-0000-000016000000}"/>
    <cellStyle name="標準_【レイアウト】（市）資料３（Ｐ２）　歳出比較分析表" xfId="21" xr:uid="{00000000-0005-0000-0000-000015000000}"/>
    <cellStyle name="標準_APAHO251300" xfId="16" xr:uid="{00000000-0005-0000-0000-000010000000}"/>
    <cellStyle name="標準_APAHO252300" xfId="17" xr:uid="{00000000-0005-0000-0000-000011000000}"/>
    <cellStyle name="標準_Book1" xfId="18" xr:uid="{00000000-0005-0000-0000-000012000000}"/>
    <cellStyle name="標準_O-JJ0722-001-3_決算状況カード(各会計・関係団体)_O-JJ1016-001-3_財政状況資料集(決算状況カード(各会計・関係団体))(Rev2)2" xfId="19" xr:uid="{00000000-0005-0000-0000-000013000000}"/>
    <cellStyle name="標準_O-JJ0722-001-8_連結実質赤字比率に係る赤字・黒字の構成分析" xfId="20"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429F-4A43-BA84-93083B9E52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31680</c:v>
                </c:pt>
                <c:pt idx="1">
                  <c:v>18557</c:v>
                </c:pt>
                <c:pt idx="2">
                  <c:v>30815</c:v>
                </c:pt>
                <c:pt idx="3">
                  <c:v>20976</c:v>
                </c:pt>
                <c:pt idx="4">
                  <c:v>36083</c:v>
                </c:pt>
              </c:numCache>
            </c:numRef>
          </c:val>
          <c:smooth val="0"/>
          <c:extLst>
            <c:ext xmlns:c16="http://schemas.microsoft.com/office/drawing/2014/chart" uri="{C3380CC4-5D6E-409C-BE32-E72D297353CC}">
              <c16:uniqueId val="{00000001-429F-4A43-BA84-93083B9E520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5.68</c:v>
                </c:pt>
                <c:pt idx="1">
                  <c:v>6.25</c:v>
                </c:pt>
                <c:pt idx="2">
                  <c:v>7.19</c:v>
                </c:pt>
                <c:pt idx="3">
                  <c:v>10.47</c:v>
                </c:pt>
                <c:pt idx="4">
                  <c:v>8.2899999999999991</c:v>
                </c:pt>
              </c:numCache>
            </c:numRef>
          </c:val>
          <c:extLst>
            <c:ext xmlns:c16="http://schemas.microsoft.com/office/drawing/2014/chart" uri="{C3380CC4-5D6E-409C-BE32-E72D297353CC}">
              <c16:uniqueId val="{00000000-0103-41C7-9760-26E4149C95C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9.75</c:v>
                </c:pt>
                <c:pt idx="1">
                  <c:v>6.79</c:v>
                </c:pt>
                <c:pt idx="2">
                  <c:v>7.28</c:v>
                </c:pt>
                <c:pt idx="3">
                  <c:v>10.83</c:v>
                </c:pt>
                <c:pt idx="4">
                  <c:v>11.21</c:v>
                </c:pt>
              </c:numCache>
            </c:numRef>
          </c:val>
          <c:extLst>
            <c:ext xmlns:c16="http://schemas.microsoft.com/office/drawing/2014/chart" uri="{C3380CC4-5D6E-409C-BE32-E72D297353CC}">
              <c16:uniqueId val="{00000001-0103-41C7-9760-26E4149C95C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0.55000000000000004</c:v>
                </c:pt>
                <c:pt idx="1">
                  <c:v>-2.12</c:v>
                </c:pt>
                <c:pt idx="2">
                  <c:v>1.69</c:v>
                </c:pt>
                <c:pt idx="3">
                  <c:v>7.62</c:v>
                </c:pt>
                <c:pt idx="4">
                  <c:v>0.21</c:v>
                </c:pt>
              </c:numCache>
            </c:numRef>
          </c:val>
          <c:smooth val="0"/>
          <c:extLst>
            <c:ext xmlns:c16="http://schemas.microsoft.com/office/drawing/2014/chart" uri="{C3380CC4-5D6E-409C-BE32-E72D297353CC}">
              <c16:uniqueId val="{00000002-0103-41C7-9760-26E4149C95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0-DD59-429D-A19B-7C54F9548A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59-429D-A19B-7C54F9548ADE}"/>
            </c:ext>
          </c:extLst>
        </c:ser>
        <c:ser>
          <c:idx val="2"/>
          <c:order val="2"/>
          <c:tx>
            <c:strRef>
              <c:f>データシート!$A$29</c:f>
              <c:strCache>
                <c:ptCount val="1"/>
                <c:pt idx="0">
                  <c:v>西金野井第二土地区画整理事業特別会計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DD59-429D-A19B-7C54F9548AD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3-DD59-429D-A19B-7C54F9548AD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1.56</c:v>
                </c:pt>
                <c:pt idx="2">
                  <c:v>#N/A</c:v>
                </c:pt>
                <c:pt idx="3">
                  <c:v>1.1499999999999999</c:v>
                </c:pt>
                <c:pt idx="4">
                  <c:v>#N/A</c:v>
                </c:pt>
                <c:pt idx="5">
                  <c:v>1.52</c:v>
                </c:pt>
                <c:pt idx="6">
                  <c:v>#N/A</c:v>
                </c:pt>
                <c:pt idx="7">
                  <c:v>0.71</c:v>
                </c:pt>
                <c:pt idx="8">
                  <c:v>#N/A</c:v>
                </c:pt>
                <c:pt idx="9">
                  <c:v>0.76</c:v>
                </c:pt>
              </c:numCache>
            </c:numRef>
          </c:val>
          <c:extLst>
            <c:ext xmlns:c16="http://schemas.microsoft.com/office/drawing/2014/chart" uri="{C3380CC4-5D6E-409C-BE32-E72D297353CC}">
              <c16:uniqueId val="{00000004-DD59-429D-A19B-7C54F9548AD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1.56</c:v>
                </c:pt>
                <c:pt idx="2">
                  <c:v>#N/A</c:v>
                </c:pt>
                <c:pt idx="3">
                  <c:v>1.73</c:v>
                </c:pt>
                <c:pt idx="4">
                  <c:v>#N/A</c:v>
                </c:pt>
                <c:pt idx="5">
                  <c:v>1.61</c:v>
                </c:pt>
                <c:pt idx="6">
                  <c:v>#N/A</c:v>
                </c:pt>
                <c:pt idx="7">
                  <c:v>2.2599999999999998</c:v>
                </c:pt>
                <c:pt idx="8">
                  <c:v>#N/A</c:v>
                </c:pt>
                <c:pt idx="9">
                  <c:v>2.2200000000000002</c:v>
                </c:pt>
              </c:numCache>
            </c:numRef>
          </c:val>
          <c:extLst>
            <c:ext xmlns:c16="http://schemas.microsoft.com/office/drawing/2014/chart" uri="{C3380CC4-5D6E-409C-BE32-E72D297353CC}">
              <c16:uniqueId val="{00000005-DD59-429D-A19B-7C54F9548AD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2.2599999999999998</c:v>
                </c:pt>
                <c:pt idx="2">
                  <c:v>#N/A</c:v>
                </c:pt>
                <c:pt idx="3">
                  <c:v>1.77</c:v>
                </c:pt>
                <c:pt idx="4">
                  <c:v>#N/A</c:v>
                </c:pt>
                <c:pt idx="5">
                  <c:v>1.7</c:v>
                </c:pt>
                <c:pt idx="6">
                  <c:v>#N/A</c:v>
                </c:pt>
                <c:pt idx="7">
                  <c:v>1.86</c:v>
                </c:pt>
                <c:pt idx="8">
                  <c:v>#N/A</c:v>
                </c:pt>
                <c:pt idx="9">
                  <c:v>2.33</c:v>
                </c:pt>
              </c:numCache>
            </c:numRef>
          </c:val>
          <c:extLst>
            <c:ext xmlns:c16="http://schemas.microsoft.com/office/drawing/2014/chart" uri="{C3380CC4-5D6E-409C-BE32-E72D297353CC}">
              <c16:uniqueId val="{00000006-DD59-429D-A19B-7C54F9548AD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1.53</c:v>
                </c:pt>
                <c:pt idx="2">
                  <c:v>#N/A</c:v>
                </c:pt>
                <c:pt idx="3">
                  <c:v>1.25</c:v>
                </c:pt>
                <c:pt idx="4">
                  <c:v>#N/A</c:v>
                </c:pt>
                <c:pt idx="5">
                  <c:v>0.96</c:v>
                </c:pt>
                <c:pt idx="6">
                  <c:v>#N/A</c:v>
                </c:pt>
                <c:pt idx="7">
                  <c:v>3.27</c:v>
                </c:pt>
                <c:pt idx="8">
                  <c:v>#N/A</c:v>
                </c:pt>
                <c:pt idx="9">
                  <c:v>4.3600000000000003</c:v>
                </c:pt>
              </c:numCache>
            </c:numRef>
          </c:val>
          <c:extLst>
            <c:ext xmlns:c16="http://schemas.microsoft.com/office/drawing/2014/chart" uri="{C3380CC4-5D6E-409C-BE32-E72D297353CC}">
              <c16:uniqueId val="{00000007-DD59-429D-A19B-7C54F9548A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9.2799999999999994</c:v>
                </c:pt>
                <c:pt idx="2">
                  <c:v>#N/A</c:v>
                </c:pt>
                <c:pt idx="3">
                  <c:v>8.57</c:v>
                </c:pt>
                <c:pt idx="4">
                  <c:v>#N/A</c:v>
                </c:pt>
                <c:pt idx="5">
                  <c:v>8.15</c:v>
                </c:pt>
                <c:pt idx="6">
                  <c:v>#N/A</c:v>
                </c:pt>
                <c:pt idx="7">
                  <c:v>7.73</c:v>
                </c:pt>
                <c:pt idx="8">
                  <c:v>#N/A</c:v>
                </c:pt>
                <c:pt idx="9">
                  <c:v>6.46</c:v>
                </c:pt>
              </c:numCache>
            </c:numRef>
          </c:val>
          <c:extLst>
            <c:ext xmlns:c16="http://schemas.microsoft.com/office/drawing/2014/chart" uri="{C3380CC4-5D6E-409C-BE32-E72D297353CC}">
              <c16:uniqueId val="{00000008-DD59-429D-A19B-7C54F9548A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5.66</c:v>
                </c:pt>
                <c:pt idx="2">
                  <c:v>#N/A</c:v>
                </c:pt>
                <c:pt idx="3">
                  <c:v>6.23</c:v>
                </c:pt>
                <c:pt idx="4">
                  <c:v>#N/A</c:v>
                </c:pt>
                <c:pt idx="5">
                  <c:v>7.18</c:v>
                </c:pt>
                <c:pt idx="6">
                  <c:v>#N/A</c:v>
                </c:pt>
                <c:pt idx="7">
                  <c:v>10.45</c:v>
                </c:pt>
                <c:pt idx="8">
                  <c:v>#N/A</c:v>
                </c:pt>
                <c:pt idx="9">
                  <c:v>8.27</c:v>
                </c:pt>
              </c:numCache>
            </c:numRef>
          </c:val>
          <c:extLst>
            <c:ext xmlns:c16="http://schemas.microsoft.com/office/drawing/2014/chart" uri="{C3380CC4-5D6E-409C-BE32-E72D297353CC}">
              <c16:uniqueId val="{00000009-DD59-429D-A19B-7C54F9548AD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7563</c:v>
                </c:pt>
                <c:pt idx="5">
                  <c:v>7720</c:v>
                </c:pt>
                <c:pt idx="8">
                  <c:v>7866</c:v>
                </c:pt>
                <c:pt idx="11">
                  <c:v>7862</c:v>
                </c:pt>
                <c:pt idx="14">
                  <c:v>7795</c:v>
                </c:pt>
              </c:numCache>
            </c:numRef>
          </c:val>
          <c:extLst>
            <c:ext xmlns:c16="http://schemas.microsoft.com/office/drawing/2014/chart" uri="{C3380CC4-5D6E-409C-BE32-E72D297353CC}">
              <c16:uniqueId val="{00000000-B9D7-4EF9-A3B4-A59D04F60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D7-4EF9-A3B4-A59D04F60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547</c:v>
                </c:pt>
                <c:pt idx="3">
                  <c:v>522</c:v>
                </c:pt>
                <c:pt idx="6">
                  <c:v>300</c:v>
                </c:pt>
                <c:pt idx="9">
                  <c:v>517</c:v>
                </c:pt>
                <c:pt idx="12">
                  <c:v>572</c:v>
                </c:pt>
              </c:numCache>
            </c:numRef>
          </c:val>
          <c:extLst>
            <c:ext xmlns:c16="http://schemas.microsoft.com/office/drawing/2014/chart" uri="{C3380CC4-5D6E-409C-BE32-E72D297353CC}">
              <c16:uniqueId val="{00000002-B9D7-4EF9-A3B4-A59D04F60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112</c:v>
                </c:pt>
                <c:pt idx="3">
                  <c:v>63</c:v>
                </c:pt>
                <c:pt idx="6">
                  <c:v>43</c:v>
                </c:pt>
                <c:pt idx="9">
                  <c:v>39</c:v>
                </c:pt>
                <c:pt idx="12">
                  <c:v>0</c:v>
                </c:pt>
              </c:numCache>
            </c:numRef>
          </c:val>
          <c:extLst>
            <c:ext xmlns:c16="http://schemas.microsoft.com/office/drawing/2014/chart" uri="{C3380CC4-5D6E-409C-BE32-E72D297353CC}">
              <c16:uniqueId val="{00000003-B9D7-4EF9-A3B4-A59D04F60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2240</c:v>
                </c:pt>
                <c:pt idx="3">
                  <c:v>1426</c:v>
                </c:pt>
                <c:pt idx="6">
                  <c:v>1505</c:v>
                </c:pt>
                <c:pt idx="9">
                  <c:v>1318</c:v>
                </c:pt>
                <c:pt idx="12">
                  <c:v>1353</c:v>
                </c:pt>
              </c:numCache>
            </c:numRef>
          </c:val>
          <c:extLst>
            <c:ext xmlns:c16="http://schemas.microsoft.com/office/drawing/2014/chart" uri="{C3380CC4-5D6E-409C-BE32-E72D297353CC}">
              <c16:uniqueId val="{00000004-B9D7-4EF9-A3B4-A59D04F60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D7-4EF9-A3B4-A59D04F60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D7-4EF9-A3B4-A59D04F60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5730</c:v>
                </c:pt>
                <c:pt idx="3">
                  <c:v>7154</c:v>
                </c:pt>
                <c:pt idx="6">
                  <c:v>7068</c:v>
                </c:pt>
                <c:pt idx="9">
                  <c:v>7070</c:v>
                </c:pt>
                <c:pt idx="12">
                  <c:v>7140</c:v>
                </c:pt>
              </c:numCache>
            </c:numRef>
          </c:val>
          <c:extLst>
            <c:ext xmlns:c16="http://schemas.microsoft.com/office/drawing/2014/chart" uri="{C3380CC4-5D6E-409C-BE32-E72D297353CC}">
              <c16:uniqueId val="{00000007-B9D7-4EF9-A3B4-A59D04F607D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1066</c:v>
                </c:pt>
                <c:pt idx="2">
                  <c:v>#N/A</c:v>
                </c:pt>
                <c:pt idx="3">
                  <c:v>#N/A</c:v>
                </c:pt>
                <c:pt idx="4">
                  <c:v>1445</c:v>
                </c:pt>
                <c:pt idx="5">
                  <c:v>#N/A</c:v>
                </c:pt>
                <c:pt idx="6">
                  <c:v>#N/A</c:v>
                </c:pt>
                <c:pt idx="7">
                  <c:v>1050</c:v>
                </c:pt>
                <c:pt idx="8">
                  <c:v>#N/A</c:v>
                </c:pt>
                <c:pt idx="9">
                  <c:v>#N/A</c:v>
                </c:pt>
                <c:pt idx="10">
                  <c:v>1082</c:v>
                </c:pt>
                <c:pt idx="11">
                  <c:v>#N/A</c:v>
                </c:pt>
                <c:pt idx="12">
                  <c:v>#N/A</c:v>
                </c:pt>
                <c:pt idx="13">
                  <c:v>1270</c:v>
                </c:pt>
                <c:pt idx="14">
                  <c:v>#N/A</c:v>
                </c:pt>
              </c:numCache>
            </c:numRef>
          </c:val>
          <c:smooth val="0"/>
          <c:extLst>
            <c:ext xmlns:c16="http://schemas.microsoft.com/office/drawing/2014/chart" uri="{C3380CC4-5D6E-409C-BE32-E72D297353CC}">
              <c16:uniqueId val="{00000008-B9D7-4EF9-A3B4-A59D04F607D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80368</c:v>
                </c:pt>
                <c:pt idx="5">
                  <c:v>78562</c:v>
                </c:pt>
                <c:pt idx="8">
                  <c:v>77777</c:v>
                </c:pt>
                <c:pt idx="11">
                  <c:v>75670</c:v>
                </c:pt>
                <c:pt idx="14">
                  <c:v>72996</c:v>
                </c:pt>
              </c:numCache>
            </c:numRef>
          </c:val>
          <c:extLst>
            <c:ext xmlns:c16="http://schemas.microsoft.com/office/drawing/2014/chart" uri="{C3380CC4-5D6E-409C-BE32-E72D297353CC}">
              <c16:uniqueId val="{00000000-1787-42F4-827D-102FF80A92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9290</c:v>
                </c:pt>
                <c:pt idx="5">
                  <c:v>9412</c:v>
                </c:pt>
                <c:pt idx="8">
                  <c:v>8585</c:v>
                </c:pt>
                <c:pt idx="11">
                  <c:v>8545</c:v>
                </c:pt>
                <c:pt idx="14">
                  <c:v>7660</c:v>
                </c:pt>
              </c:numCache>
            </c:numRef>
          </c:val>
          <c:extLst>
            <c:ext xmlns:c16="http://schemas.microsoft.com/office/drawing/2014/chart" uri="{C3380CC4-5D6E-409C-BE32-E72D297353CC}">
              <c16:uniqueId val="{00000001-1787-42F4-827D-102FF80A92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9642</c:v>
                </c:pt>
                <c:pt idx="5">
                  <c:v>8937</c:v>
                </c:pt>
                <c:pt idx="8">
                  <c:v>9093</c:v>
                </c:pt>
                <c:pt idx="11">
                  <c:v>12213</c:v>
                </c:pt>
                <c:pt idx="14">
                  <c:v>10391</c:v>
                </c:pt>
              </c:numCache>
            </c:numRef>
          </c:val>
          <c:extLst>
            <c:ext xmlns:c16="http://schemas.microsoft.com/office/drawing/2014/chart" uri="{C3380CC4-5D6E-409C-BE32-E72D297353CC}">
              <c16:uniqueId val="{00000002-1787-42F4-827D-102FF80A92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87-42F4-827D-102FF80A92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87-42F4-827D-102FF80A92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c:v>
                </c:pt>
                <c:pt idx="6">
                  <c:v>2</c:v>
                </c:pt>
                <c:pt idx="9">
                  <c:v>3</c:v>
                </c:pt>
                <c:pt idx="12">
                  <c:v>1</c:v>
                </c:pt>
              </c:numCache>
            </c:numRef>
          </c:val>
          <c:extLst>
            <c:ext xmlns:c16="http://schemas.microsoft.com/office/drawing/2014/chart" uri="{C3380CC4-5D6E-409C-BE32-E72D297353CC}">
              <c16:uniqueId val="{00000005-1787-42F4-827D-102FF80A92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6207</c:v>
                </c:pt>
                <c:pt idx="3">
                  <c:v>5837</c:v>
                </c:pt>
                <c:pt idx="6">
                  <c:v>5482</c:v>
                </c:pt>
                <c:pt idx="9">
                  <c:v>5209</c:v>
                </c:pt>
                <c:pt idx="12">
                  <c:v>5035</c:v>
                </c:pt>
              </c:numCache>
            </c:numRef>
          </c:val>
          <c:extLst>
            <c:ext xmlns:c16="http://schemas.microsoft.com/office/drawing/2014/chart" uri="{C3380CC4-5D6E-409C-BE32-E72D297353CC}">
              <c16:uniqueId val="{00000006-1787-42F4-827D-102FF80A92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145</c:v>
                </c:pt>
                <c:pt idx="3">
                  <c:v>81</c:v>
                </c:pt>
                <c:pt idx="6">
                  <c:v>38</c:v>
                </c:pt>
                <c:pt idx="9">
                  <c:v>0</c:v>
                </c:pt>
                <c:pt idx="12">
                  <c:v>0</c:v>
                </c:pt>
              </c:numCache>
            </c:numRef>
          </c:val>
          <c:extLst>
            <c:ext xmlns:c16="http://schemas.microsoft.com/office/drawing/2014/chart" uri="{C3380CC4-5D6E-409C-BE32-E72D297353CC}">
              <c16:uniqueId val="{00000007-1787-42F4-827D-102FF80A92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21889</c:v>
                </c:pt>
                <c:pt idx="3">
                  <c:v>19341</c:v>
                </c:pt>
                <c:pt idx="6">
                  <c:v>19380</c:v>
                </c:pt>
                <c:pt idx="9">
                  <c:v>18504</c:v>
                </c:pt>
                <c:pt idx="12">
                  <c:v>17372</c:v>
                </c:pt>
              </c:numCache>
            </c:numRef>
          </c:val>
          <c:extLst>
            <c:ext xmlns:c16="http://schemas.microsoft.com/office/drawing/2014/chart" uri="{C3380CC4-5D6E-409C-BE32-E72D297353CC}">
              <c16:uniqueId val="{00000008-1787-42F4-827D-102FF80A92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7478</c:v>
                </c:pt>
                <c:pt idx="3">
                  <c:v>6940</c:v>
                </c:pt>
                <c:pt idx="6">
                  <c:v>6624</c:v>
                </c:pt>
                <c:pt idx="9">
                  <c:v>6090</c:v>
                </c:pt>
                <c:pt idx="12">
                  <c:v>5498</c:v>
                </c:pt>
              </c:numCache>
            </c:numRef>
          </c:val>
          <c:extLst>
            <c:ext xmlns:c16="http://schemas.microsoft.com/office/drawing/2014/chart" uri="{C3380CC4-5D6E-409C-BE32-E72D297353CC}">
              <c16:uniqueId val="{00000009-1787-42F4-827D-102FF80A92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69967</c:v>
                </c:pt>
                <c:pt idx="3">
                  <c:v>67903</c:v>
                </c:pt>
                <c:pt idx="6">
                  <c:v>68214</c:v>
                </c:pt>
                <c:pt idx="9">
                  <c:v>68128</c:v>
                </c:pt>
                <c:pt idx="12">
                  <c:v>67042</c:v>
                </c:pt>
              </c:numCache>
            </c:numRef>
          </c:val>
          <c:extLst>
            <c:ext xmlns:c16="http://schemas.microsoft.com/office/drawing/2014/chart" uri="{C3380CC4-5D6E-409C-BE32-E72D297353CC}">
              <c16:uniqueId val="{0000000A-1787-42F4-827D-102FF80A922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6388</c:v>
                </c:pt>
                <c:pt idx="2">
                  <c:v>#N/A</c:v>
                </c:pt>
                <c:pt idx="3">
                  <c:v>#N/A</c:v>
                </c:pt>
                <c:pt idx="4">
                  <c:v>3191</c:v>
                </c:pt>
                <c:pt idx="5">
                  <c:v>#N/A</c:v>
                </c:pt>
                <c:pt idx="6">
                  <c:v>#N/A</c:v>
                </c:pt>
                <c:pt idx="7">
                  <c:v>4285</c:v>
                </c:pt>
                <c:pt idx="8">
                  <c:v>#N/A</c:v>
                </c:pt>
                <c:pt idx="9">
                  <c:v>#N/A</c:v>
                </c:pt>
                <c:pt idx="10">
                  <c:v>1505</c:v>
                </c:pt>
                <c:pt idx="11">
                  <c:v>#N/A</c:v>
                </c:pt>
                <c:pt idx="12">
                  <c:v>#N/A</c:v>
                </c:pt>
                <c:pt idx="13">
                  <c:v>3902</c:v>
                </c:pt>
                <c:pt idx="14">
                  <c:v>#N/A</c:v>
                </c:pt>
              </c:numCache>
            </c:numRef>
          </c:val>
          <c:smooth val="0"/>
          <c:extLst>
            <c:ext xmlns:c16="http://schemas.microsoft.com/office/drawing/2014/chart" uri="{C3380CC4-5D6E-409C-BE32-E72D297353CC}">
              <c16:uniqueId val="{0000000B-1787-42F4-827D-102FF80A922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3262</c:v>
                </c:pt>
                <c:pt idx="1">
                  <c:v>5136</c:v>
                </c:pt>
                <c:pt idx="2">
                  <c:v>5171</c:v>
                </c:pt>
              </c:numCache>
            </c:numRef>
          </c:val>
          <c:extLst>
            <c:ext xmlns:c16="http://schemas.microsoft.com/office/drawing/2014/chart" uri="{C3380CC4-5D6E-409C-BE32-E72D297353CC}">
              <c16:uniqueId val="{00000000-9326-40EA-B368-9A1A38DE74A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0</c:v>
                </c:pt>
                <c:pt idx="1">
                  <c:v>1202</c:v>
                </c:pt>
                <c:pt idx="2">
                  <c:v>0</c:v>
                </c:pt>
              </c:numCache>
            </c:numRef>
          </c:val>
          <c:extLst>
            <c:ext xmlns:c16="http://schemas.microsoft.com/office/drawing/2014/chart" uri="{C3380CC4-5D6E-409C-BE32-E72D297353CC}">
              <c16:uniqueId val="{00000001-9326-40EA-B368-9A1A38DE74A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6618</c:v>
                </c:pt>
                <c:pt idx="1">
                  <c:v>6174</c:v>
                </c:pt>
                <c:pt idx="2">
                  <c:v>6162</c:v>
                </c:pt>
              </c:numCache>
            </c:numRef>
          </c:val>
          <c:extLst>
            <c:ext xmlns:c16="http://schemas.microsoft.com/office/drawing/2014/chart" uri="{C3380CC4-5D6E-409C-BE32-E72D297353CC}">
              <c16:uniqueId val="{00000002-9326-40EA-B368-9A1A38DE74A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元利償還金等は、臨時財政対策債の増による元利償還金の増などにより、全体として増加となった。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算入公債費等は、合併特例債償還費の減に伴い災害復旧費等に係る基準財政需要額の減により減少となった。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元利償還金等が算入公債費等の減少に比して増加したことにより、実質公債費の分子は、増加する結果となった。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今後は、大規模事業による元利償還金の増などにより、増加することが予想される。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420600"/>
          <a:ext cx="401828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a:ea typeface="ＭＳ ゴシック"/>
              <a:cs typeface="+mn-cs"/>
            </a:rPr>
            <a:t>　将来負担額は、公営企業債等繰入見込額及び地方債の現在高が減となったため、全体としては減少した。</a:t>
          </a:r>
        </a:p>
        <a:p>
          <a:pPr eaLnBrk="1" fontAlgn="auto" latinLnBrk="0" hangingPunct="1"/>
          <a:r>
            <a:rPr kumimoji="1" lang="ja-JP" altLang="en-US" sz="1400" b="0" i="0" baseline="0">
              <a:solidFill>
                <a:schemeClr val="dk1"/>
              </a:solidFill>
              <a:effectLst/>
              <a:latin typeface="ＭＳ ゴシック"/>
              <a:ea typeface="ＭＳ ゴシック"/>
              <a:cs typeface="+mn-cs"/>
            </a:rPr>
            <a:t>　充当可能財源等は、基準財政需要額算入見込額及び充当可能基金が減となり、全体としては減少した。</a:t>
          </a:r>
        </a:p>
        <a:p>
          <a:pPr eaLnBrk="1" fontAlgn="auto" latinLnBrk="0" hangingPunct="1"/>
          <a:r>
            <a:rPr kumimoji="1" lang="ja-JP" altLang="en-US" sz="1400" b="0" i="0" baseline="0">
              <a:solidFill>
                <a:schemeClr val="dk1"/>
              </a:solidFill>
              <a:effectLst/>
              <a:latin typeface="ＭＳ ゴシック"/>
              <a:ea typeface="ＭＳ ゴシック"/>
              <a:cs typeface="+mn-cs"/>
            </a:rPr>
            <a:t>　将来負担比率の分子は、将来負担額及び充当可能財源等はともに減少となり、全体としては減少した。</a:t>
          </a:r>
        </a:p>
        <a:p>
          <a:pPr eaLnBrk="1" fontAlgn="auto" latinLnBrk="0" hangingPunct="1"/>
          <a:r>
            <a:rPr kumimoji="1" lang="ja-JP" altLang="en-US" sz="1400" b="0" i="0" baseline="0">
              <a:solidFill>
                <a:schemeClr val="dk1"/>
              </a:solidFill>
              <a:effectLst/>
              <a:latin typeface="ＭＳ ゴシック"/>
              <a:ea typeface="ＭＳ ゴシック"/>
              <a:cs typeface="+mn-cs"/>
            </a:rPr>
            <a:t>　今後は、大規模事業による地方債残高の増加、基金の取崩しなどにより、増加することが予想される。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埼玉県春日部市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en-US" altLang="ja-JP"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令和3年度と比較して、歳入における地方税、地方消費税交付金の増及び歳出における適切な財源の確保と歳出の精査により、財政調整基金が</a:t>
          </a:r>
          <a:r>
            <a:rPr kumimoji="1" lang="en-US" altLang="ja-JP" sz="1300">
              <a:solidFill>
                <a:schemeClr val="tx1"/>
              </a:solidFill>
              <a:effectLst/>
              <a:latin typeface="ＭＳ ゴシック"/>
              <a:ea typeface="ＭＳ ゴシック"/>
              <a:cs typeface="+mn-cs"/>
            </a:rPr>
            <a:t>0.4</a:t>
          </a:r>
          <a:r>
            <a:rPr kumimoji="1" lang="ja-JP" altLang="en-US" sz="1300">
              <a:solidFill>
                <a:schemeClr val="tx1"/>
              </a:solidFill>
              <a:effectLst/>
              <a:latin typeface="ＭＳ ゴシック"/>
              <a:ea typeface="ＭＳ ゴシック"/>
              <a:cs typeface="+mn-cs"/>
            </a:rPr>
            <a:t>億円の増となったが、臨時財政対策債償還元金の財源として減債基金を12.0億円、本庁舎整備事業の財源として公共用地及び施設取得又は施設整備基金を3.6億円取り崩したことにより、基金全体では11</a:t>
          </a:r>
          <a:r>
            <a:rPr kumimoji="1" lang="en-US" altLang="ja-JP" sz="1300">
              <a:solidFill>
                <a:schemeClr val="tx1"/>
              </a:solidFill>
              <a:effectLst/>
              <a:latin typeface="ＭＳ ゴシック"/>
              <a:ea typeface="ＭＳ ゴシック"/>
              <a:cs typeface="+mn-cs"/>
            </a:rPr>
            <a:t>.8</a:t>
          </a:r>
          <a:r>
            <a:rPr kumimoji="1" lang="ja-JP" altLang="en-US" sz="1300">
              <a:solidFill>
                <a:schemeClr val="tx1"/>
              </a:solidFill>
              <a:effectLst/>
              <a:latin typeface="ＭＳ ゴシック"/>
              <a:ea typeface="ＭＳ ゴシック"/>
              <a:cs typeface="+mn-cs"/>
            </a:rPr>
            <a:t>億円の減となった。</a:t>
          </a:r>
        </a:p>
        <a:p>
          <a:endParaRPr kumimoji="1" lang="ja-JP" altLang="en-US" sz="1300">
            <a:solidFill>
              <a:schemeClr val="tx1"/>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（今後の方針）</a:t>
          </a:r>
        </a:p>
        <a:p>
          <a:r>
            <a:rPr kumimoji="1" lang="ja-JP" altLang="en-US" sz="1300">
              <a:solidFill>
                <a:schemeClr val="tx1"/>
              </a:solidFill>
              <a:effectLst/>
              <a:latin typeface="ＭＳ ゴシック"/>
              <a:ea typeface="ＭＳ ゴシック"/>
              <a:cs typeface="+mn-cs"/>
            </a:rPr>
            <a:t>　今後については、本庁舎整備をはじめとした大規模事業や、公共施設マネジメント基本計画に基づく各種事業などが控えているため、</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公共用地及び施設取得又は施設整備基金は、減少傾向となる見込みである。</a:t>
          </a:r>
          <a:br>
            <a:rPr kumimoji="1" lang="ja-JP" altLang="en-US" sz="1300">
              <a:solidFill>
                <a:schemeClr val="tx1"/>
              </a:solidFill>
              <a:effectLst/>
              <a:latin typeface="ＭＳ ゴシック"/>
              <a:ea typeface="ＭＳ ゴシック"/>
              <a:cs typeface="+mn-cs"/>
            </a:rPr>
          </a:br>
          <a:r>
            <a:rPr kumimoji="1" lang="ja-JP" altLang="en-US" sz="1300">
              <a:solidFill>
                <a:schemeClr val="tx1"/>
              </a:solidFill>
              <a:effectLst/>
              <a:latin typeface="ＭＳ ゴシック"/>
              <a:ea typeface="ＭＳ ゴシック"/>
              <a:cs typeface="+mn-cs"/>
            </a:rPr>
            <a:t>　しかしながら、エネルギー価格や物価高騰への対応など、不時の支出に対する備えとしても、特に財政調整基金については、一定規模</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（標準財政規模の</a:t>
          </a:r>
          <a:r>
            <a:rPr kumimoji="1" lang="en-US" altLang="ja-JP" sz="1300">
              <a:solidFill>
                <a:schemeClr val="tx1"/>
              </a:solidFill>
              <a:effectLst/>
              <a:latin typeface="ＭＳ ゴシック"/>
              <a:ea typeface="ＭＳ ゴシック"/>
              <a:cs typeface="+mn-cs"/>
            </a:rPr>
            <a:t>5</a:t>
          </a:r>
          <a:r>
            <a:rPr kumimoji="1" lang="ja-JP" altLang="en-US" sz="1300">
              <a:solidFill>
                <a:schemeClr val="tx1"/>
              </a:solidFill>
              <a:effectLst/>
              <a:latin typeface="ＭＳ ゴシック"/>
              <a:ea typeface="ＭＳ ゴシック"/>
              <a:cs typeface="+mn-cs"/>
            </a:rPr>
            <a:t>～</a:t>
          </a:r>
          <a:r>
            <a:rPr kumimoji="1" lang="en-US" altLang="ja-JP" sz="1300">
              <a:solidFill>
                <a:schemeClr val="tx1"/>
              </a:solidFill>
              <a:effectLst/>
              <a:latin typeface="ＭＳ ゴシック"/>
              <a:ea typeface="ＭＳ ゴシック"/>
              <a:cs typeface="+mn-cs"/>
            </a:rPr>
            <a:t>10</a:t>
          </a:r>
          <a:r>
            <a:rPr kumimoji="1" lang="ja-JP" altLang="en-US" sz="1300">
              <a:solidFill>
                <a:schemeClr val="tx1"/>
              </a:solidFill>
              <a:effectLst/>
              <a:latin typeface="ＭＳ ゴシック"/>
              <a:ea typeface="ＭＳ ゴシック"/>
              <a:cs typeface="+mn-cs"/>
            </a:rPr>
            <a:t>％程度）を維持する必要があると考える。</a:t>
          </a: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a:ea typeface="ＭＳ ゴシック"/>
              <a:cs typeface="+mn-cs"/>
            </a:rPr>
            <a:t>（基金の使途）</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・公共用地及び施設取得又は施設整備基金：公共用地及び施設の取得又は施設の整備費用に充てるため。</a:t>
          </a:r>
        </a:p>
        <a:p>
          <a:r>
            <a:rPr kumimoji="1" lang="ja-JP" altLang="en-US" sz="1300">
              <a:solidFill>
                <a:schemeClr val="tx1"/>
              </a:solidFill>
              <a:effectLst/>
              <a:latin typeface="ＭＳ ゴシック"/>
              <a:ea typeface="ＭＳ ゴシック"/>
              <a:cs typeface="+mn-cs"/>
            </a:rPr>
            <a:t>　・地域振興基金：市民の連帯の強化及び地域振興を目的とする事業の財源に充てるため。</a:t>
          </a:r>
        </a:p>
        <a:p>
          <a:r>
            <a:rPr kumimoji="1" lang="ja-JP" altLang="en-US" sz="1300">
              <a:solidFill>
                <a:schemeClr val="tx1"/>
              </a:solidFill>
              <a:effectLst/>
              <a:latin typeface="ＭＳ ゴシック"/>
              <a:ea typeface="ＭＳ ゴシック"/>
              <a:cs typeface="+mn-cs"/>
            </a:rPr>
            <a:t>　・ふるさとかすかべ応援寄附金：本市を応援するために寄せられた寄附金を活用し、寄附者の意向を反映した施策の展開に要する経費の</a:t>
          </a:r>
        </a:p>
        <a:p>
          <a:r>
            <a:rPr kumimoji="1" lang="ja-JP" altLang="en-US" sz="1300">
              <a:solidFill>
                <a:schemeClr val="tx1"/>
              </a:solidFill>
              <a:effectLst/>
              <a:latin typeface="ＭＳ ゴシック"/>
              <a:ea typeface="ＭＳ ゴシック"/>
              <a:cs typeface="+mn-cs"/>
            </a:rPr>
            <a:t>　　財源に充てるため。</a:t>
          </a:r>
        </a:p>
        <a:p>
          <a:endParaRPr kumimoji="1" lang="ja-JP" altLang="en-US"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（増減理由）</a:t>
          </a:r>
        </a:p>
        <a:p>
          <a:r>
            <a:rPr kumimoji="1" lang="ja-JP" altLang="en-US" sz="1300">
              <a:solidFill>
                <a:schemeClr val="tx1"/>
              </a:solidFill>
              <a:effectLst/>
              <a:latin typeface="ＭＳ ゴシック"/>
              <a:ea typeface="ＭＳ ゴシック"/>
              <a:cs typeface="+mn-cs"/>
            </a:rPr>
            <a:t>　・公共用地及び施設取得又は施設整備基金：令和4年度は302百万円を積み立てたものの、本庁舎整備事業の財源として361百万円を取り</a:t>
          </a:r>
        </a:p>
        <a:p>
          <a:r>
            <a:rPr kumimoji="1" lang="ja-JP" altLang="en-US" sz="1300">
              <a:solidFill>
                <a:schemeClr val="tx1"/>
              </a:solidFill>
              <a:effectLst/>
              <a:latin typeface="ＭＳ ゴシック"/>
              <a:ea typeface="ＭＳ ゴシック"/>
              <a:cs typeface="+mn-cs"/>
            </a:rPr>
            <a:t>　　崩したことにより、基金残高は59百万円の減となった。</a:t>
          </a:r>
        </a:p>
        <a:p>
          <a:r>
            <a:rPr kumimoji="1" lang="ja-JP" altLang="en-US" sz="1300">
              <a:solidFill>
                <a:schemeClr val="tx1"/>
              </a:solidFill>
              <a:effectLst/>
              <a:latin typeface="ＭＳ ゴシック"/>
              <a:ea typeface="ＭＳ ゴシック"/>
              <a:cs typeface="+mn-cs"/>
            </a:rPr>
            <a:t>　・地域振興基金：基金運用による運用益を</a:t>
          </a:r>
          <a:r>
            <a:rPr kumimoji="1" lang="en-US" altLang="ja-JP" sz="1300">
              <a:solidFill>
                <a:schemeClr val="tx1"/>
              </a:solidFill>
              <a:effectLst/>
              <a:latin typeface="ＭＳ ゴシック"/>
              <a:ea typeface="ＭＳ ゴシック"/>
              <a:cs typeface="+mn-cs"/>
            </a:rPr>
            <a:t>13</a:t>
          </a:r>
          <a:r>
            <a:rPr kumimoji="1" lang="ja-JP" altLang="en-US" sz="1300">
              <a:solidFill>
                <a:schemeClr val="tx1"/>
              </a:solidFill>
              <a:effectLst/>
              <a:latin typeface="ＭＳ ゴシック"/>
              <a:ea typeface="ＭＳ ゴシック"/>
              <a:cs typeface="+mn-cs"/>
            </a:rPr>
            <a:t>百万円積み立て、取り崩しを行わなかったことにより基金残高は13百万円の増となった。</a:t>
          </a:r>
        </a:p>
        <a:p>
          <a:r>
            <a:rPr kumimoji="1" lang="ja-JP" altLang="en-US" sz="1300">
              <a:solidFill>
                <a:schemeClr val="tx1"/>
              </a:solidFill>
              <a:effectLst/>
              <a:latin typeface="ＭＳ ゴシック"/>
              <a:ea typeface="ＭＳ ゴシック"/>
              <a:cs typeface="+mn-cs"/>
            </a:rPr>
            <a:t>　・ふるさとかすかべ応援寄附金：令和3年度に積み立てた41百万円について、寄附者の意向を反映した事業の財源として取り崩したが、</a:t>
          </a:r>
        </a:p>
        <a:p>
          <a:r>
            <a:rPr kumimoji="1" lang="ja-JP" altLang="en-US" sz="1300">
              <a:solidFill>
                <a:schemeClr val="tx1"/>
              </a:solidFill>
              <a:effectLst/>
              <a:latin typeface="ＭＳ ゴシック"/>
              <a:ea typeface="ＭＳ ゴシック"/>
              <a:cs typeface="+mn-cs"/>
            </a:rPr>
            <a:t>　　今年度の寄附金額</a:t>
          </a:r>
          <a:r>
            <a:rPr kumimoji="1" lang="en-US" altLang="ja-JP" sz="1300">
              <a:solidFill>
                <a:schemeClr val="tx1"/>
              </a:solidFill>
              <a:effectLst/>
              <a:latin typeface="ＭＳ ゴシック"/>
              <a:ea typeface="ＭＳ ゴシック"/>
              <a:cs typeface="+mn-cs"/>
            </a:rPr>
            <a:t>41</a:t>
          </a:r>
          <a:r>
            <a:rPr kumimoji="1" lang="ja-JP" altLang="en-US" sz="1300">
              <a:solidFill>
                <a:schemeClr val="tx1"/>
              </a:solidFill>
              <a:effectLst/>
              <a:latin typeface="ＭＳ ゴシック"/>
              <a:ea typeface="ＭＳ ゴシック"/>
              <a:cs typeface="+mn-cs"/>
            </a:rPr>
            <a:t>百万円を積み立てたことにより、基金残高は増減なしの41百万円となった。</a:t>
          </a:r>
        </a:p>
        <a:p>
          <a:endParaRPr kumimoji="1" lang="ja-JP" altLang="en-US"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（今後の方針）</a:t>
          </a:r>
        </a:p>
        <a:p>
          <a:r>
            <a:rPr kumimoji="1" lang="ja-JP" altLang="en-US" sz="1300">
              <a:solidFill>
                <a:schemeClr val="tx1"/>
              </a:solidFill>
              <a:effectLst/>
              <a:latin typeface="ＭＳ ゴシック"/>
              <a:ea typeface="ＭＳ ゴシック"/>
              <a:cs typeface="+mn-cs"/>
            </a:rPr>
            <a:t>　・公共用地及び施設取得又は施設整備基金：本庁舎整備や春日部駅付近連続立体交差事業などの大規模事業に対して十分といえる状況で</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はないため、これらに備え、今後においても可能な限り、基金の積立に努めていく。</a:t>
          </a:r>
        </a:p>
        <a:p>
          <a:r>
            <a:rPr kumimoji="1" lang="ja-JP" altLang="en-US" sz="1300">
              <a:solidFill>
                <a:schemeClr val="tx1"/>
              </a:solidFill>
              <a:effectLst/>
              <a:latin typeface="ＭＳ ゴシック"/>
              <a:ea typeface="ＭＳ ゴシック"/>
              <a:cs typeface="+mn-cs"/>
            </a:rPr>
            <a:t>　・地域振興基金：令和4年度は取り崩しを行わなかったが、今後においては各事業推進のため、毎年</a:t>
          </a:r>
          <a:r>
            <a:rPr kumimoji="1" lang="en-US" altLang="ja-JP" sz="1300">
              <a:solidFill>
                <a:schemeClr val="tx1"/>
              </a:solidFill>
              <a:effectLst/>
              <a:latin typeface="ＭＳ ゴシック"/>
              <a:ea typeface="ＭＳ ゴシック"/>
              <a:cs typeface="+mn-cs"/>
            </a:rPr>
            <a:t>200</a:t>
          </a:r>
          <a:r>
            <a:rPr kumimoji="1" lang="ja-JP" altLang="en-US" sz="1300">
              <a:solidFill>
                <a:schemeClr val="tx1"/>
              </a:solidFill>
              <a:effectLst/>
              <a:latin typeface="ＭＳ ゴシック"/>
              <a:ea typeface="ＭＳ ゴシック"/>
              <a:cs typeface="+mn-cs"/>
            </a:rPr>
            <a:t>百万円から</a:t>
          </a:r>
          <a:r>
            <a:rPr kumimoji="1" lang="en-US" altLang="ja-JP" sz="1300">
              <a:solidFill>
                <a:schemeClr val="tx1"/>
              </a:solidFill>
              <a:effectLst/>
              <a:latin typeface="ＭＳ ゴシック"/>
              <a:ea typeface="ＭＳ ゴシック"/>
              <a:cs typeface="+mn-cs"/>
            </a:rPr>
            <a:t>300</a:t>
          </a:r>
          <a:r>
            <a:rPr kumimoji="1" lang="ja-JP" altLang="en-US" sz="1300">
              <a:solidFill>
                <a:schemeClr val="tx1"/>
              </a:solidFill>
              <a:effectLst/>
              <a:latin typeface="ＭＳ ゴシック"/>
              <a:ea typeface="ＭＳ ゴシック"/>
              <a:cs typeface="+mn-cs"/>
            </a:rPr>
            <a:t>百万円の取崩しが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見込まれる。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令和3年度と比較して、歳入においては、地方税が</a:t>
          </a:r>
          <a:r>
            <a:rPr kumimoji="1" lang="en-US" altLang="ja-JP" sz="1300">
              <a:solidFill>
                <a:schemeClr val="tx1"/>
              </a:solidFill>
              <a:effectLst/>
              <a:latin typeface="ＭＳ ゴシック"/>
              <a:ea typeface="ＭＳ ゴシック"/>
              <a:cs typeface="+mn-cs"/>
            </a:rPr>
            <a:t>9.4</a:t>
          </a:r>
          <a:r>
            <a:rPr kumimoji="1" lang="ja-JP" altLang="en-US" sz="1300">
              <a:solidFill>
                <a:schemeClr val="tx1"/>
              </a:solidFill>
              <a:effectLst/>
              <a:latin typeface="ＭＳ ゴシック"/>
              <a:ea typeface="ＭＳ ゴシック"/>
              <a:cs typeface="+mn-cs"/>
            </a:rPr>
            <a:t>億円、地方消費税交付金が1</a:t>
          </a:r>
          <a:r>
            <a:rPr kumimoji="1" lang="en-US" altLang="ja-JP" sz="1300">
              <a:solidFill>
                <a:schemeClr val="tx1"/>
              </a:solidFill>
              <a:effectLst/>
              <a:latin typeface="ＭＳ ゴシック"/>
              <a:ea typeface="ＭＳ ゴシック"/>
              <a:cs typeface="+mn-cs"/>
            </a:rPr>
            <a:t>.8</a:t>
          </a:r>
          <a:r>
            <a:rPr kumimoji="1" lang="ja-JP" altLang="en-US" sz="1300">
              <a:solidFill>
                <a:schemeClr val="tx1"/>
              </a:solidFill>
              <a:effectLst/>
              <a:latin typeface="ＭＳ ゴシック"/>
              <a:ea typeface="ＭＳ ゴシック"/>
              <a:cs typeface="+mn-cs"/>
            </a:rPr>
            <a:t>億円の増となり、歳出においては、適切な財源の確保と歳出の精査を行った。その結果、取崩しを回避し積立を行うことができたため、基金残高は35百万円の増となった。</a:t>
          </a:r>
        </a:p>
        <a:p>
          <a:endParaRPr kumimoji="1" lang="ja-JP" altLang="en-US"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（今後の方針）</a:t>
          </a:r>
          <a:endParaRPr kumimoji="1" lang="ja-JP" altLang="en-US"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については、行政ニーズを的確にとらえた各種事業の推進、本庁舎整備をはじめとした大規模事業や、公共施設マネジメント基本計画に基づく各種事業が控えていること、また、エネルギー価格や物価高騰への対応など、不時の支出に対する備えとしても一定規模（標準財政規模の</a:t>
          </a:r>
          <a:r>
            <a:rPr kumimoji="1" lang="en-US" altLang="ja-JP" sz="1300">
              <a:solidFill>
                <a:schemeClr val="tx1"/>
              </a:solidFill>
              <a:effectLst/>
              <a:latin typeface="ＭＳ ゴシック"/>
              <a:ea typeface="ＭＳ ゴシック"/>
              <a:cs typeface="+mn-cs"/>
            </a:rPr>
            <a:t>5</a:t>
          </a:r>
          <a:r>
            <a:rPr kumimoji="1" lang="ja-JP" altLang="en-US" sz="1300">
              <a:solidFill>
                <a:schemeClr val="tx1"/>
              </a:solidFill>
              <a:effectLst/>
              <a:latin typeface="ＭＳ ゴシック"/>
              <a:ea typeface="ＭＳ ゴシック"/>
              <a:cs typeface="+mn-cs"/>
            </a:rPr>
            <a:t>～</a:t>
          </a:r>
          <a:r>
            <a:rPr kumimoji="1" lang="en-US" altLang="ja-JP" sz="1300">
              <a:solidFill>
                <a:schemeClr val="tx1"/>
              </a:solidFill>
              <a:effectLst/>
              <a:latin typeface="ＭＳ ゴシック"/>
              <a:ea typeface="ＭＳ ゴシック"/>
              <a:cs typeface="+mn-cs"/>
            </a:rPr>
            <a:t>10</a:t>
          </a:r>
          <a:r>
            <a:rPr kumimoji="1" lang="ja-JP" altLang="en-US" sz="1300">
              <a:solidFill>
                <a:schemeClr val="tx1"/>
              </a:solidFill>
              <a:effectLst/>
              <a:latin typeface="ＭＳ ゴシック"/>
              <a:ea typeface="ＭＳ ゴシック"/>
              <a:cs typeface="+mn-cs"/>
            </a:rPr>
            <a:t>％程度）を維持する必要があると考えるが、減少傾向となる見込みである。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en-US" altLang="ja-JP" sz="1300">
              <a:solidFill>
                <a:schemeClr val="tx1"/>
              </a:solidFill>
              <a:effectLst/>
              <a:latin typeface="ＭＳ ゴシック"/>
              <a:ea typeface="ＭＳ ゴシック"/>
              <a:cs typeface="+mn-cs"/>
            </a:rPr>
            <a:t>　令和4年度は</a:t>
          </a:r>
          <a:r>
            <a:rPr kumimoji="1" lang="ja-JP" altLang="en-US" sz="1300">
              <a:solidFill>
                <a:schemeClr val="tx1"/>
              </a:solidFill>
              <a:effectLst/>
              <a:latin typeface="ＭＳ ゴシック"/>
              <a:ea typeface="ＭＳ ゴシック"/>
              <a:cs typeface="+mn-cs"/>
            </a:rPr>
            <a:t>臨時財政対策債償還費用の財源として、基金残高全額の1,202百万円を取り崩したことにより基金残高は減となった。</a:t>
          </a:r>
          <a:endParaRPr kumimoji="1" lang="ja-JP" altLang="en-US"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（今後の方針）</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今後控えている本庁舎整備などの大規模事業に伴う地方債の償還に対し、必要に応じ積み立てや取崩しを行う。</a:t>
          </a: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FB0552F-FE6A-45FC-A353-6A3E06140CC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2811097-C120-4FE0-9665-8AA6590D926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447EBD9-BCE8-476C-942B-6DE7F31C350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88BEC80-0E7F-43E9-8B66-FFD0F2D623F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CC1A9A9-4890-42DC-8029-426C093AAC6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8B21335-79C8-4770-A644-513DEB5B729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17D6E6C-1F8E-4E25-9B76-65342DC64F8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B4E066A-115F-4D80-A143-9415881DC04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B3A23C8-CF8B-48D0-B1DA-39B5DC4E459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E83C197-9E67-4F85-AB05-0110F1853F3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231,726
226,746
66.00
90,028,276
85,699,016
3,822,011
46,124,629
67,143,068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716073A-683E-4CD2-8292-31E2B7C87D3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877CC81-8C6F-4644-AD1C-9A4BA9A6A57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B15EDFA-B95B-4DE1-BD9C-166CD6E58FF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D143DA2-3A9B-4283-BBA0-57304F7E7A0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78738F4-0291-4E75-9A5D-51A029E5F79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2BD6921-83A4-49AA-905F-F7ECF780F98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549CA46-2697-42F6-9884-1CA75983C4E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0F70333-E1C7-4CCE-AC49-E9860CC2BAB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289B2DB-2D1A-4AE9-AA0E-F68ED577B7B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19847A2-B62B-4DF8-A53C-04F520EE68A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99525A1-77DF-434A-9C04-30C61D4C339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17B724B-C251-4AAA-9A28-C32D56D57B2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100FBFC-8C2B-42AF-8174-96131CF0AE1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61FEFFC-07FF-46A4-B6BA-B0E74696556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102456B-E73F-4B10-9468-72440CB7B36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BD89A57-4B66-4110-993E-D821855682D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497923C-1618-4266-B8BC-E6BE4D2F824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16933BF-78A2-4AE1-B8D3-A2875F8E727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487F0FD-8A67-42A7-B50D-F3A25713501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15E0105-AC39-4277-AB1C-740D45719F4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7C4571E-FF07-4276-B32C-AFC6213A49C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8FF06D4-1598-4054-B1A8-DFF1E761CC9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A0D146B-C135-442E-95B1-67894C34973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BEDF609-5A36-421C-B6C5-FB70048F0C0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2983FD4-4CE6-4605-B73C-1CC8CA51525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D3491CB-C27A-49FF-88D2-FC58E1BE6D3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79530C9-D1AB-4CEE-8681-D59AD65B55D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A852F1E-C412-49AB-BE00-2274E752CCF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225EFC1-5791-4775-81C7-6EA85F42403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FCFB353-754D-4E80-BB11-EBAFD1C443A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73BF7A2-13FB-4CF4-9666-FCE09D1B087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3078C81-3276-4DED-BAE2-7DAEEC84F6F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D959C11-73E0-4262-A85D-A4813376FD8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336C540-3260-488B-9444-A75E0688296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03F25E1-24A1-402F-A134-93DB2683074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473591E-22D0-44AC-A2D3-FD19E23FE77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B15A6A7-1694-4DA6-A2E7-4E3DBFDF241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令和４年度の財政力指数は</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ポイント下回り、類似団体平均を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ポイント下回っている。令和４年度単年度では、財政力指数が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ポイント上昇したが元年度比較では</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ポイント下降となったため、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年平均である財政力指数は下降したものである。</a:t>
          </a:r>
        </a:p>
        <a:p>
          <a:r>
            <a:rPr kumimoji="1" lang="ja-JP" altLang="en-US" sz="1300">
              <a:latin typeface="ＭＳ Ｐゴシック" panose="020B0600070205080204" pitchFamily="50" charset="-128"/>
              <a:ea typeface="ＭＳ Ｐゴシック" panose="020B0600070205080204" pitchFamily="50" charset="-128"/>
            </a:rPr>
            <a:t>　今後は、一層の行財政改革等による歳出削減を進めるとともに、市税の徴収強化等による自主財源の確保を図り、財政基盤の強化に努めていく。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E729FF1-2D2E-4E55-8416-4C0CDB581CF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140A891-FF11-4FA6-9034-2A1C70C1C1B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DE4444C-F2C8-4DD1-A58C-DBD473EF1FEA}"/>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7C9876AC-75A0-477E-A485-5B69CB473171}"/>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75805B76-0061-46F4-9721-5FA45F796EB4}"/>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59C99350-98CD-4EEC-82F4-6FE5E27F4461}"/>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DEDE12A2-BA0E-4C13-9625-9F0970054E0B}"/>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6476001F-C08D-4C3F-A8CC-3D99D74105DF}"/>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99CC30E4-0200-405C-9AA5-686B57E5278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9AD6093D-5692-4171-8A18-0EA1C48B15F6}"/>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6B992B7D-69F1-4D35-8F98-DD48587EF50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E8E16E9-789E-4CA1-9141-CBD85D82103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8E1DE02-78DA-4327-A036-11D1DF04040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9396648B-ED0A-4CBF-9082-CCB3181A39E6}"/>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485578EA-05D8-4354-802D-CEEA2E2BDF0C}"/>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B885D8D4-FB28-4CEA-97A6-15D4BD551E02}"/>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ACA9C65D-A82B-4FCE-8817-A1B3A07DA8E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AFEB4BDE-74AE-4B52-92F9-8A0FAD44E538}"/>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22860</xdr:rowOff>
    </xdr:to>
    <xdr:cxnSp macro="">
      <xdr:nvCxnSpPr>
        <xdr:cNvPr id="67" name="直線コネクタ 66">
          <a:extLst>
            <a:ext uri="{FF2B5EF4-FFF2-40B4-BE49-F238E27FC236}">
              <a16:creationId xmlns:a16="http://schemas.microsoft.com/office/drawing/2014/main" id="{B5D68F70-5ECF-4CF8-917B-54501521E77F}"/>
            </a:ext>
          </a:extLst>
        </xdr:cNvPr>
        <xdr:cNvCxnSpPr/>
      </xdr:nvCxnSpPr>
      <xdr:spPr>
        <a:xfrm>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F3C32F5D-1CF2-475E-9FD6-484ED8E4781B}"/>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A99362C-E823-401C-9E5B-E6C16BCA2686}"/>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170180</xdr:rowOff>
    </xdr:to>
    <xdr:cxnSp macro="">
      <xdr:nvCxnSpPr>
        <xdr:cNvPr id="70" name="直線コネクタ 69">
          <a:extLst>
            <a:ext uri="{FF2B5EF4-FFF2-40B4-BE49-F238E27FC236}">
              <a16:creationId xmlns:a16="http://schemas.microsoft.com/office/drawing/2014/main" id="{AB233D06-BA36-40D7-BE82-20B5D52287E0}"/>
            </a:ext>
          </a:extLst>
        </xdr:cNvPr>
        <xdr:cNvCxnSpPr/>
      </xdr:nvCxnSpPr>
      <xdr:spPr>
        <a:xfrm>
          <a:off x="3225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CD7ADC85-4463-4DCE-8DFF-CDE339889643}"/>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341997A7-93D7-4F8B-B3FB-C067119ADFB7}"/>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126CF9FA-9530-4DC4-8306-848DCB9E8747}"/>
            </a:ext>
          </a:extLst>
        </xdr:cNvPr>
        <xdr:cNvCxnSpPr/>
      </xdr:nvCxnSpPr>
      <xdr:spPr>
        <a:xfrm>
          <a:off x="2336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D24BDFEA-A3DC-4E8C-9F40-2965725243D4}"/>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7809C932-2BF1-4D58-9AD1-0EF20FA4EA6B}"/>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id="{B160936A-9A90-443C-974F-84FF5CAD87DA}"/>
            </a:ext>
          </a:extLst>
        </xdr:cNvPr>
        <xdr:cNvCxnSpPr/>
      </xdr:nvCxnSpPr>
      <xdr:spPr>
        <a:xfrm>
          <a:off x="1447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60478C8C-EC5B-4E7F-9334-90CD9D0B3FEC}"/>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EC542326-E028-4426-ADB5-B534364DB5AE}"/>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3A70C698-B2B3-4671-8EEF-F686059BB991}"/>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80" name="テキスト ボックス 79">
          <a:extLst>
            <a:ext uri="{FF2B5EF4-FFF2-40B4-BE49-F238E27FC236}">
              <a16:creationId xmlns:a16="http://schemas.microsoft.com/office/drawing/2014/main" id="{624ABC96-99B8-4FFA-959B-34356DDFEB22}"/>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829CC667-6FA3-4D98-ADD5-22B5A8E01AE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B127313-D45D-401B-959A-2CE80AA65E2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8661F05-A8E4-4246-A15F-B966597D5EA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22CE486-5EAE-4B8B-8D57-1703B3B3E37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16C03A6-F3B6-449F-9215-B7A913B26C2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a:extLst>
            <a:ext uri="{FF2B5EF4-FFF2-40B4-BE49-F238E27FC236}">
              <a16:creationId xmlns:a16="http://schemas.microsoft.com/office/drawing/2014/main" id="{6858C6BC-618B-45E7-A46F-0791DA95F14C}"/>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a:extLst>
            <a:ext uri="{FF2B5EF4-FFF2-40B4-BE49-F238E27FC236}">
              <a16:creationId xmlns:a16="http://schemas.microsoft.com/office/drawing/2014/main" id="{88C7A52C-3E43-4690-A319-A7D2C145A1E7}"/>
            </a:ext>
          </a:extLst>
        </xdr:cNvPr>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a:extLst>
            <a:ext uri="{FF2B5EF4-FFF2-40B4-BE49-F238E27FC236}">
              <a16:creationId xmlns:a16="http://schemas.microsoft.com/office/drawing/2014/main" id="{EA2E6FBF-7C45-44E3-A401-A98685EACAD1}"/>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a:extLst>
            <a:ext uri="{FF2B5EF4-FFF2-40B4-BE49-F238E27FC236}">
              <a16:creationId xmlns:a16="http://schemas.microsoft.com/office/drawing/2014/main" id="{F745085A-0483-4F50-BA0F-253801284CFF}"/>
            </a:ext>
          </a:extLst>
        </xdr:cNvPr>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EC818D60-4E56-429B-86E5-DEC70E5A15FE}"/>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8A2BA022-01D4-496C-B702-7131C448617D}"/>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a:extLst>
            <a:ext uri="{FF2B5EF4-FFF2-40B4-BE49-F238E27FC236}">
              <a16:creationId xmlns:a16="http://schemas.microsoft.com/office/drawing/2014/main" id="{FDEF28EF-7FEC-4A39-BE38-97FCEABFDECC}"/>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a:extLst>
            <a:ext uri="{FF2B5EF4-FFF2-40B4-BE49-F238E27FC236}">
              <a16:creationId xmlns:a16="http://schemas.microsoft.com/office/drawing/2014/main" id="{DA8C73CE-163F-4543-868A-709D7FBFD429}"/>
            </a:ext>
          </a:extLst>
        </xdr:cNvPr>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BCF4EE3B-1A66-4EB7-ACF8-31EF1F2C0356}"/>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8B4CCFD0-D4EA-4B38-90EC-53866A53DAE6}"/>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A8D00724-113C-4105-9A0F-DA5FB0DEBC6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B4705C4A-C6E5-4A43-9E66-3B518C510FA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24A2A09-EBAD-47B6-8267-B50F40F4DC0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983AC34D-8271-4438-B756-1FFCC83D44F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7427D51B-1EF3-4F9D-8556-F5166C1364C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114CF577-2353-4A0F-B3C0-50019172780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D772596C-73D2-45AA-925E-D8A5B294D58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B767E65F-52DC-45C6-A533-7A0FD8ED1F5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3C7B7628-6B50-4C92-A70B-B7A6E64D9C2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6ACEF748-9D59-4283-8582-56A7B9E8DAF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53474216-B9F1-4911-BA59-77D3794F8D2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5609ADA8-FCA6-4FB5-8A28-EA4DBF685C8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2B2DC5A7-40CB-4368-AA60-BB4962E6095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％、前年度対比</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ポイント悪化しており、財政構造の弾力性は低い状況となっている。</a:t>
          </a:r>
        </a:p>
        <a:p>
          <a:r>
            <a:rPr kumimoji="1" lang="ja-JP" altLang="en-US" sz="1300">
              <a:latin typeface="ＭＳ Ｐゴシック" panose="020B0600070205080204" pitchFamily="50" charset="-128"/>
              <a:ea typeface="ＭＳ Ｐゴシック" panose="020B0600070205080204" pitchFamily="50" charset="-128"/>
            </a:rPr>
            <a:t>　これは、経常一般財源において、地方特例交付金、及び地方交付税、並びに臨時財政対策債の減などにより、前年度から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％減となり、経常経費充当一般財源において、物価高騰による電気料やガス代等の増加に伴い、物件費が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％増となったことが大きな要因である。</a:t>
          </a:r>
        </a:p>
        <a:p>
          <a:r>
            <a:rPr kumimoji="1" lang="ja-JP" altLang="en-US" sz="1300">
              <a:latin typeface="ＭＳ Ｐゴシック" panose="020B0600070205080204" pitchFamily="50" charset="-128"/>
              <a:ea typeface="ＭＳ Ｐゴシック" panose="020B0600070205080204" pitchFamily="50" charset="-128"/>
            </a:rPr>
            <a:t>　今後も収納対策の強化等による自主財源の確保や事務事業の見直し、行財政改革の取り組みによる経常経費の削減に努める。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0D067A1-CB0F-4CBE-A5AF-FC8C5592832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A335952-6BF6-48CC-8163-F2A3AB65645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35437390-2A6C-4F10-A468-3818852C449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F25C27E8-B31D-4CD0-B166-CE72D19D591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4D07DE1-E476-4C57-8AFC-6BB0F57C51F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C31B8D4B-7CD4-4A61-A5CC-09528228525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13D9BA24-6D57-4CC2-AF9E-D4320D26C93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898D337B-5873-466A-9086-EFA3563DDE2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8298F72-A8E1-4968-BFCC-AA0DA2CFAC4B}"/>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BFEFD861-1C95-419B-8E71-34E630701B6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C4007528-F699-438D-82CA-47C7EC72313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93FB0E8F-5538-493E-AEE2-7DE9B85401A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D91E48EC-4435-459A-9F49-B6777FF6CD9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C3CDB9A-E001-4A80-ACA1-6F014F91BBE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1C46EA98-C12E-486D-9A70-385AF9F4E0C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56C58D04-E240-42E7-A27D-45A435181F4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539EB39E-746B-4534-8AA1-F787A92A7402}"/>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47563E05-870A-43EA-86D6-E5C3B53BA259}"/>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A4E4BC33-DAC7-4444-AB0D-2D25504246D2}"/>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D1540568-DFD5-416D-9E4D-7A3E79D954DC}"/>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519514CB-3EFC-4693-9371-30FDF8969DB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65</xdr:row>
      <xdr:rowOff>109220</xdr:rowOff>
    </xdr:to>
    <xdr:cxnSp macro="">
      <xdr:nvCxnSpPr>
        <xdr:cNvPr id="130" name="直線コネクタ 129">
          <a:extLst>
            <a:ext uri="{FF2B5EF4-FFF2-40B4-BE49-F238E27FC236}">
              <a16:creationId xmlns:a16="http://schemas.microsoft.com/office/drawing/2014/main" id="{340DE821-18C1-45F6-B016-C74B6277DD4A}"/>
            </a:ext>
          </a:extLst>
        </xdr:cNvPr>
        <xdr:cNvCxnSpPr/>
      </xdr:nvCxnSpPr>
      <xdr:spPr>
        <a:xfrm>
          <a:off x="4114800" y="10706523"/>
          <a:ext cx="8382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37C49CDF-F0BE-4DBE-96B7-2A4565152A39}"/>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4BF8AD4-4351-4018-B26E-58EFF7F1C65E}"/>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64</xdr:row>
      <xdr:rowOff>127846</xdr:rowOff>
    </xdr:to>
    <xdr:cxnSp macro="">
      <xdr:nvCxnSpPr>
        <xdr:cNvPr id="133" name="直線コネクタ 132">
          <a:extLst>
            <a:ext uri="{FF2B5EF4-FFF2-40B4-BE49-F238E27FC236}">
              <a16:creationId xmlns:a16="http://schemas.microsoft.com/office/drawing/2014/main" id="{E4C7FADF-CE3A-48E2-922C-E85E307ECD0C}"/>
            </a:ext>
          </a:extLst>
        </xdr:cNvPr>
        <xdr:cNvCxnSpPr/>
      </xdr:nvCxnSpPr>
      <xdr:spPr>
        <a:xfrm flipV="1">
          <a:off x="3225800" y="10706523"/>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919B950C-77FE-4616-B140-4A501C8659C6}"/>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a:extLst>
            <a:ext uri="{FF2B5EF4-FFF2-40B4-BE49-F238E27FC236}">
              <a16:creationId xmlns:a16="http://schemas.microsoft.com/office/drawing/2014/main" id="{053E3DBC-AB05-41B0-8C57-9470C06FBAFA}"/>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60960</xdr:rowOff>
    </xdr:to>
    <xdr:cxnSp macro="">
      <xdr:nvCxnSpPr>
        <xdr:cNvPr id="136" name="直線コネクタ 135">
          <a:extLst>
            <a:ext uri="{FF2B5EF4-FFF2-40B4-BE49-F238E27FC236}">
              <a16:creationId xmlns:a16="http://schemas.microsoft.com/office/drawing/2014/main" id="{6111549A-CB52-4C4C-A10B-5D8E724ACB84}"/>
            </a:ext>
          </a:extLst>
        </xdr:cNvPr>
        <xdr:cNvCxnSpPr/>
      </xdr:nvCxnSpPr>
      <xdr:spPr>
        <a:xfrm flipV="1">
          <a:off x="2336800" y="111006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DC237052-844D-46A5-859E-8E011C9E11B2}"/>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ACC21AB1-1FF2-4881-B25C-8EC0A59CBEDA}"/>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60960</xdr:rowOff>
    </xdr:to>
    <xdr:cxnSp macro="">
      <xdr:nvCxnSpPr>
        <xdr:cNvPr id="139" name="直線コネクタ 138">
          <a:extLst>
            <a:ext uri="{FF2B5EF4-FFF2-40B4-BE49-F238E27FC236}">
              <a16:creationId xmlns:a16="http://schemas.microsoft.com/office/drawing/2014/main" id="{2FF2BA04-7470-4771-8BC2-FF856801A244}"/>
            </a:ext>
          </a:extLst>
        </xdr:cNvPr>
        <xdr:cNvCxnSpPr/>
      </xdr:nvCxnSpPr>
      <xdr:spPr>
        <a:xfrm>
          <a:off x="1447800" y="110684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EA510008-0AF7-4575-8432-D5B5A2CD084C}"/>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7B919FA5-5466-4439-B2FE-C65C5DD3E3EE}"/>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4BBEEB97-FD15-4E43-9091-64D80991ACEC}"/>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C7BB6485-03C3-4DB2-8B07-07D93F718628}"/>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CBB00C8-634A-45D4-AC74-03EFFEC0AB0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21DC662-8E51-4F1C-8BBD-C2F71CA6720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8AA9C4D-2C4B-4610-82CF-6BD9F1842BF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0EC61E9-1EAA-4EF5-9989-B56B2A4EBF3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D1DFFA6-92A9-4A30-B5B5-B0E6C1361FA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9" name="楕円 148">
          <a:extLst>
            <a:ext uri="{FF2B5EF4-FFF2-40B4-BE49-F238E27FC236}">
              <a16:creationId xmlns:a16="http://schemas.microsoft.com/office/drawing/2014/main" id="{042A9BD1-9B9B-44D9-AC3F-BE56CCB5D0B1}"/>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125747</xdr:rowOff>
    </xdr:from>
    <xdr:ext cx="762000" cy="259045"/>
    <xdr:sp macro="" textlink="">
      <xdr:nvSpPr>
        <xdr:cNvPr id="150" name="財政構造の弾力性該当値テキスト">
          <a:extLst>
            <a:ext uri="{FF2B5EF4-FFF2-40B4-BE49-F238E27FC236}">
              <a16:creationId xmlns:a16="http://schemas.microsoft.com/office/drawing/2014/main" id="{481272C3-721D-4865-8E66-D62F2E36AD3C}"/>
            </a:ext>
          </a:extLst>
        </xdr:cNvPr>
        <xdr:cNvSpPr txBox="1"/>
      </xdr:nvSpPr>
      <xdr:spPr>
        <a:xfrm>
          <a:off x="5041900" y="1109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1" name="楕円 150">
          <a:extLst>
            <a:ext uri="{FF2B5EF4-FFF2-40B4-BE49-F238E27FC236}">
              <a16:creationId xmlns:a16="http://schemas.microsoft.com/office/drawing/2014/main" id="{DFCBC430-C099-46FA-846A-BC3DB198C6B6}"/>
            </a:ext>
          </a:extLst>
        </xdr:cNvPr>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52" name="テキスト ボックス 151">
          <a:extLst>
            <a:ext uri="{FF2B5EF4-FFF2-40B4-BE49-F238E27FC236}">
              <a16:creationId xmlns:a16="http://schemas.microsoft.com/office/drawing/2014/main" id="{2384243D-505D-4DF4-A266-5BAC00378587}"/>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3" name="楕円 152">
          <a:extLst>
            <a:ext uri="{FF2B5EF4-FFF2-40B4-BE49-F238E27FC236}">
              <a16:creationId xmlns:a16="http://schemas.microsoft.com/office/drawing/2014/main" id="{71099FB4-0748-4CF1-9A09-9E6C9D385266}"/>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4" name="テキスト ボックス 153">
          <a:extLst>
            <a:ext uri="{FF2B5EF4-FFF2-40B4-BE49-F238E27FC236}">
              <a16:creationId xmlns:a16="http://schemas.microsoft.com/office/drawing/2014/main" id="{51A871E4-BB10-4B3A-8FD4-F0C8DB699053}"/>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5" name="楕円 154">
          <a:extLst>
            <a:ext uri="{FF2B5EF4-FFF2-40B4-BE49-F238E27FC236}">
              <a16:creationId xmlns:a16="http://schemas.microsoft.com/office/drawing/2014/main" id="{84822AC4-63B5-418A-8770-D43836EA47F1}"/>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936A1523-3DEF-4831-B6C7-A37D2E19EA42}"/>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57" name="楕円 156">
          <a:extLst>
            <a:ext uri="{FF2B5EF4-FFF2-40B4-BE49-F238E27FC236}">
              <a16:creationId xmlns:a16="http://schemas.microsoft.com/office/drawing/2014/main" id="{ECC7E6E3-971D-4BAC-AF00-73CE1999A5FE}"/>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58" name="テキスト ボックス 157">
          <a:extLst>
            <a:ext uri="{FF2B5EF4-FFF2-40B4-BE49-F238E27FC236}">
              <a16:creationId xmlns:a16="http://schemas.microsoft.com/office/drawing/2014/main" id="{512052B8-B862-4E84-8035-FA7C4D1219F2}"/>
            </a:ext>
          </a:extLst>
        </xdr:cNvPr>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B8F792C6-E448-4DC4-B27F-E8AF756BB52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EE0039B9-556C-4A7F-B8C6-DE7F94A270F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E06C2A1D-DE62-4D6A-971C-0B46D9ACCB4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8080DEC-81A5-4EC6-96D5-31A608F0392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DB99AA65-A5A3-4147-B63E-F30F0329E97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DEE744A6-3547-4D6D-8F27-D56CB6E2A57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8DAA97C7-C328-4833-AE0C-0EB13FE90C3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12991013-8237-4A5E-AB11-54953E06F0A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FC1B64D4-63B3-46FD-9E99-D4CBC27769C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99BF11CA-19DA-4EC8-9DA4-F21B7D8650F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4457975-6B18-401F-94B4-50D8A7E4C9B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B9E08D65-ACC3-4051-81CC-F1A978EDAE1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AE595E72-BC85-4AB4-B871-A4F22CBC3B5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119,990</a:t>
          </a:r>
          <a:r>
            <a:rPr kumimoji="1" lang="ja-JP" altLang="en-US" sz="1300">
              <a:latin typeface="ＭＳ Ｐゴシック" panose="020B0600070205080204" pitchFamily="50" charset="-128"/>
              <a:ea typeface="ＭＳ Ｐゴシック" panose="020B0600070205080204" pitchFamily="50" charset="-128"/>
            </a:rPr>
            <a:t>円となり、前年度対比</a:t>
          </a:r>
          <a:r>
            <a:rPr kumimoji="1" lang="en-US" altLang="ja-JP" sz="1300">
              <a:latin typeface="ＭＳ Ｐゴシック" panose="020B0600070205080204" pitchFamily="50" charset="-128"/>
              <a:ea typeface="ＭＳ Ｐゴシック" panose="020B0600070205080204" pitchFamily="50" charset="-128"/>
            </a:rPr>
            <a:t>3,860</a:t>
          </a:r>
          <a:r>
            <a:rPr kumimoji="1" lang="ja-JP" altLang="en-US" sz="1300">
              <a:latin typeface="ＭＳ Ｐゴシック" panose="020B0600070205080204" pitchFamily="50" charset="-128"/>
              <a:ea typeface="ＭＳ Ｐゴシック" panose="020B0600070205080204" pitchFamily="50" charset="-128"/>
            </a:rPr>
            <a:t>円の増となったものの、類似団体平均を</a:t>
          </a:r>
          <a:r>
            <a:rPr kumimoji="1" lang="en-US" altLang="ja-JP" sz="1300">
              <a:latin typeface="ＭＳ Ｐゴシック" panose="020B0600070205080204" pitchFamily="50" charset="-128"/>
              <a:ea typeface="ＭＳ Ｐゴシック" panose="020B0600070205080204" pitchFamily="50" charset="-128"/>
            </a:rPr>
            <a:t>9,477</a:t>
          </a:r>
          <a:r>
            <a:rPr kumimoji="1" lang="ja-JP" altLang="en-US" sz="1300">
              <a:latin typeface="ＭＳ Ｐゴシック" panose="020B0600070205080204" pitchFamily="50" charset="-128"/>
              <a:ea typeface="ＭＳ Ｐゴシック" panose="020B0600070205080204" pitchFamily="50" charset="-128"/>
            </a:rPr>
            <a:t>円下回る結果となった。</a:t>
          </a:r>
        </a:p>
        <a:p>
          <a:r>
            <a:rPr kumimoji="1" lang="ja-JP" altLang="en-US" sz="1300">
              <a:latin typeface="ＭＳ Ｐゴシック" panose="020B0600070205080204" pitchFamily="50" charset="-128"/>
              <a:ea typeface="ＭＳ Ｐゴシック" panose="020B0600070205080204" pitchFamily="50" charset="-128"/>
            </a:rPr>
            <a:t>　主な要因については、物価高騰による電気料等の増加などにより物件費全体が</a:t>
          </a:r>
          <a:r>
            <a:rPr kumimoji="1" lang="en-US" altLang="ja-JP" sz="1300">
              <a:latin typeface="ＭＳ Ｐゴシック" panose="020B0600070205080204" pitchFamily="50" charset="-128"/>
              <a:ea typeface="ＭＳ Ｐゴシック" panose="020B0600070205080204" pitchFamily="50" charset="-128"/>
            </a:rPr>
            <a:t>234,113</a:t>
          </a:r>
          <a:r>
            <a:rPr kumimoji="1" lang="ja-JP" altLang="en-US" sz="1300">
              <a:latin typeface="ＭＳ Ｐゴシック" panose="020B0600070205080204" pitchFamily="50" charset="-128"/>
              <a:ea typeface="ＭＳ Ｐゴシック" panose="020B0600070205080204" pitchFamily="50" charset="-128"/>
            </a:rPr>
            <a:t>千円の増、小学校等の老朽化による修繕料の増加により維持補修費全体が</a:t>
          </a:r>
          <a:r>
            <a:rPr kumimoji="1" lang="en-US" altLang="ja-JP" sz="1300">
              <a:latin typeface="ＭＳ Ｐゴシック" panose="020B0600070205080204" pitchFamily="50" charset="-128"/>
              <a:ea typeface="ＭＳ Ｐゴシック" panose="020B0600070205080204" pitchFamily="50" charset="-128"/>
            </a:rPr>
            <a:t>286,438</a:t>
          </a:r>
          <a:r>
            <a:rPr kumimoji="1" lang="ja-JP" altLang="en-US" sz="1300">
              <a:latin typeface="ＭＳ Ｐゴシック" panose="020B0600070205080204" pitchFamily="50" charset="-128"/>
              <a:ea typeface="ＭＳ Ｐゴシック" panose="020B0600070205080204" pitchFamily="50" charset="-128"/>
            </a:rPr>
            <a:t>千円の増となったことによるものである。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全国平均、県平均を下回る状況ではあるが、今後もより一層の物件費の削減に努めていく。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406B3B2C-7F18-4ACE-B26D-60564CB6E88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194645C5-7E86-4004-85DB-A39DC7A4998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7B21816C-5DBA-43E6-819F-92255A39FCE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7AFB5EC7-3C1F-4FFF-AF76-9771191F456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8CE005F1-A37B-4866-A0FB-69EBD2786B6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D35BA5A9-6886-4ED5-8E6D-7D2209EC8D68}"/>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D7F30BE1-0F1D-4F7A-B1BE-488012BEE95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7730CD2F-6BB2-482E-B08E-EE6922E4533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CC613903-9237-4207-99BB-EBDDE7277EE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FF2317D6-B0A8-42CF-BA4C-09C5A66A6729}"/>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34101B50-B495-49E2-B113-F247CFA1A11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3D31DF7C-527F-474A-9D17-D7DC672D134E}"/>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F52E0C26-99E1-439F-AB7B-7AD44EFBD4E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11B19B9E-ABD9-4C13-A757-E4416974C86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3F277F57-D0E3-48EF-8C3D-E3A05D84665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AC676D1-E4E7-42B9-B1A1-72848316E3A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8BF558C2-9639-47DD-B705-B2BE1E26BEEC}"/>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8E5094B0-C640-47A2-81DD-FB0F5C8B497E}"/>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E0FA84C2-0926-4007-8DE8-0A3498A42ADA}"/>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53C45AE5-C8A7-415F-A8D0-20D0F97D09E3}"/>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71C821B5-880F-43B1-ACCB-2C84D4273E24}"/>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66114</xdr:rowOff>
    </xdr:from>
    <xdr:to>
      <xdr:col>23</xdr:col>
      <xdr:colOff>133350</xdr:colOff>
      <xdr:row>82</xdr:row>
      <xdr:rowOff>143732</xdr:rowOff>
    </xdr:to>
    <xdr:cxnSp macro="">
      <xdr:nvCxnSpPr>
        <xdr:cNvPr id="193" name="直線コネクタ 192">
          <a:extLst>
            <a:ext uri="{FF2B5EF4-FFF2-40B4-BE49-F238E27FC236}">
              <a16:creationId xmlns:a16="http://schemas.microsoft.com/office/drawing/2014/main" id="{A230596E-83CC-456A-8D73-615EBB54710C}"/>
            </a:ext>
          </a:extLst>
        </xdr:cNvPr>
        <xdr:cNvCxnSpPr/>
      </xdr:nvCxnSpPr>
      <xdr:spPr>
        <a:xfrm>
          <a:off x="4114800" y="14125014"/>
          <a:ext cx="838200" cy="7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6416180A-0AFC-4D2A-8923-9DCC409880FB}"/>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5671B5EC-3D71-409E-88AF-B300413F33D6}"/>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88943</xdr:rowOff>
    </xdr:from>
    <xdr:to>
      <xdr:col>19</xdr:col>
      <xdr:colOff>133350</xdr:colOff>
      <xdr:row>82</xdr:row>
      <xdr:rowOff>66114</xdr:rowOff>
    </xdr:to>
    <xdr:cxnSp macro="">
      <xdr:nvCxnSpPr>
        <xdr:cNvPr id="196" name="直線コネクタ 195">
          <a:extLst>
            <a:ext uri="{FF2B5EF4-FFF2-40B4-BE49-F238E27FC236}">
              <a16:creationId xmlns:a16="http://schemas.microsoft.com/office/drawing/2014/main" id="{4370A972-2D75-4A6C-904E-95A82034B1F5}"/>
            </a:ext>
          </a:extLst>
        </xdr:cNvPr>
        <xdr:cNvCxnSpPr/>
      </xdr:nvCxnSpPr>
      <xdr:spPr>
        <a:xfrm>
          <a:off x="3225800" y="13976393"/>
          <a:ext cx="889000" cy="14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4007DE1C-DFE0-40FA-BF5C-1810FA271D39}"/>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4E469B65-24BE-438E-A669-F5812980123A}"/>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71194</xdr:rowOff>
    </xdr:from>
    <xdr:to>
      <xdr:col>15</xdr:col>
      <xdr:colOff>82550</xdr:colOff>
      <xdr:row>81</xdr:row>
      <xdr:rowOff>88943</xdr:rowOff>
    </xdr:to>
    <xdr:cxnSp macro="">
      <xdr:nvCxnSpPr>
        <xdr:cNvPr id="199" name="直線コネクタ 198">
          <a:extLst>
            <a:ext uri="{FF2B5EF4-FFF2-40B4-BE49-F238E27FC236}">
              <a16:creationId xmlns:a16="http://schemas.microsoft.com/office/drawing/2014/main" id="{870F4B5C-0044-42B8-A924-63A15398FE01}"/>
            </a:ext>
          </a:extLst>
        </xdr:cNvPr>
        <xdr:cNvCxnSpPr/>
      </xdr:nvCxnSpPr>
      <xdr:spPr>
        <a:xfrm>
          <a:off x="2336800" y="13787194"/>
          <a:ext cx="8890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257AD58E-077B-48EC-A7B9-82829E030806}"/>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07EF615D-A621-4B38-8B0E-1CC3016B649A}"/>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140855</xdr:rowOff>
    </xdr:from>
    <xdr:to>
      <xdr:col>11</xdr:col>
      <xdr:colOff>31750</xdr:colOff>
      <xdr:row>80</xdr:row>
      <xdr:rowOff>71194</xdr:rowOff>
    </xdr:to>
    <xdr:cxnSp macro="">
      <xdr:nvCxnSpPr>
        <xdr:cNvPr id="202" name="直線コネクタ 201">
          <a:extLst>
            <a:ext uri="{FF2B5EF4-FFF2-40B4-BE49-F238E27FC236}">
              <a16:creationId xmlns:a16="http://schemas.microsoft.com/office/drawing/2014/main" id="{36032EA3-4518-40A6-96B6-4CEEC28AF3A7}"/>
            </a:ext>
          </a:extLst>
        </xdr:cNvPr>
        <xdr:cNvCxnSpPr/>
      </xdr:nvCxnSpPr>
      <xdr:spPr>
        <a:xfrm>
          <a:off x="1447800" y="13685405"/>
          <a:ext cx="889000" cy="10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4BE3B4C1-D28D-4311-9E63-B9C07844ACFC}"/>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a:extLst>
            <a:ext uri="{FF2B5EF4-FFF2-40B4-BE49-F238E27FC236}">
              <a16:creationId xmlns:a16="http://schemas.microsoft.com/office/drawing/2014/main" id="{8CDF6B4F-72E1-47BA-84C6-B20895D5DD0D}"/>
            </a:ext>
          </a:extLst>
        </xdr:cNvPr>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434C98E6-26CB-4141-A7EC-822D63FCE07F}"/>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a:extLst>
            <a:ext uri="{FF2B5EF4-FFF2-40B4-BE49-F238E27FC236}">
              <a16:creationId xmlns:a16="http://schemas.microsoft.com/office/drawing/2014/main" id="{5207D49D-FF67-4A14-8967-4EAD398B8C8A}"/>
            </a:ext>
          </a:extLst>
        </xdr:cNvPr>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E918084-A7C7-4908-803C-02C008CB5F9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A84DE10-2654-4DC1-B039-D9E4A108B50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D232C82-8EBE-45FD-A705-DA591E5DE16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665EDCE-59A2-492E-92A2-D72DEF92F9C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86A1B77-039A-4911-AF88-FC861A02943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92932</xdr:rowOff>
    </xdr:from>
    <xdr:to>
      <xdr:col>23</xdr:col>
      <xdr:colOff>184150</xdr:colOff>
      <xdr:row>83</xdr:row>
      <xdr:rowOff>23082</xdr:rowOff>
    </xdr:to>
    <xdr:sp macro="" textlink="">
      <xdr:nvSpPr>
        <xdr:cNvPr id="212" name="楕円 211">
          <a:extLst>
            <a:ext uri="{FF2B5EF4-FFF2-40B4-BE49-F238E27FC236}">
              <a16:creationId xmlns:a16="http://schemas.microsoft.com/office/drawing/2014/main" id="{E304A7EB-B979-4E2D-B560-A3D4135D4A56}"/>
            </a:ext>
          </a:extLst>
        </xdr:cNvPr>
        <xdr:cNvSpPr/>
      </xdr:nvSpPr>
      <xdr:spPr>
        <a:xfrm>
          <a:off x="4902200" y="141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109459</xdr:rowOff>
    </xdr:from>
    <xdr:ext cx="762000" cy="259045"/>
    <xdr:sp macro="" textlink="">
      <xdr:nvSpPr>
        <xdr:cNvPr id="213" name="人件費・物件費等の状況該当値テキスト">
          <a:extLst>
            <a:ext uri="{FF2B5EF4-FFF2-40B4-BE49-F238E27FC236}">
              <a16:creationId xmlns:a16="http://schemas.microsoft.com/office/drawing/2014/main" id="{961E8D47-A822-46E0-BB42-4A5906DB3981}"/>
            </a:ext>
          </a:extLst>
        </xdr:cNvPr>
        <xdr:cNvSpPr txBox="1"/>
      </xdr:nvSpPr>
      <xdr:spPr>
        <a:xfrm>
          <a:off x="5041900" y="1399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15314</xdr:rowOff>
    </xdr:from>
    <xdr:to>
      <xdr:col>19</xdr:col>
      <xdr:colOff>184150</xdr:colOff>
      <xdr:row>82</xdr:row>
      <xdr:rowOff>116914</xdr:rowOff>
    </xdr:to>
    <xdr:sp macro="" textlink="">
      <xdr:nvSpPr>
        <xdr:cNvPr id="214" name="楕円 213">
          <a:extLst>
            <a:ext uri="{FF2B5EF4-FFF2-40B4-BE49-F238E27FC236}">
              <a16:creationId xmlns:a16="http://schemas.microsoft.com/office/drawing/2014/main" id="{DB4E6F1A-5E00-4513-89C1-52DADD08F7B4}"/>
            </a:ext>
          </a:extLst>
        </xdr:cNvPr>
        <xdr:cNvSpPr/>
      </xdr:nvSpPr>
      <xdr:spPr>
        <a:xfrm>
          <a:off x="4064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127091</xdr:rowOff>
    </xdr:from>
    <xdr:ext cx="736600" cy="259045"/>
    <xdr:sp macro="" textlink="">
      <xdr:nvSpPr>
        <xdr:cNvPr id="215" name="テキスト ボックス 214">
          <a:extLst>
            <a:ext uri="{FF2B5EF4-FFF2-40B4-BE49-F238E27FC236}">
              <a16:creationId xmlns:a16="http://schemas.microsoft.com/office/drawing/2014/main" id="{C900CA79-F1EC-43D1-BE0B-6EAC01326971}"/>
            </a:ext>
          </a:extLst>
        </xdr:cNvPr>
        <xdr:cNvSpPr txBox="1"/>
      </xdr:nvSpPr>
      <xdr:spPr>
        <a:xfrm>
          <a:off x="3733800" y="1384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38143</xdr:rowOff>
    </xdr:from>
    <xdr:to>
      <xdr:col>15</xdr:col>
      <xdr:colOff>133350</xdr:colOff>
      <xdr:row>81</xdr:row>
      <xdr:rowOff>139743</xdr:rowOff>
    </xdr:to>
    <xdr:sp macro="" textlink="">
      <xdr:nvSpPr>
        <xdr:cNvPr id="216" name="楕円 215">
          <a:extLst>
            <a:ext uri="{FF2B5EF4-FFF2-40B4-BE49-F238E27FC236}">
              <a16:creationId xmlns:a16="http://schemas.microsoft.com/office/drawing/2014/main" id="{29E74530-E1B2-4D66-BFF6-74E4688CEB27}"/>
            </a:ext>
          </a:extLst>
        </xdr:cNvPr>
        <xdr:cNvSpPr/>
      </xdr:nvSpPr>
      <xdr:spPr>
        <a:xfrm>
          <a:off x="3175000" y="139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149920</xdr:rowOff>
    </xdr:from>
    <xdr:ext cx="762000" cy="259045"/>
    <xdr:sp macro="" textlink="">
      <xdr:nvSpPr>
        <xdr:cNvPr id="217" name="テキスト ボックス 216">
          <a:extLst>
            <a:ext uri="{FF2B5EF4-FFF2-40B4-BE49-F238E27FC236}">
              <a16:creationId xmlns:a16="http://schemas.microsoft.com/office/drawing/2014/main" id="{31D45F88-5C18-4E5C-924D-4DDF8468016E}"/>
            </a:ext>
          </a:extLst>
        </xdr:cNvPr>
        <xdr:cNvSpPr txBox="1"/>
      </xdr:nvSpPr>
      <xdr:spPr>
        <a:xfrm>
          <a:off x="2844800" y="1369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20394</xdr:rowOff>
    </xdr:from>
    <xdr:to>
      <xdr:col>11</xdr:col>
      <xdr:colOff>82550</xdr:colOff>
      <xdr:row>80</xdr:row>
      <xdr:rowOff>121994</xdr:rowOff>
    </xdr:to>
    <xdr:sp macro="" textlink="">
      <xdr:nvSpPr>
        <xdr:cNvPr id="218" name="楕円 217">
          <a:extLst>
            <a:ext uri="{FF2B5EF4-FFF2-40B4-BE49-F238E27FC236}">
              <a16:creationId xmlns:a16="http://schemas.microsoft.com/office/drawing/2014/main" id="{5E488547-E8ED-461E-8FCD-A6BF7629F1B9}"/>
            </a:ext>
          </a:extLst>
        </xdr:cNvPr>
        <xdr:cNvSpPr/>
      </xdr:nvSpPr>
      <xdr:spPr>
        <a:xfrm>
          <a:off x="2286000" y="137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132171</xdr:rowOff>
    </xdr:from>
    <xdr:ext cx="762000" cy="259045"/>
    <xdr:sp macro="" textlink="">
      <xdr:nvSpPr>
        <xdr:cNvPr id="219" name="テキスト ボックス 218">
          <a:extLst>
            <a:ext uri="{FF2B5EF4-FFF2-40B4-BE49-F238E27FC236}">
              <a16:creationId xmlns:a16="http://schemas.microsoft.com/office/drawing/2014/main" id="{4EA503D5-56D5-4796-8172-16BE973868D2}"/>
            </a:ext>
          </a:extLst>
        </xdr:cNvPr>
        <xdr:cNvSpPr txBox="1"/>
      </xdr:nvSpPr>
      <xdr:spPr>
        <a:xfrm>
          <a:off x="1955800" y="1350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90055</xdr:rowOff>
    </xdr:from>
    <xdr:to>
      <xdr:col>7</xdr:col>
      <xdr:colOff>31750</xdr:colOff>
      <xdr:row>80</xdr:row>
      <xdr:rowOff>20205</xdr:rowOff>
    </xdr:to>
    <xdr:sp macro="" textlink="">
      <xdr:nvSpPr>
        <xdr:cNvPr id="220" name="楕円 219">
          <a:extLst>
            <a:ext uri="{FF2B5EF4-FFF2-40B4-BE49-F238E27FC236}">
              <a16:creationId xmlns:a16="http://schemas.microsoft.com/office/drawing/2014/main" id="{B6A5DF90-8EAA-4D53-B0D9-A5BD8CE1428B}"/>
            </a:ext>
          </a:extLst>
        </xdr:cNvPr>
        <xdr:cNvSpPr/>
      </xdr:nvSpPr>
      <xdr:spPr>
        <a:xfrm>
          <a:off x="1397000" y="136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30382</xdr:rowOff>
    </xdr:from>
    <xdr:ext cx="762000" cy="259045"/>
    <xdr:sp macro="" textlink="">
      <xdr:nvSpPr>
        <xdr:cNvPr id="221" name="テキスト ボックス 220">
          <a:extLst>
            <a:ext uri="{FF2B5EF4-FFF2-40B4-BE49-F238E27FC236}">
              <a16:creationId xmlns:a16="http://schemas.microsoft.com/office/drawing/2014/main" id="{5B3B425A-9F69-47D2-8AB2-B9E936EA99D0}"/>
            </a:ext>
          </a:extLst>
        </xdr:cNvPr>
        <xdr:cNvSpPr txBox="1"/>
      </xdr:nvSpPr>
      <xdr:spPr>
        <a:xfrm>
          <a:off x="1066800" y="1340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20509AD-90AD-4F83-87D8-7D718927594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DF8B614F-2B5D-48BD-A78F-78443FEA29F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E717753C-4D95-4EA7-8F53-20E9B91E12E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1F1D36B-F75D-43A4-A51D-6EA498FDBD2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8E55D50-03CA-4692-AA41-6F79F0B46E9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AE8F8BC-6DCC-4D55-918F-679C44E2A24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AAB02A5-3884-4020-9D0B-06FBEE40912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F6B33D80-15D3-4B67-9A0E-215240E0AFF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67025227-772D-4540-8882-90C5E49169F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F225781-C309-4A07-9CF0-125C9D6018D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C76E02F-4D31-49E2-935B-471A22DBC8D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DE5FAB2-D81A-4739-90CE-B2FAC6D0156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FB0A671-8EF4-43FA-8E4D-F51A24DF1FB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人事院勧告に準拠した給与改定を行っており、類似団体内平均値と比較して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　　ポイント下回っている。今後においても引き続き給与の適正化に努めていく。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F259013-9014-4690-8BAB-C7655EAA7AC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D4E9B05-23D0-45B5-AC0C-23DD18CB4E1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92D795B-D65A-433D-986C-EAAF7A70594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253BA925-2553-4A7F-8FF1-AC1CC5950AF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523E1E9-6BE7-4CD6-8AB3-9B491F0AE63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71AF9B1E-71E5-4F81-8C01-D898DD4BAA3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780BE0FD-0B4A-4AE4-BEB3-5B5C20F1AF5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190E72C-8914-436B-8949-669C5AAB16E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B3990ABD-929A-4AFD-9B42-6C7F965A393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D1D77827-2120-40EC-A740-DFBE50F3539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23EA2F4D-EAFB-4D9F-AB35-7716396F0EA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54042FCC-0E46-4830-8024-80851A2FE99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60925AA-D00D-4565-90AE-1509F85FEB1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8BF39A6-5F2F-45FB-9D8A-DE12BB453E9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DE3282A-57A9-4877-A52B-D09EE98C73A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DEA035E4-F1CD-46E7-8930-38EFE0EDCC95}"/>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3C39222B-3560-4880-808A-0168D3D04A5B}"/>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D64E2901-BE27-429C-8750-E364987C1958}"/>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14C14E0A-3399-4EFE-BC6E-23841C04A299}"/>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323D6ACF-39F8-40B4-A30C-552D7C99C03A}"/>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121709</xdr:rowOff>
    </xdr:to>
    <xdr:cxnSp macro="">
      <xdr:nvCxnSpPr>
        <xdr:cNvPr id="255" name="直線コネクタ 254">
          <a:extLst>
            <a:ext uri="{FF2B5EF4-FFF2-40B4-BE49-F238E27FC236}">
              <a16:creationId xmlns:a16="http://schemas.microsoft.com/office/drawing/2014/main" id="{044ED0C0-5156-4418-BFE4-F56DA0DC673A}"/>
            </a:ext>
          </a:extLst>
        </xdr:cNvPr>
        <xdr:cNvCxnSpPr/>
      </xdr:nvCxnSpPr>
      <xdr:spPr>
        <a:xfrm flipV="1">
          <a:off x="16179800" y="14685434"/>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a:extLst>
            <a:ext uri="{FF2B5EF4-FFF2-40B4-BE49-F238E27FC236}">
              <a16:creationId xmlns:a16="http://schemas.microsoft.com/office/drawing/2014/main" id="{6AF2BE67-2BB4-4C4F-B208-696FC47DC35C}"/>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A182799F-24F8-45D0-870E-6DF6A8D03145}"/>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141816</xdr:rowOff>
    </xdr:to>
    <xdr:cxnSp macro="">
      <xdr:nvCxnSpPr>
        <xdr:cNvPr id="258" name="直線コネクタ 257">
          <a:extLst>
            <a:ext uri="{FF2B5EF4-FFF2-40B4-BE49-F238E27FC236}">
              <a16:creationId xmlns:a16="http://schemas.microsoft.com/office/drawing/2014/main" id="{7AE1EDC5-DC77-4096-920C-7F5297B1A4A7}"/>
            </a:ext>
          </a:extLst>
        </xdr:cNvPr>
        <xdr:cNvCxnSpPr/>
      </xdr:nvCxnSpPr>
      <xdr:spPr>
        <a:xfrm flipV="1">
          <a:off x="15290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E2ACDCBA-02CB-40E4-8FD6-C0F2B54A6AB6}"/>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a:extLst>
            <a:ext uri="{FF2B5EF4-FFF2-40B4-BE49-F238E27FC236}">
              <a16:creationId xmlns:a16="http://schemas.microsoft.com/office/drawing/2014/main" id="{492DF5F5-E931-4DE5-A32C-B16758E0766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141816</xdr:rowOff>
    </xdr:to>
    <xdr:cxnSp macro="">
      <xdr:nvCxnSpPr>
        <xdr:cNvPr id="261" name="直線コネクタ 260">
          <a:extLst>
            <a:ext uri="{FF2B5EF4-FFF2-40B4-BE49-F238E27FC236}">
              <a16:creationId xmlns:a16="http://schemas.microsoft.com/office/drawing/2014/main" id="{D038AC26-BC9F-4FA4-A7A9-91683FD1A139}"/>
            </a:ext>
          </a:extLst>
        </xdr:cNvPr>
        <xdr:cNvCxnSpPr/>
      </xdr:nvCxnSpPr>
      <xdr:spPr>
        <a:xfrm>
          <a:off x="14401800" y="148261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E52A9A5F-9869-43D5-8FB3-F09D460D0794}"/>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a:extLst>
            <a:ext uri="{FF2B5EF4-FFF2-40B4-BE49-F238E27FC236}">
              <a16:creationId xmlns:a16="http://schemas.microsoft.com/office/drawing/2014/main" id="{48302C2D-1935-402D-9F1B-BF637556C343}"/>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141816</xdr:rowOff>
    </xdr:to>
    <xdr:cxnSp macro="">
      <xdr:nvCxnSpPr>
        <xdr:cNvPr id="264" name="直線コネクタ 263">
          <a:extLst>
            <a:ext uri="{FF2B5EF4-FFF2-40B4-BE49-F238E27FC236}">
              <a16:creationId xmlns:a16="http://schemas.microsoft.com/office/drawing/2014/main" id="{859F2C4D-D20C-447A-A181-6260D7568D49}"/>
            </a:ext>
          </a:extLst>
        </xdr:cNvPr>
        <xdr:cNvCxnSpPr/>
      </xdr:nvCxnSpPr>
      <xdr:spPr>
        <a:xfrm flipV="1">
          <a:off x="13512800" y="148261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9E5D9767-ECAA-4E33-9D8E-03CB533B9336}"/>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87304692-F34F-466D-9D7F-F5E57E17B02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2F98868D-B3D0-4401-ABC0-0E4651DDEE05}"/>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3A5B2685-8A75-42AE-A4FA-872D1F2373AB}"/>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3DA2157-0216-4498-9013-5F9EBFE04B5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EC82CF7-0E8C-4620-8E6C-A6F7E74580A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668CBBD-C139-48C2-85B7-40D8B13F149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728815E-7729-47B5-B225-C2015B7F8CF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3618863-31B1-4818-91B4-459926B5EFE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a:extLst>
            <a:ext uri="{FF2B5EF4-FFF2-40B4-BE49-F238E27FC236}">
              <a16:creationId xmlns:a16="http://schemas.microsoft.com/office/drawing/2014/main" id="{6E4B3530-5B6B-492C-B09D-7784F0877109}"/>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5" name="給与水準   （国との比較）該当値テキスト">
          <a:extLst>
            <a:ext uri="{FF2B5EF4-FFF2-40B4-BE49-F238E27FC236}">
              <a16:creationId xmlns:a16="http://schemas.microsoft.com/office/drawing/2014/main" id="{A5333DC9-20D5-43AB-A8E9-F085D7E50FE3}"/>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6" name="楕円 275">
          <a:extLst>
            <a:ext uri="{FF2B5EF4-FFF2-40B4-BE49-F238E27FC236}">
              <a16:creationId xmlns:a16="http://schemas.microsoft.com/office/drawing/2014/main" id="{B07A09E7-52CC-4614-BF4A-FC4559855292}"/>
            </a:ext>
          </a:extLst>
        </xdr:cNvPr>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11236</xdr:rowOff>
    </xdr:from>
    <xdr:ext cx="736600" cy="259045"/>
    <xdr:sp macro="" textlink="">
      <xdr:nvSpPr>
        <xdr:cNvPr id="277" name="テキスト ボックス 276">
          <a:extLst>
            <a:ext uri="{FF2B5EF4-FFF2-40B4-BE49-F238E27FC236}">
              <a16:creationId xmlns:a16="http://schemas.microsoft.com/office/drawing/2014/main" id="{F9665306-F57A-4122-AE9C-C250AAC982B2}"/>
            </a:ext>
          </a:extLst>
        </xdr:cNvPr>
        <xdr:cNvSpPr txBox="1"/>
      </xdr:nvSpPr>
      <xdr:spPr>
        <a:xfrm>
          <a:off x="15798800" y="1458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a:extLst>
            <a:ext uri="{FF2B5EF4-FFF2-40B4-BE49-F238E27FC236}">
              <a16:creationId xmlns:a16="http://schemas.microsoft.com/office/drawing/2014/main" id="{B61DCC78-89BD-4950-BA7B-4251767794F1}"/>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79" name="テキスト ボックス 278">
          <a:extLst>
            <a:ext uri="{FF2B5EF4-FFF2-40B4-BE49-F238E27FC236}">
              <a16:creationId xmlns:a16="http://schemas.microsoft.com/office/drawing/2014/main" id="{FD93F91F-BD71-4EA9-9ADD-8558B3EB53E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a:extLst>
            <a:ext uri="{FF2B5EF4-FFF2-40B4-BE49-F238E27FC236}">
              <a16:creationId xmlns:a16="http://schemas.microsoft.com/office/drawing/2014/main" id="{21EDDA1C-810D-4619-A5BC-B501E3C197B4}"/>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142468</xdr:rowOff>
    </xdr:from>
    <xdr:ext cx="762000" cy="259045"/>
    <xdr:sp macro="" textlink="">
      <xdr:nvSpPr>
        <xdr:cNvPr id="281" name="テキスト ボックス 280">
          <a:extLst>
            <a:ext uri="{FF2B5EF4-FFF2-40B4-BE49-F238E27FC236}">
              <a16:creationId xmlns:a16="http://schemas.microsoft.com/office/drawing/2014/main" id="{9DA3C144-0527-4B8E-8F66-D6BC599F1524}"/>
            </a:ext>
          </a:extLst>
        </xdr:cNvPr>
        <xdr:cNvSpPr txBox="1"/>
      </xdr:nvSpPr>
      <xdr:spPr>
        <a:xfrm>
          <a:off x="14020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a:extLst>
            <a:ext uri="{FF2B5EF4-FFF2-40B4-BE49-F238E27FC236}">
              <a16:creationId xmlns:a16="http://schemas.microsoft.com/office/drawing/2014/main" id="{D151F5F8-56AC-4CE8-ACE8-7D6ECC90B159}"/>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3" name="テキスト ボックス 282">
          <a:extLst>
            <a:ext uri="{FF2B5EF4-FFF2-40B4-BE49-F238E27FC236}">
              <a16:creationId xmlns:a16="http://schemas.microsoft.com/office/drawing/2014/main" id="{0D5C1309-3B76-4F62-B31B-4070E7A327CA}"/>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2EA09465-A246-4970-B898-5BA718E2137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B15EFE-E2D6-4698-9FE8-3B746DD3473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33825068-0DF4-4C71-A1CE-BF4CD2BCC81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434A49F-E4CF-4D96-B972-DA5E4C82261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DB6D594-81E1-4F83-B147-1A517093125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4ADE288-5845-465B-BB8A-C03683ED21A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2506F7B-7BCA-4209-AE3D-1E5BFD1658C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9581087E-A1A2-4921-84E9-71CCA164110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98DCEEE-8ADD-49AF-A56D-DF756014D57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C29A53BF-F26F-44F9-890D-C20E56B21C0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42122FC-9B0C-4AF4-9397-62D0740A20A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1BB00463-A337-44B4-9B7B-6FC14DFDE25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D251E21-47D1-493E-9A53-0CC159C8AAC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年間を計画期間とする「春日部市職員定員管理計画」により、病院部門を除く職員数は</a:t>
          </a:r>
          <a:r>
            <a:rPr kumimoji="1" lang="en-US" altLang="ja-JP" sz="1300">
              <a:latin typeface="ＭＳ Ｐゴシック" panose="020B0600070205080204" pitchFamily="50" charset="-128"/>
              <a:ea typeface="ＭＳ Ｐゴシック" panose="020B0600070205080204" pitchFamily="50" charset="-128"/>
            </a:rPr>
            <a:t>1,414</a:t>
          </a:r>
          <a:r>
            <a:rPr kumimoji="1" lang="ja-JP" altLang="en-US" sz="1300">
              <a:latin typeface="ＭＳ Ｐゴシック" panose="020B0600070205080204" pitchFamily="50" charset="-128"/>
              <a:ea typeface="ＭＳ Ｐゴシック" panose="020B0600070205080204" pitchFamily="50" charset="-128"/>
            </a:rPr>
            <a:t>人を上限として、その範囲内において職員を配置することとしている。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なお、本市の人口千人当たりの職員数については、令和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人と前年度より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人増加したが、類似団体内平均値を継続して下回っている状況である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62FE538-241E-4E55-AB60-0C54868DBF1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51C9A06-C8FE-457D-9D69-53BF8CEA709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B5358AD-7A2E-4F06-B9A6-B35BC5FEFE6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A6296ACD-DD95-4571-A5A8-E1E99A0A963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F40C794B-7BAE-4F6E-8868-62EF9226C59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105CCEC2-D1B7-4597-9985-B6D6707E8C5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D894DE9F-3BE0-4A97-87B4-DE0D81C1311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73046084-322D-48C7-88A1-DBBB19E6EE4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FA78A360-8E3A-454D-9774-2132A539A00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D7EE1CD-9465-49E7-BDB9-F57928B96A97}"/>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9855888D-E56F-4D9B-B59C-505C28029A4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B331E7C7-D8ED-4E7B-B414-52B30D8375D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B39713B5-5684-42B6-8C2A-3B1D83C87D5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59C30262-F6D7-493C-8733-B3B2A248593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5D615673-6DAF-46D4-B01B-6DBCED0633F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91E68B9-A72B-4C59-B95C-4B6F6DD6599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6CF4C413-2B7C-46E9-8A1D-1A6F5DB9EEBF}"/>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44153CD-F14E-4116-A2B7-CBB8CBDD7BE6}"/>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64E007B6-DA07-4572-8887-AE51F331E4AC}"/>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734BD90-9679-43C5-B131-35E17CF11908}"/>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3A41B28A-4FED-454D-AD2A-1C85045B09D6}"/>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164677</xdr:rowOff>
    </xdr:to>
    <xdr:cxnSp macro="">
      <xdr:nvCxnSpPr>
        <xdr:cNvPr id="318" name="直線コネクタ 317">
          <a:extLst>
            <a:ext uri="{FF2B5EF4-FFF2-40B4-BE49-F238E27FC236}">
              <a16:creationId xmlns:a16="http://schemas.microsoft.com/office/drawing/2014/main" id="{B7D98C5D-2447-4140-BA06-543C3105EC98}"/>
            </a:ext>
          </a:extLst>
        </xdr:cNvPr>
        <xdr:cNvCxnSpPr/>
      </xdr:nvCxnSpPr>
      <xdr:spPr>
        <a:xfrm>
          <a:off x="16179800" y="102400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a:extLst>
            <a:ext uri="{FF2B5EF4-FFF2-40B4-BE49-F238E27FC236}">
              <a16:creationId xmlns:a16="http://schemas.microsoft.com/office/drawing/2014/main" id="{7FF21208-06BE-49D6-8731-BFC588BC8B0D}"/>
            </a:ext>
          </a:extLst>
        </xdr:cNvPr>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225BC216-2F3C-4127-ADD8-74858D958021}"/>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124460</xdr:rowOff>
    </xdr:to>
    <xdr:cxnSp macro="">
      <xdr:nvCxnSpPr>
        <xdr:cNvPr id="321" name="直線コネクタ 320">
          <a:extLst>
            <a:ext uri="{FF2B5EF4-FFF2-40B4-BE49-F238E27FC236}">
              <a16:creationId xmlns:a16="http://schemas.microsoft.com/office/drawing/2014/main" id="{003556DF-288C-4460-83FE-3E3BA3D0FCDF}"/>
            </a:ext>
          </a:extLst>
        </xdr:cNvPr>
        <xdr:cNvCxnSpPr/>
      </xdr:nvCxnSpPr>
      <xdr:spPr>
        <a:xfrm>
          <a:off x="15290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3EC49640-E3AC-4B02-B4BE-BE75799AD50B}"/>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08EE0646-FE01-4719-A139-A43B12788511}"/>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80221</xdr:rowOff>
    </xdr:from>
    <xdr:to>
      <xdr:col>72</xdr:col>
      <xdr:colOff>203200</xdr:colOff>
      <xdr:row>59</xdr:row>
      <xdr:rowOff>116417</xdr:rowOff>
    </xdr:to>
    <xdr:cxnSp macro="">
      <xdr:nvCxnSpPr>
        <xdr:cNvPr id="324" name="直線コネクタ 323">
          <a:extLst>
            <a:ext uri="{FF2B5EF4-FFF2-40B4-BE49-F238E27FC236}">
              <a16:creationId xmlns:a16="http://schemas.microsoft.com/office/drawing/2014/main" id="{7A2DA77D-7BE3-4F81-94D7-50373B43B6E8}"/>
            </a:ext>
          </a:extLst>
        </xdr:cNvPr>
        <xdr:cNvCxnSpPr/>
      </xdr:nvCxnSpPr>
      <xdr:spPr>
        <a:xfrm>
          <a:off x="14401800" y="1019577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9DAE9C59-7BC0-4F9E-B7C2-46CBE9C22D07}"/>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a:extLst>
            <a:ext uri="{FF2B5EF4-FFF2-40B4-BE49-F238E27FC236}">
              <a16:creationId xmlns:a16="http://schemas.microsoft.com/office/drawing/2014/main" id="{CF48913E-D029-43E4-948E-298238FE4EDA}"/>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60113</xdr:rowOff>
    </xdr:from>
    <xdr:to>
      <xdr:col>68</xdr:col>
      <xdr:colOff>152400</xdr:colOff>
      <xdr:row>59</xdr:row>
      <xdr:rowOff>80221</xdr:rowOff>
    </xdr:to>
    <xdr:cxnSp macro="">
      <xdr:nvCxnSpPr>
        <xdr:cNvPr id="327" name="直線コネクタ 326">
          <a:extLst>
            <a:ext uri="{FF2B5EF4-FFF2-40B4-BE49-F238E27FC236}">
              <a16:creationId xmlns:a16="http://schemas.microsoft.com/office/drawing/2014/main" id="{72690A3C-617F-46A5-AC8E-0A5F1649D1CE}"/>
            </a:ext>
          </a:extLst>
        </xdr:cNvPr>
        <xdr:cNvCxnSpPr/>
      </xdr:nvCxnSpPr>
      <xdr:spPr>
        <a:xfrm>
          <a:off x="13512800" y="101756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7165B26D-CABA-443E-80BE-E0C74BE34CD7}"/>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a:extLst>
            <a:ext uri="{FF2B5EF4-FFF2-40B4-BE49-F238E27FC236}">
              <a16:creationId xmlns:a16="http://schemas.microsoft.com/office/drawing/2014/main" id="{57461AE2-E4B9-4C88-95D8-6FF8CEC003B5}"/>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5C394D60-EBBD-4BD4-9A6E-052F476F971C}"/>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22D5478F-66C3-4661-8CBE-7927D9CBFDA0}"/>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865A615-B317-4F8E-91CF-4F212EEDD67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3F8CAB-A2E6-4E2D-9206-0FC8236E1B0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EFAD137-D4A2-4706-A985-E172A52921B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DA749DA-356E-43FF-9872-D4ACE7C1420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D62C205-4800-4769-9394-CF8580360E3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37" name="楕円 336">
          <a:extLst>
            <a:ext uri="{FF2B5EF4-FFF2-40B4-BE49-F238E27FC236}">
              <a16:creationId xmlns:a16="http://schemas.microsoft.com/office/drawing/2014/main" id="{05CE51C2-3805-43F1-8D58-4E62CF402596}"/>
            </a:ext>
          </a:extLst>
        </xdr:cNvPr>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130404</xdr:rowOff>
    </xdr:from>
    <xdr:ext cx="762000" cy="259045"/>
    <xdr:sp macro="" textlink="">
      <xdr:nvSpPr>
        <xdr:cNvPr id="338" name="定員管理の状況該当値テキスト">
          <a:extLst>
            <a:ext uri="{FF2B5EF4-FFF2-40B4-BE49-F238E27FC236}">
              <a16:creationId xmlns:a16="http://schemas.microsoft.com/office/drawing/2014/main" id="{D08C6513-E5B7-4A20-98BF-7B1D62D09BB9}"/>
            </a:ext>
          </a:extLst>
        </xdr:cNvPr>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39" name="楕円 338">
          <a:extLst>
            <a:ext uri="{FF2B5EF4-FFF2-40B4-BE49-F238E27FC236}">
              <a16:creationId xmlns:a16="http://schemas.microsoft.com/office/drawing/2014/main" id="{D9B5106D-8814-462E-A1F6-41B72EB54979}"/>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0" name="テキスト ボックス 339">
          <a:extLst>
            <a:ext uri="{FF2B5EF4-FFF2-40B4-BE49-F238E27FC236}">
              <a16:creationId xmlns:a16="http://schemas.microsoft.com/office/drawing/2014/main" id="{80AFD5EF-61E1-41CE-9F92-5C201A6C0D28}"/>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65617</xdr:rowOff>
    </xdr:from>
    <xdr:to>
      <xdr:col>73</xdr:col>
      <xdr:colOff>44450</xdr:colOff>
      <xdr:row>59</xdr:row>
      <xdr:rowOff>167217</xdr:rowOff>
    </xdr:to>
    <xdr:sp macro="" textlink="">
      <xdr:nvSpPr>
        <xdr:cNvPr id="341" name="楕円 340">
          <a:extLst>
            <a:ext uri="{FF2B5EF4-FFF2-40B4-BE49-F238E27FC236}">
              <a16:creationId xmlns:a16="http://schemas.microsoft.com/office/drawing/2014/main" id="{791BB77E-796D-4696-912D-8B70A443C2E9}"/>
            </a:ext>
          </a:extLst>
        </xdr:cNvPr>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5944</xdr:rowOff>
    </xdr:from>
    <xdr:ext cx="762000" cy="259045"/>
    <xdr:sp macro="" textlink="">
      <xdr:nvSpPr>
        <xdr:cNvPr id="342" name="テキスト ボックス 341">
          <a:extLst>
            <a:ext uri="{FF2B5EF4-FFF2-40B4-BE49-F238E27FC236}">
              <a16:creationId xmlns:a16="http://schemas.microsoft.com/office/drawing/2014/main" id="{D97C1C04-3861-4317-9791-44955996FBC6}"/>
            </a:ext>
          </a:extLst>
        </xdr:cNvPr>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29421</xdr:rowOff>
    </xdr:from>
    <xdr:to>
      <xdr:col>68</xdr:col>
      <xdr:colOff>203200</xdr:colOff>
      <xdr:row>59</xdr:row>
      <xdr:rowOff>131021</xdr:rowOff>
    </xdr:to>
    <xdr:sp macro="" textlink="">
      <xdr:nvSpPr>
        <xdr:cNvPr id="343" name="楕円 342">
          <a:extLst>
            <a:ext uri="{FF2B5EF4-FFF2-40B4-BE49-F238E27FC236}">
              <a16:creationId xmlns:a16="http://schemas.microsoft.com/office/drawing/2014/main" id="{161F6B79-CE1A-4CE0-AF44-681C683DB8CD}"/>
            </a:ext>
          </a:extLst>
        </xdr:cNvPr>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141198</xdr:rowOff>
    </xdr:from>
    <xdr:ext cx="762000" cy="259045"/>
    <xdr:sp macro="" textlink="">
      <xdr:nvSpPr>
        <xdr:cNvPr id="344" name="テキスト ボックス 343">
          <a:extLst>
            <a:ext uri="{FF2B5EF4-FFF2-40B4-BE49-F238E27FC236}">
              <a16:creationId xmlns:a16="http://schemas.microsoft.com/office/drawing/2014/main" id="{A7792665-C4B9-4420-BE9E-48E5AA72CC56}"/>
            </a:ext>
          </a:extLst>
        </xdr:cNvPr>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45" name="楕円 344">
          <a:extLst>
            <a:ext uri="{FF2B5EF4-FFF2-40B4-BE49-F238E27FC236}">
              <a16:creationId xmlns:a16="http://schemas.microsoft.com/office/drawing/2014/main" id="{036BEC49-D290-4D26-AC48-C7F4E46DBF68}"/>
            </a:ext>
          </a:extLst>
        </xdr:cNvPr>
        <xdr:cNvSpPr/>
      </xdr:nvSpPr>
      <xdr:spPr>
        <a:xfrm>
          <a:off x="13462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46" name="テキスト ボックス 345">
          <a:extLst>
            <a:ext uri="{FF2B5EF4-FFF2-40B4-BE49-F238E27FC236}">
              <a16:creationId xmlns:a16="http://schemas.microsoft.com/office/drawing/2014/main" id="{EE2D0430-9C79-4AD7-A034-4845AEB8933F}"/>
            </a:ext>
          </a:extLst>
        </xdr:cNvPr>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16DCE68D-BA44-47D0-8D5C-960F9EE0ED9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BE92C2D-A9FD-4969-9C09-AAAD7818F77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62FC0A3D-C8AE-461D-8C3A-0D3BA7FB064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DA0358BA-C0FF-41E1-802A-BAFBDA87486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00E9124-31DD-4143-88D9-0363A9E4463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FE1EB04-F4A2-468D-BA51-27B93B05ACA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DDF7EC7-AC99-494B-B6DF-2C925C287D1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935A1FAE-1752-48C7-AD2B-5B985C83128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CA2DEEE3-B92F-4EA9-A2C5-C89CE8D4A22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98702ADC-572B-43D8-851B-D90C1186EF4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72C09CE-3CD7-4DF3-AD1E-3E5B5A6AB1E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24E38C51-0078-4043-A42D-986F4247C77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78C41077-8C88-443F-98B0-4E5387E256A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令和４年度の実質公債費比率は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ポイント下がっており、類似団体平均を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実質公債費比率は３か年の平均値のため、令和元年度と令和４年度の数値を比較すると、基準財政需要額の増加による普通交付税額の増加などにより、実質公債費比率が単年度では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％減となったものの、３か年平均では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ポイント下がっている。</a:t>
          </a:r>
        </a:p>
        <a:p>
          <a:r>
            <a:rPr kumimoji="1" lang="ja-JP" altLang="en-US" sz="1300">
              <a:latin typeface="ＭＳ Ｐゴシック" panose="020B0600070205080204" pitchFamily="50" charset="-128"/>
              <a:ea typeface="ＭＳ Ｐゴシック" panose="020B0600070205080204" pitchFamily="50" charset="-128"/>
            </a:rPr>
            <a:t>　今後も市債発行の抑制に努め、基準財政需要額に算入のある市債を活用していく。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A9F6EB6-EDDC-4308-9A51-A0D5E4C6026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DF8A9F9F-9C04-453F-8004-D18BA09D1A9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420C0D01-6C5E-4FBF-8144-67ECAE86708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F95569D1-56A1-40DF-A277-F6C1D15F1944}"/>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5EC15156-995A-4F72-A14E-850AECCBCFA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52DFBEFC-0A6A-4CB3-A89D-6F3C2F08FA05}"/>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5F8DE9A8-29EF-4556-8F8F-FD7ED2B299CF}"/>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D52B930-7E04-45EF-9C36-417DC32348C1}"/>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677466A4-F613-43EF-ACCD-D5DAD038E95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A4DE8677-0156-46A3-B5BD-4F99252E14D4}"/>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9112E793-1EA3-4A70-9CB1-38F64EAB5B54}"/>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4CABD06A-4E6F-40D2-801B-6D14DB9F3F89}"/>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2995BD45-4C23-46A3-A463-EEA1547A8CBE}"/>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3D9D66C0-AE61-4CC4-8940-91130DF76461}"/>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7A1FFCE-D306-428A-A20F-65ED33CE87C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0D2269D-8F00-4EB2-80A2-46D80D7825C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3E5A11AC-95FC-428B-A504-C169088E4476}"/>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929D0A5D-CD86-4A36-BE8A-422AB4D71137}"/>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D6BA7BAE-9286-44FC-A582-5423454D20D3}"/>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40A7AC3A-E2D7-47FC-AEC5-4928B102F756}"/>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876C3082-085A-44AC-8872-34DBDF260EBB}"/>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39</xdr:row>
      <xdr:rowOff>137583</xdr:rowOff>
    </xdr:to>
    <xdr:cxnSp macro="">
      <xdr:nvCxnSpPr>
        <xdr:cNvPr id="381" name="直線コネクタ 380">
          <a:extLst>
            <a:ext uri="{FF2B5EF4-FFF2-40B4-BE49-F238E27FC236}">
              <a16:creationId xmlns:a16="http://schemas.microsoft.com/office/drawing/2014/main" id="{04F761EB-A52C-44CF-9648-62B91C4DBE5F}"/>
            </a:ext>
          </a:extLst>
        </xdr:cNvPr>
        <xdr:cNvCxnSpPr/>
      </xdr:nvCxnSpPr>
      <xdr:spPr>
        <a:xfrm flipV="1">
          <a:off x="16179800" y="67896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a:extLst>
            <a:ext uri="{FF2B5EF4-FFF2-40B4-BE49-F238E27FC236}">
              <a16:creationId xmlns:a16="http://schemas.microsoft.com/office/drawing/2014/main" id="{2B9CD125-EC39-495C-968C-6DAD19EDF344}"/>
            </a:ext>
          </a:extLst>
        </xdr:cNvPr>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6A0A4F98-5E4C-45D6-ADBA-EA920DD1879D}"/>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137583</xdr:rowOff>
    </xdr:to>
    <xdr:cxnSp macro="">
      <xdr:nvCxnSpPr>
        <xdr:cNvPr id="384" name="直線コネクタ 383">
          <a:extLst>
            <a:ext uri="{FF2B5EF4-FFF2-40B4-BE49-F238E27FC236}">
              <a16:creationId xmlns:a16="http://schemas.microsoft.com/office/drawing/2014/main" id="{3C02F4AE-C8DF-43E4-838F-0B4BCDA4D278}"/>
            </a:ext>
          </a:extLst>
        </xdr:cNvPr>
        <xdr:cNvCxnSpPr/>
      </xdr:nvCxnSpPr>
      <xdr:spPr>
        <a:xfrm>
          <a:off x="15290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508BF012-9F74-459F-B4D8-3EB66A8829B7}"/>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a:extLst>
            <a:ext uri="{FF2B5EF4-FFF2-40B4-BE49-F238E27FC236}">
              <a16:creationId xmlns:a16="http://schemas.microsoft.com/office/drawing/2014/main" id="{961E18A1-6B4D-4793-A02F-A7FA1CF0D035}"/>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23585</xdr:rowOff>
    </xdr:to>
    <xdr:cxnSp macro="">
      <xdr:nvCxnSpPr>
        <xdr:cNvPr id="387" name="直線コネクタ 386">
          <a:extLst>
            <a:ext uri="{FF2B5EF4-FFF2-40B4-BE49-F238E27FC236}">
              <a16:creationId xmlns:a16="http://schemas.microsoft.com/office/drawing/2014/main" id="{7FD8214F-C6A7-42C4-AB27-9E3D9E571277}"/>
            </a:ext>
          </a:extLst>
        </xdr:cNvPr>
        <xdr:cNvCxnSpPr/>
      </xdr:nvCxnSpPr>
      <xdr:spPr>
        <a:xfrm flipV="1">
          <a:off x="14401800" y="68241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3306276A-9694-46D0-BC7F-55BF64764365}"/>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a:extLst>
            <a:ext uri="{FF2B5EF4-FFF2-40B4-BE49-F238E27FC236}">
              <a16:creationId xmlns:a16="http://schemas.microsoft.com/office/drawing/2014/main" id="{11EABB4E-6A6F-487A-8712-B3799A425CCE}"/>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58057</xdr:rowOff>
    </xdr:to>
    <xdr:cxnSp macro="">
      <xdr:nvCxnSpPr>
        <xdr:cNvPr id="390" name="直線コネクタ 389">
          <a:extLst>
            <a:ext uri="{FF2B5EF4-FFF2-40B4-BE49-F238E27FC236}">
              <a16:creationId xmlns:a16="http://schemas.microsoft.com/office/drawing/2014/main" id="{D19E5E2A-9640-4EC7-9999-EB09C94FD19F}"/>
            </a:ext>
          </a:extLst>
        </xdr:cNvPr>
        <xdr:cNvCxnSpPr/>
      </xdr:nvCxnSpPr>
      <xdr:spPr>
        <a:xfrm flipV="1">
          <a:off x="13512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999E322F-349B-4BF8-996E-5582204C31C1}"/>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9435A421-788F-4764-9DFC-92C5B36B2583}"/>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8787BB57-7CE8-4F71-9734-5014F9E59EA9}"/>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CECF1F4E-B5A3-4A20-B1BC-A02649872C59}"/>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EEADDDF-06B2-4637-A231-D211F3EDA7A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A9E1233-CF3E-485F-BA9E-40332E4503F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B09EA1F-2F71-46DA-8059-B25099C1B86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7CA7B9C-ED81-4155-899C-6C4205F0FB6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93BCA0A-B00B-4D83-BBE1-E4BAFB55BD3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400" name="楕円 399">
          <a:extLst>
            <a:ext uri="{FF2B5EF4-FFF2-40B4-BE49-F238E27FC236}">
              <a16:creationId xmlns:a16="http://schemas.microsoft.com/office/drawing/2014/main" id="{784AF02D-90C0-4694-B251-4DE83B2C8770}"/>
            </a:ext>
          </a:extLst>
        </xdr:cNvPr>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401" name="公債費負担の状況該当値テキスト">
          <a:extLst>
            <a:ext uri="{FF2B5EF4-FFF2-40B4-BE49-F238E27FC236}">
              <a16:creationId xmlns:a16="http://schemas.microsoft.com/office/drawing/2014/main" id="{DE9A60EE-82F3-4FA3-A4A5-9D1F8253C2E1}"/>
            </a:ext>
          </a:extLst>
        </xdr:cNvPr>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a:extLst>
            <a:ext uri="{FF2B5EF4-FFF2-40B4-BE49-F238E27FC236}">
              <a16:creationId xmlns:a16="http://schemas.microsoft.com/office/drawing/2014/main" id="{DB252F79-E1F9-45BC-B3EE-998A35FD83A1}"/>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a:extLst>
            <a:ext uri="{FF2B5EF4-FFF2-40B4-BE49-F238E27FC236}">
              <a16:creationId xmlns:a16="http://schemas.microsoft.com/office/drawing/2014/main" id="{1C66E7D4-55D1-49F2-B58D-486E83F1F5E3}"/>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a:extLst>
            <a:ext uri="{FF2B5EF4-FFF2-40B4-BE49-F238E27FC236}">
              <a16:creationId xmlns:a16="http://schemas.microsoft.com/office/drawing/2014/main" id="{B9103FF3-C94C-42C8-9B46-8FF015EBDAAB}"/>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a:extLst>
            <a:ext uri="{FF2B5EF4-FFF2-40B4-BE49-F238E27FC236}">
              <a16:creationId xmlns:a16="http://schemas.microsoft.com/office/drawing/2014/main" id="{1DB8F544-DC77-4C53-82C0-893854FE463A}"/>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6" name="楕円 405">
          <a:extLst>
            <a:ext uri="{FF2B5EF4-FFF2-40B4-BE49-F238E27FC236}">
              <a16:creationId xmlns:a16="http://schemas.microsoft.com/office/drawing/2014/main" id="{A1AB0801-BECC-4061-9A62-35200FE07399}"/>
            </a:ext>
          </a:extLst>
        </xdr:cNvPr>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7" name="テキスト ボックス 406">
          <a:extLst>
            <a:ext uri="{FF2B5EF4-FFF2-40B4-BE49-F238E27FC236}">
              <a16:creationId xmlns:a16="http://schemas.microsoft.com/office/drawing/2014/main" id="{A90FB2F0-CC51-4410-BB5E-5CCEB41EB3F1}"/>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8" name="楕円 407">
          <a:extLst>
            <a:ext uri="{FF2B5EF4-FFF2-40B4-BE49-F238E27FC236}">
              <a16:creationId xmlns:a16="http://schemas.microsoft.com/office/drawing/2014/main" id="{9670086D-8B18-41CC-B530-BFD0EB7CA707}"/>
            </a:ext>
          </a:extLst>
        </xdr:cNvPr>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C586FD7E-E160-4C9F-B8A0-C74E038092ED}"/>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B566374-1DF7-497E-B817-A1A65577760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CE1CA120-E8E5-4C83-A5E9-0D0F650AB2A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C4DACA3-088E-49CF-BBFD-AA026937A47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97669BD6-4717-407D-8543-48516DEE543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3DCA341-3AF7-435A-9D7F-139DE7F5849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071EB95-0754-400B-8F9D-B959BA4936F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296FB20C-BD55-4E60-A893-3820D3ED8CB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9EB04F4-ADE0-4FF1-A795-6A68D474088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7CD12B55-F8B1-42FE-A003-ED52402BDCA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DEE43050-8E2A-42EE-BB1B-2B5C973A089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D524A71-AFFE-4604-9748-7AEF3B2C89E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29A6EE1-29AC-4785-840E-9F4EA8F09F0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7E4E8BA-0953-4F8C-AC81-BFB2941D70A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令和４年度の将来負担比率は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充当可能財源等の減などにより、将来負担比率の分子となる将来負担額が増加したため、将来負担比率の悪化につながった。</a:t>
          </a:r>
        </a:p>
        <a:p>
          <a:r>
            <a:rPr kumimoji="1" lang="ja-JP" altLang="en-US" sz="1300">
              <a:latin typeface="ＭＳ Ｐゴシック" panose="020B0600070205080204" pitchFamily="50" charset="-128"/>
              <a:ea typeface="ＭＳ Ｐゴシック" panose="020B0600070205080204" pitchFamily="50" charset="-128"/>
            </a:rPr>
            <a:t>　今後も後年度に償還額の一定割合が交付税措置される有利な市債を最大限活用するなど、充当可能財源等の確保を図っていく。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4AF380CE-BE04-4C54-B99C-3D4D36FFA6E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2192B27-19E0-4AAB-8C95-63E88412884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C3A660D-0E68-45DD-B0B1-43EA4D268F9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30E92C42-E13B-46CD-B2AB-89CC3E3C6E2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415053AB-0DA5-4238-8C08-8125A870FE2E}"/>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7148B459-4223-48AE-A92C-D23E124ADFC7}"/>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7521DBCF-B858-4DD9-8BFF-B3FA6AB6F2C8}"/>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D8352A0C-880D-4172-91CE-00E045C7DB1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4A3DFB3F-E80B-4F84-B585-D65BAC02C8D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C96C49A8-8375-4A38-A1F2-DBA82285B336}"/>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62FA6FAA-0864-4BAB-8615-88F4A2342F0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6BAA410E-E8CD-4E5C-AC5D-88BF67219F85}"/>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328825A4-48E0-4FFC-8424-EF3952E210D6}"/>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8E26CF2-4A92-4F68-B3D2-09CF33B9BB2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72846E81-D2DE-45AD-9BC9-28A916791B2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F5AFFFC9-B125-49E9-A048-367F40FD23B2}"/>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9BFD82A6-2E01-4009-AB1F-EACBDC9FD454}"/>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6BB381B3-7F79-4102-9B90-1DBA4C0A4488}"/>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A5583765-7A1F-467D-959C-430C933BED57}"/>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83801560-4249-4816-B132-4A1EB3D4D267}"/>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44767</xdr:rowOff>
    </xdr:from>
    <xdr:to>
      <xdr:col>81</xdr:col>
      <xdr:colOff>44450</xdr:colOff>
      <xdr:row>14</xdr:row>
      <xdr:rowOff>169439</xdr:rowOff>
    </xdr:to>
    <xdr:cxnSp macro="">
      <xdr:nvCxnSpPr>
        <xdr:cNvPr id="443" name="直線コネクタ 442">
          <a:extLst>
            <a:ext uri="{FF2B5EF4-FFF2-40B4-BE49-F238E27FC236}">
              <a16:creationId xmlns:a16="http://schemas.microsoft.com/office/drawing/2014/main" id="{9A515127-0B29-4DDB-8470-698AE16043D1}"/>
            </a:ext>
          </a:extLst>
        </xdr:cNvPr>
        <xdr:cNvCxnSpPr/>
      </xdr:nvCxnSpPr>
      <xdr:spPr>
        <a:xfrm>
          <a:off x="16179800" y="2445067"/>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4" name="将来負担の状況平均値テキスト">
          <a:extLst>
            <a:ext uri="{FF2B5EF4-FFF2-40B4-BE49-F238E27FC236}">
              <a16:creationId xmlns:a16="http://schemas.microsoft.com/office/drawing/2014/main" id="{10C96538-91C9-4FA2-B06F-1B6C356DD698}"/>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3690D4F8-A5BC-4145-8BFC-EB8F43F04665}"/>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44767</xdr:rowOff>
    </xdr:from>
    <xdr:to>
      <xdr:col>77</xdr:col>
      <xdr:colOff>44450</xdr:colOff>
      <xdr:row>15</xdr:row>
      <xdr:rowOff>24130</xdr:rowOff>
    </xdr:to>
    <xdr:cxnSp macro="">
      <xdr:nvCxnSpPr>
        <xdr:cNvPr id="446" name="直線コネクタ 445">
          <a:extLst>
            <a:ext uri="{FF2B5EF4-FFF2-40B4-BE49-F238E27FC236}">
              <a16:creationId xmlns:a16="http://schemas.microsoft.com/office/drawing/2014/main" id="{D46E4BF4-5936-42D3-97F3-0309AB39B2BD}"/>
            </a:ext>
          </a:extLst>
        </xdr:cNvPr>
        <xdr:cNvCxnSpPr/>
      </xdr:nvCxnSpPr>
      <xdr:spPr>
        <a:xfrm flipV="1">
          <a:off x="15290800" y="244506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87CA7112-BDA3-4FFE-A12E-C95A10FA221E}"/>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97913</xdr:rowOff>
    </xdr:from>
    <xdr:ext cx="736600" cy="259045"/>
    <xdr:sp macro="" textlink="">
      <xdr:nvSpPr>
        <xdr:cNvPr id="448" name="テキスト ボックス 447">
          <a:extLst>
            <a:ext uri="{FF2B5EF4-FFF2-40B4-BE49-F238E27FC236}">
              <a16:creationId xmlns:a16="http://schemas.microsoft.com/office/drawing/2014/main" id="{0FCBF403-8B29-4D93-915E-1AE2FD29CD79}"/>
            </a:ext>
          </a:extLst>
        </xdr:cNvPr>
        <xdr:cNvSpPr txBox="1"/>
      </xdr:nvSpPr>
      <xdr:spPr>
        <a:xfrm>
          <a:off x="15798800" y="266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141288</xdr:rowOff>
    </xdr:from>
    <xdr:to>
      <xdr:col>72</xdr:col>
      <xdr:colOff>203200</xdr:colOff>
      <xdr:row>15</xdr:row>
      <xdr:rowOff>24130</xdr:rowOff>
    </xdr:to>
    <xdr:cxnSp macro="">
      <xdr:nvCxnSpPr>
        <xdr:cNvPr id="449" name="直線コネクタ 448">
          <a:extLst>
            <a:ext uri="{FF2B5EF4-FFF2-40B4-BE49-F238E27FC236}">
              <a16:creationId xmlns:a16="http://schemas.microsoft.com/office/drawing/2014/main" id="{A1E577D0-F049-4F77-9DBC-EDCD92FDC56C}"/>
            </a:ext>
          </a:extLst>
        </xdr:cNvPr>
        <xdr:cNvCxnSpPr/>
      </xdr:nvCxnSpPr>
      <xdr:spPr>
        <a:xfrm>
          <a:off x="14401800" y="25415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B603BA80-2646-4BB5-8E3A-742E7FB0EA54}"/>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51" name="テキスト ボックス 450">
          <a:extLst>
            <a:ext uri="{FF2B5EF4-FFF2-40B4-BE49-F238E27FC236}">
              <a16:creationId xmlns:a16="http://schemas.microsoft.com/office/drawing/2014/main" id="{B0DC6874-367B-4E61-B81E-704FADA893CC}"/>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141288</xdr:rowOff>
    </xdr:from>
    <xdr:to>
      <xdr:col>68</xdr:col>
      <xdr:colOff>152400</xdr:colOff>
      <xdr:row>15</xdr:row>
      <xdr:rowOff>146791</xdr:rowOff>
    </xdr:to>
    <xdr:cxnSp macro="">
      <xdr:nvCxnSpPr>
        <xdr:cNvPr id="452" name="直線コネクタ 451">
          <a:extLst>
            <a:ext uri="{FF2B5EF4-FFF2-40B4-BE49-F238E27FC236}">
              <a16:creationId xmlns:a16="http://schemas.microsoft.com/office/drawing/2014/main" id="{F7CB468B-18B0-4191-BD67-38BB84796C88}"/>
            </a:ext>
          </a:extLst>
        </xdr:cNvPr>
        <xdr:cNvCxnSpPr/>
      </xdr:nvCxnSpPr>
      <xdr:spPr>
        <a:xfrm flipV="1">
          <a:off x="13512800" y="2541588"/>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74361D46-4CD5-4676-A585-B10D2B509D37}"/>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54" name="テキスト ボックス 453">
          <a:extLst>
            <a:ext uri="{FF2B5EF4-FFF2-40B4-BE49-F238E27FC236}">
              <a16:creationId xmlns:a16="http://schemas.microsoft.com/office/drawing/2014/main" id="{060E7BFD-26C6-49C3-BE64-A4B98D51450C}"/>
            </a:ext>
          </a:extLst>
        </xdr:cNvPr>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D4FCDA28-880A-41C3-BBCC-0D8B05181328}"/>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127546</xdr:rowOff>
    </xdr:from>
    <xdr:ext cx="762000" cy="259045"/>
    <xdr:sp macro="" textlink="">
      <xdr:nvSpPr>
        <xdr:cNvPr id="456" name="テキスト ボックス 455">
          <a:extLst>
            <a:ext uri="{FF2B5EF4-FFF2-40B4-BE49-F238E27FC236}">
              <a16:creationId xmlns:a16="http://schemas.microsoft.com/office/drawing/2014/main" id="{B3AA6E05-534F-4C8B-BAC0-9CE7EF74D8BB}"/>
            </a:ext>
          </a:extLst>
        </xdr:cNvPr>
        <xdr:cNvSpPr txBox="1"/>
      </xdr:nvSpPr>
      <xdr:spPr>
        <a:xfrm>
          <a:off x="13131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1CAFD21-6E1C-4ACC-9512-FD443D31DEF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43EF385-F7C1-4D90-AA4C-BEF9A1A6A7A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03253DF-A9E9-4280-8D63-660047DDE64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A8EEF12-0947-4868-996B-8927FA00746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21D568D9-E963-4979-A4CF-245E1ACC79D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118639</xdr:rowOff>
    </xdr:from>
    <xdr:to>
      <xdr:col>81</xdr:col>
      <xdr:colOff>95250</xdr:colOff>
      <xdr:row>15</xdr:row>
      <xdr:rowOff>48789</xdr:rowOff>
    </xdr:to>
    <xdr:sp macro="" textlink="">
      <xdr:nvSpPr>
        <xdr:cNvPr id="462" name="楕円 461">
          <a:extLst>
            <a:ext uri="{FF2B5EF4-FFF2-40B4-BE49-F238E27FC236}">
              <a16:creationId xmlns:a16="http://schemas.microsoft.com/office/drawing/2014/main" id="{ECE44336-5646-4C94-BE82-24A040A9FDAE}"/>
            </a:ext>
          </a:extLst>
        </xdr:cNvPr>
        <xdr:cNvSpPr/>
      </xdr:nvSpPr>
      <xdr:spPr>
        <a:xfrm>
          <a:off x="16967200" y="25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135166</xdr:rowOff>
    </xdr:from>
    <xdr:ext cx="762000" cy="259045"/>
    <xdr:sp macro="" textlink="">
      <xdr:nvSpPr>
        <xdr:cNvPr id="463" name="将来負担の状況該当値テキスト">
          <a:extLst>
            <a:ext uri="{FF2B5EF4-FFF2-40B4-BE49-F238E27FC236}">
              <a16:creationId xmlns:a16="http://schemas.microsoft.com/office/drawing/2014/main" id="{D8396684-DBB5-4A8E-A02A-F33632E95769}"/>
            </a:ext>
          </a:extLst>
        </xdr:cNvPr>
        <xdr:cNvSpPr txBox="1"/>
      </xdr:nvSpPr>
      <xdr:spPr>
        <a:xfrm>
          <a:off x="17106900" y="236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165417</xdr:rowOff>
    </xdr:from>
    <xdr:to>
      <xdr:col>77</xdr:col>
      <xdr:colOff>95250</xdr:colOff>
      <xdr:row>14</xdr:row>
      <xdr:rowOff>95567</xdr:rowOff>
    </xdr:to>
    <xdr:sp macro="" textlink="">
      <xdr:nvSpPr>
        <xdr:cNvPr id="464" name="楕円 463">
          <a:extLst>
            <a:ext uri="{FF2B5EF4-FFF2-40B4-BE49-F238E27FC236}">
              <a16:creationId xmlns:a16="http://schemas.microsoft.com/office/drawing/2014/main" id="{99EDFFEF-8D69-4D6D-A60A-A2A8180DD043}"/>
            </a:ext>
          </a:extLst>
        </xdr:cNvPr>
        <xdr:cNvSpPr/>
      </xdr:nvSpPr>
      <xdr:spPr>
        <a:xfrm>
          <a:off x="16129000" y="23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105744</xdr:rowOff>
    </xdr:from>
    <xdr:ext cx="736600" cy="259045"/>
    <xdr:sp macro="" textlink="">
      <xdr:nvSpPr>
        <xdr:cNvPr id="465" name="テキスト ボックス 464">
          <a:extLst>
            <a:ext uri="{FF2B5EF4-FFF2-40B4-BE49-F238E27FC236}">
              <a16:creationId xmlns:a16="http://schemas.microsoft.com/office/drawing/2014/main" id="{DF7F9B80-2619-4B89-A6B1-2422B939F169}"/>
            </a:ext>
          </a:extLst>
        </xdr:cNvPr>
        <xdr:cNvSpPr txBox="1"/>
      </xdr:nvSpPr>
      <xdr:spPr>
        <a:xfrm>
          <a:off x="15798800" y="216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144780</xdr:rowOff>
    </xdr:from>
    <xdr:to>
      <xdr:col>73</xdr:col>
      <xdr:colOff>44450</xdr:colOff>
      <xdr:row>15</xdr:row>
      <xdr:rowOff>74930</xdr:rowOff>
    </xdr:to>
    <xdr:sp macro="" textlink="">
      <xdr:nvSpPr>
        <xdr:cNvPr id="466" name="楕円 465">
          <a:extLst>
            <a:ext uri="{FF2B5EF4-FFF2-40B4-BE49-F238E27FC236}">
              <a16:creationId xmlns:a16="http://schemas.microsoft.com/office/drawing/2014/main" id="{6C1FBDD0-26FD-4AFF-B2B2-D7EE24AD99E0}"/>
            </a:ext>
          </a:extLst>
        </xdr:cNvPr>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85107</xdr:rowOff>
    </xdr:from>
    <xdr:ext cx="762000" cy="259045"/>
    <xdr:sp macro="" textlink="">
      <xdr:nvSpPr>
        <xdr:cNvPr id="467" name="テキスト ボックス 466">
          <a:extLst>
            <a:ext uri="{FF2B5EF4-FFF2-40B4-BE49-F238E27FC236}">
              <a16:creationId xmlns:a16="http://schemas.microsoft.com/office/drawing/2014/main" id="{20D010A6-4C18-4B70-A5E9-5F7F3DD49B77}"/>
            </a:ext>
          </a:extLst>
        </xdr:cNvPr>
        <xdr:cNvSpPr txBox="1"/>
      </xdr:nvSpPr>
      <xdr:spPr>
        <a:xfrm>
          <a:off x="14909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90488</xdr:rowOff>
    </xdr:from>
    <xdr:to>
      <xdr:col>68</xdr:col>
      <xdr:colOff>203200</xdr:colOff>
      <xdr:row>15</xdr:row>
      <xdr:rowOff>20638</xdr:rowOff>
    </xdr:to>
    <xdr:sp macro="" textlink="">
      <xdr:nvSpPr>
        <xdr:cNvPr id="468" name="楕円 467">
          <a:extLst>
            <a:ext uri="{FF2B5EF4-FFF2-40B4-BE49-F238E27FC236}">
              <a16:creationId xmlns:a16="http://schemas.microsoft.com/office/drawing/2014/main" id="{FA5D4022-9319-4B5B-89F2-0322B863BED8}"/>
            </a:ext>
          </a:extLst>
        </xdr:cNvPr>
        <xdr:cNvSpPr/>
      </xdr:nvSpPr>
      <xdr:spPr>
        <a:xfrm>
          <a:off x="14351000" y="24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30815</xdr:rowOff>
    </xdr:from>
    <xdr:ext cx="762000" cy="259045"/>
    <xdr:sp macro="" textlink="">
      <xdr:nvSpPr>
        <xdr:cNvPr id="469" name="テキスト ボックス 468">
          <a:extLst>
            <a:ext uri="{FF2B5EF4-FFF2-40B4-BE49-F238E27FC236}">
              <a16:creationId xmlns:a16="http://schemas.microsoft.com/office/drawing/2014/main" id="{664B72D4-3A90-435B-A1C7-E2C2446E70AA}"/>
            </a:ext>
          </a:extLst>
        </xdr:cNvPr>
        <xdr:cNvSpPr txBox="1"/>
      </xdr:nvSpPr>
      <xdr:spPr>
        <a:xfrm>
          <a:off x="14020800" y="22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95991</xdr:rowOff>
    </xdr:from>
    <xdr:to>
      <xdr:col>64</xdr:col>
      <xdr:colOff>152400</xdr:colOff>
      <xdr:row>16</xdr:row>
      <xdr:rowOff>26141</xdr:rowOff>
    </xdr:to>
    <xdr:sp macro="" textlink="">
      <xdr:nvSpPr>
        <xdr:cNvPr id="470" name="楕円 469">
          <a:extLst>
            <a:ext uri="{FF2B5EF4-FFF2-40B4-BE49-F238E27FC236}">
              <a16:creationId xmlns:a16="http://schemas.microsoft.com/office/drawing/2014/main" id="{52EE3088-7498-4061-AED4-3204541AC8C1}"/>
            </a:ext>
          </a:extLst>
        </xdr:cNvPr>
        <xdr:cNvSpPr/>
      </xdr:nvSpPr>
      <xdr:spPr>
        <a:xfrm>
          <a:off x="13462000" y="2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36318</xdr:rowOff>
    </xdr:from>
    <xdr:ext cx="762000" cy="259045"/>
    <xdr:sp macro="" textlink="">
      <xdr:nvSpPr>
        <xdr:cNvPr id="471" name="テキスト ボックス 470">
          <a:extLst>
            <a:ext uri="{FF2B5EF4-FFF2-40B4-BE49-F238E27FC236}">
              <a16:creationId xmlns:a16="http://schemas.microsoft.com/office/drawing/2014/main" id="{20C727CA-DC93-4B88-9B0E-EE6F75167610}"/>
            </a:ext>
          </a:extLst>
        </xdr:cNvPr>
        <xdr:cNvSpPr txBox="1"/>
      </xdr:nvSpPr>
      <xdr:spPr>
        <a:xfrm>
          <a:off x="13131800" y="243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231,726
226,746
66.00
90,028,276
85,699,016
3,822,011
46,124,629
67,143,068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9.9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人件費に係る経常収支比率は</a:t>
          </a:r>
          <a:r>
            <a:rPr kumimoji="1" lang="en-US" altLang="ja-JP" sz="1300">
              <a:solidFill>
                <a:schemeClr val="dk1"/>
              </a:solidFill>
              <a:effectLst/>
              <a:latin typeface="ＭＳ Ｐゴシック"/>
              <a:ea typeface="ＭＳ Ｐゴシック"/>
              <a:cs typeface="+mn-cs"/>
            </a:rPr>
            <a:t>22.6</a:t>
          </a:r>
          <a:r>
            <a:rPr kumimoji="1" lang="ja-JP" altLang="en-US" sz="1300">
              <a:solidFill>
                <a:schemeClr val="dk1"/>
              </a:solidFill>
              <a:effectLst/>
              <a:latin typeface="ＭＳ Ｐゴシック"/>
              <a:ea typeface="ＭＳ Ｐゴシック"/>
              <a:cs typeface="+mn-cs"/>
            </a:rPr>
            <a:t>％と、類似団体平均値を</a:t>
          </a:r>
          <a:r>
            <a:rPr kumimoji="1" lang="en-US" altLang="ja-JP" sz="1300">
              <a:solidFill>
                <a:schemeClr val="dk1"/>
              </a:solidFill>
              <a:effectLst/>
              <a:latin typeface="ＭＳ Ｐゴシック"/>
              <a:ea typeface="ＭＳ Ｐゴシック"/>
              <a:cs typeface="+mn-cs"/>
            </a:rPr>
            <a:t>3.2</a:t>
          </a:r>
          <a:r>
            <a:rPr kumimoji="1" lang="ja-JP" altLang="en-US" sz="1300">
              <a:solidFill>
                <a:schemeClr val="dk1"/>
              </a:solidFill>
              <a:effectLst/>
              <a:latin typeface="ＭＳ Ｐゴシック"/>
              <a:ea typeface="ＭＳ Ｐゴシック"/>
              <a:cs typeface="+mn-cs"/>
            </a:rPr>
            <a:t>ポイント下回っており、低い水準にある。平成</a:t>
          </a:r>
          <a:r>
            <a:rPr kumimoji="1" lang="en-US" altLang="ja-JP" sz="1300">
              <a:solidFill>
                <a:schemeClr val="dk1"/>
              </a:solidFill>
              <a:effectLst/>
              <a:latin typeface="ＭＳ Ｐゴシック"/>
              <a:ea typeface="ＭＳ Ｐゴシック"/>
              <a:cs typeface="+mn-cs"/>
            </a:rPr>
            <a:t>19</a:t>
          </a:r>
          <a:r>
            <a:rPr kumimoji="1" lang="ja-JP" altLang="en-US" sz="1300">
              <a:solidFill>
                <a:schemeClr val="dk1"/>
              </a:solidFill>
              <a:effectLst/>
              <a:latin typeface="ＭＳ Ｐゴシック"/>
              <a:ea typeface="ＭＳ Ｐゴシック"/>
              <a:cs typeface="+mn-cs"/>
            </a:rPr>
            <a:t>年度から年功的な給与上昇の抑制等の対策を講じているものの、令和</a:t>
          </a:r>
          <a:r>
            <a:rPr kumimoji="1" lang="en-US" altLang="ja-JP" sz="1300">
              <a:solidFill>
                <a:schemeClr val="dk1"/>
              </a:solidFill>
              <a:effectLst/>
              <a:latin typeface="ＭＳ Ｐゴシック"/>
              <a:ea typeface="ＭＳ Ｐゴシック"/>
              <a:cs typeface="+mn-cs"/>
            </a:rPr>
            <a:t>4</a:t>
          </a:r>
          <a:r>
            <a:rPr kumimoji="1" lang="ja-JP" altLang="en-US" sz="1300">
              <a:solidFill>
                <a:schemeClr val="dk1"/>
              </a:solidFill>
              <a:effectLst/>
              <a:latin typeface="ＭＳ Ｐゴシック"/>
              <a:ea typeface="ＭＳ Ｐゴシック"/>
              <a:cs typeface="+mn-cs"/>
            </a:rPr>
            <a:t>年度においては、職員手当の増などにより普通会計人件費全体としては</a:t>
          </a:r>
          <a:r>
            <a:rPr kumimoji="1" lang="en-US" altLang="ja-JP" sz="1300">
              <a:solidFill>
                <a:schemeClr val="dk1"/>
              </a:solidFill>
              <a:effectLst/>
              <a:latin typeface="ＭＳ Ｐゴシック"/>
              <a:ea typeface="ＭＳ Ｐゴシック"/>
              <a:cs typeface="+mn-cs"/>
            </a:rPr>
            <a:t>88,343</a:t>
          </a:r>
          <a:r>
            <a:rPr kumimoji="1" lang="ja-JP" altLang="en-US" sz="1300">
              <a:solidFill>
                <a:schemeClr val="dk1"/>
              </a:solidFill>
              <a:effectLst/>
              <a:latin typeface="ＭＳ Ｐゴシック"/>
              <a:ea typeface="ＭＳ Ｐゴシック"/>
              <a:cs typeface="+mn-cs"/>
            </a:rPr>
            <a:t>千円増となった。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今後においても、職員定員管理計画の着実な実施及び人事院勧告に準拠した給与改定の実施等により引き続き給与の適正化に努めていくと同時に、</a:t>
          </a:r>
          <a:r>
            <a:rPr kumimoji="1" lang="ja-JP" altLang="ja-JP" sz="1300">
              <a:solidFill>
                <a:schemeClr val="dk1"/>
              </a:solidFill>
              <a:effectLst/>
              <a:latin typeface="ＭＳ Ｐゴシック"/>
              <a:ea typeface="ＭＳ Ｐゴシック"/>
              <a:cs typeface="+mn-cs"/>
            </a:rPr>
            <a:t>指定管理者制度の導入などの検討を行う</a:t>
          </a:r>
          <a:r>
            <a:rPr kumimoji="1" lang="ja-JP" altLang="en-US"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32.0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59435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720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72326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33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5943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32</xdr:row>
      <xdr:rowOff>69850</xdr:rowOff>
    </xdr:from>
    <xdr:to>
      <xdr:col>24</xdr:col>
      <xdr:colOff>25400</xdr:colOff>
      <xdr:row>33</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594100" y="5556250"/>
          <a:ext cx="74422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296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324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69850</xdr:rowOff>
    </xdr:from>
    <xdr:to>
      <xdr:col>19</xdr:col>
      <xdr:colOff>179705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794000" y="5556250"/>
          <a:ext cx="8001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248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334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50800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986280" y="5880100"/>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165100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198880" y="599440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096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618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143510</xdr:rowOff>
    </xdr:from>
    <xdr:ext cx="761365" cy="2584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6144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57150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73660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556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32</xdr:row>
      <xdr:rowOff>19050</xdr:rowOff>
    </xdr:from>
    <xdr:to>
      <xdr:col>20</xdr:col>
      <xdr:colOff>38100</xdr:colOff>
      <xdr:row>32</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55054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130810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52743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111760</xdr:rowOff>
    </xdr:from>
    <xdr:ext cx="762000" cy="2584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559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5943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54610</xdr:rowOff>
    </xdr:from>
    <xdr:ext cx="762000"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571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54610</xdr:rowOff>
    </xdr:from>
    <xdr:ext cx="761365" cy="2584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5712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物件費に係る経常収支比率は、前年度に比べ</a:t>
          </a:r>
          <a:r>
            <a:rPr kumimoji="1" lang="en-US" altLang="ja-JP" sz="1300">
              <a:latin typeface="ＭＳ Ｐゴシック"/>
              <a:ea typeface="ＭＳ Ｐゴシック"/>
            </a:rPr>
            <a:t>1.9</a:t>
          </a:r>
          <a:r>
            <a:rPr kumimoji="1" lang="ja-JP" altLang="en-US" sz="1300">
              <a:latin typeface="ＭＳ Ｐゴシック"/>
              <a:ea typeface="ＭＳ Ｐゴシック"/>
            </a:rPr>
            <a:t>ポイントの増となり、類似団体平均を</a:t>
          </a:r>
          <a:r>
            <a:rPr kumimoji="1" lang="en-US" altLang="ja-JP" sz="1300">
              <a:latin typeface="ＭＳ Ｐゴシック"/>
              <a:ea typeface="ＭＳ Ｐゴシック"/>
            </a:rPr>
            <a:t>4.6</a:t>
          </a:r>
          <a:r>
            <a:rPr kumimoji="1" lang="ja-JP" altLang="en-US" sz="1300">
              <a:latin typeface="ＭＳ Ｐゴシック"/>
              <a:ea typeface="ＭＳ Ｐゴシック"/>
            </a:rPr>
            <a:t>ポイント上回った。</a:t>
          </a:r>
        </a:p>
        <a:p>
          <a:r>
            <a:rPr kumimoji="1" lang="ja-JP" altLang="en-US" sz="1300">
              <a:latin typeface="ＭＳ Ｐゴシック"/>
              <a:ea typeface="ＭＳ Ｐゴシック"/>
            </a:rPr>
            <a:t>　令和</a:t>
          </a:r>
          <a:r>
            <a:rPr kumimoji="1" lang="en-US" altLang="ja-JP" sz="1300">
              <a:latin typeface="ＭＳ Ｐゴシック"/>
              <a:ea typeface="ＭＳ Ｐゴシック"/>
            </a:rPr>
            <a:t>4</a:t>
          </a:r>
          <a:r>
            <a:rPr kumimoji="1" lang="ja-JP" altLang="en-US" sz="1300">
              <a:latin typeface="ＭＳ Ｐゴシック"/>
              <a:ea typeface="ＭＳ Ｐゴシック"/>
            </a:rPr>
            <a:t>年度は主に公共施設等の光熱水費・燃料費に係る経費が</a:t>
          </a:r>
          <a:r>
            <a:rPr kumimoji="1" lang="en-US" altLang="ja-JP" sz="1300">
              <a:latin typeface="ＭＳ Ｐゴシック"/>
              <a:ea typeface="ＭＳ Ｐゴシック"/>
            </a:rPr>
            <a:t>240,678</a:t>
          </a:r>
          <a:r>
            <a:rPr kumimoji="1" lang="ja-JP" altLang="en-US" sz="1300">
              <a:latin typeface="ＭＳ Ｐゴシック"/>
              <a:ea typeface="ＭＳ Ｐゴシック"/>
            </a:rPr>
            <a:t>千円増となったことなどにより、物件費充当経常一般財源等が</a:t>
          </a:r>
          <a:r>
            <a:rPr kumimoji="1" lang="en-US" altLang="ja-JP" sz="1300">
              <a:latin typeface="ＭＳ Ｐゴシック"/>
              <a:ea typeface="ＭＳ Ｐゴシック"/>
            </a:rPr>
            <a:t>525,455</a:t>
          </a:r>
          <a:r>
            <a:rPr kumimoji="1" lang="ja-JP" altLang="en-US" sz="1300">
              <a:latin typeface="ＭＳ Ｐゴシック"/>
              <a:ea typeface="ＭＳ Ｐゴシック"/>
            </a:rPr>
            <a:t>千円増となったため、前年度比</a:t>
          </a:r>
          <a:r>
            <a:rPr kumimoji="1" lang="en-US" altLang="ja-JP" sz="1300">
              <a:latin typeface="ＭＳ Ｐゴシック"/>
              <a:ea typeface="ＭＳ Ｐゴシック"/>
            </a:rPr>
            <a:t>1.9</a:t>
          </a:r>
          <a:r>
            <a:rPr kumimoji="1" lang="ja-JP" altLang="en-US" sz="1300">
              <a:latin typeface="ＭＳ Ｐゴシック"/>
              <a:ea typeface="ＭＳ Ｐゴシック"/>
            </a:rPr>
            <a:t>ポイントの増となった。</a:t>
          </a:r>
        </a:p>
        <a:p>
          <a:r>
            <a:rPr kumimoji="1" lang="ja-JP" altLang="en-US" sz="1300">
              <a:latin typeface="ＭＳ Ｐゴシック"/>
              <a:ea typeface="ＭＳ Ｐゴシック"/>
            </a:rPr>
            <a:t>　また、類似団体平均を上回っている主な要因は、ごみ処理業務を直営で行っているためであると考えられる。</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8417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699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556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32702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3128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6987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55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2413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7365"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186160" y="21272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7365" cy="2584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0739120" y="198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073912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55880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843760" y="224155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27940</xdr:rowOff>
    </xdr:from>
    <xdr:ext cx="762000" cy="259080"/>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4915515" y="362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55880</xdr:rowOff>
    </xdr:from>
    <xdr:to>
      <xdr:col>82</xdr:col>
      <xdr:colOff>179705</xdr:colOff>
      <xdr:row>21</xdr:row>
      <xdr:rowOff>55880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54860" y="3656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99060</xdr:rowOff>
    </xdr:from>
    <xdr:ext cx="762000" cy="2584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4915515" y="19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12700</xdr:rowOff>
    </xdr:from>
    <xdr:to>
      <xdr:col>82</xdr:col>
      <xdr:colOff>179705</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54860" y="22415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141605</xdr:rowOff>
    </xdr:from>
    <xdr:to>
      <xdr:col>82</xdr:col>
      <xdr:colOff>107950</xdr:colOff>
      <xdr:row>20</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086840" y="3227705"/>
          <a:ext cx="75692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15</xdr:row>
      <xdr:rowOff>64135</xdr:rowOff>
    </xdr:from>
    <xdr:ext cx="762000" cy="2584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4915515" y="26358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9296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18</xdr:row>
      <xdr:rowOff>141605</xdr:rowOff>
    </xdr:from>
    <xdr:to>
      <xdr:col>78</xdr:col>
      <xdr:colOff>69850</xdr:colOff>
      <xdr:row>19</xdr:row>
      <xdr:rowOff>84455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298170" y="3227705"/>
          <a:ext cx="78867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03604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16510</xdr:rowOff>
    </xdr:from>
    <xdr:ext cx="73596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746480" y="2416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84455</xdr:rowOff>
    </xdr:from>
    <xdr:to>
      <xdr:col>73</xdr:col>
      <xdr:colOff>179705</xdr:colOff>
      <xdr:row>19</xdr:row>
      <xdr:rowOff>84455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2491720" y="33420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119380</xdr:rowOff>
    </xdr:from>
    <xdr:to>
      <xdr:col>74</xdr:col>
      <xdr:colOff>31750</xdr:colOff>
      <xdr:row>16</xdr:row>
      <xdr:rowOff>49530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248640" y="26911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59690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938760" y="24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69850</xdr:rowOff>
    </xdr:from>
    <xdr:to>
      <xdr:col>69</xdr:col>
      <xdr:colOff>92075</xdr:colOff>
      <xdr:row>19</xdr:row>
      <xdr:rowOff>84455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1684000" y="3155950"/>
          <a:ext cx="80772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147955</xdr:rowOff>
    </xdr:from>
    <xdr:to>
      <xdr:col>69</xdr:col>
      <xdr:colOff>142875</xdr:colOff>
      <xdr:row>17</xdr:row>
      <xdr:rowOff>78105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440920" y="289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88265</xdr:rowOff>
    </xdr:from>
    <xdr:ext cx="762000" cy="2584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151360" y="2660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1653520" y="27622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130810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134364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20</xdr:row>
      <xdr:rowOff>19050</xdr:rowOff>
    </xdr:from>
    <xdr:to>
      <xdr:col>82</xdr:col>
      <xdr:colOff>158750</xdr:colOff>
      <xdr:row>20</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9296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19</xdr:row>
      <xdr:rowOff>162560</xdr:rowOff>
    </xdr:from>
    <xdr:ext cx="762000" cy="259080"/>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4915515" y="3420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90805</xdr:rowOff>
    </xdr:from>
    <xdr:to>
      <xdr:col>78</xdr:col>
      <xdr:colOff>120650</xdr:colOff>
      <xdr:row>19</xdr:row>
      <xdr:rowOff>20955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036040" y="31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6350</xdr:rowOff>
    </xdr:from>
    <xdr:ext cx="735965"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746480" y="32639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33655</xdr:rowOff>
    </xdr:from>
    <xdr:to>
      <xdr:col>74</xdr:col>
      <xdr:colOff>31750</xdr:colOff>
      <xdr:row>19</xdr:row>
      <xdr:rowOff>135255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248640" y="32912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120650</xdr:rowOff>
    </xdr:from>
    <xdr:ext cx="762000" cy="2584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938760" y="3378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33655</xdr:rowOff>
    </xdr:from>
    <xdr:to>
      <xdr:col>69</xdr:col>
      <xdr:colOff>142875</xdr:colOff>
      <xdr:row>19</xdr:row>
      <xdr:rowOff>135255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440920" y="32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120650</xdr:rowOff>
    </xdr:from>
    <xdr:ext cx="762000"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151360" y="3378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19050</xdr:rowOff>
    </xdr:from>
    <xdr:to>
      <xdr:col>65</xdr:col>
      <xdr:colOff>53975</xdr:colOff>
      <xdr:row>18</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1653520" y="31051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105410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1343640" y="319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扶助費に係る経常収支比率は、前年度に比べ</a:t>
          </a:r>
          <a:r>
            <a:rPr kumimoji="1" lang="en-US" altLang="ja-JP" sz="1300">
              <a:solidFill>
                <a:schemeClr val="dk1"/>
              </a:solidFill>
              <a:effectLst/>
              <a:latin typeface="ＭＳ Ｐゴシック"/>
              <a:ea typeface="ＭＳ Ｐゴシック"/>
              <a:cs typeface="+mn-cs"/>
            </a:rPr>
            <a:t>1.4</a:t>
          </a:r>
          <a:r>
            <a:rPr kumimoji="1" lang="ja-JP" altLang="ja-JP" sz="1300">
              <a:solidFill>
                <a:schemeClr val="dk1"/>
              </a:solidFill>
              <a:effectLst/>
              <a:latin typeface="ＭＳ Ｐゴシック"/>
              <a:ea typeface="ＭＳ Ｐゴシック"/>
              <a:cs typeface="+mn-cs"/>
            </a:rPr>
            <a:t>ポイントの増となり、類似団体平均を</a:t>
          </a:r>
          <a:r>
            <a:rPr kumimoji="1" lang="en-US" altLang="ja-JP" sz="1300">
              <a:solidFill>
                <a:schemeClr val="dk1"/>
              </a:solidFill>
              <a:effectLst/>
              <a:latin typeface="ＭＳ Ｐゴシック"/>
              <a:ea typeface="ＭＳ Ｐゴシック"/>
              <a:cs typeface="+mn-cs"/>
            </a:rPr>
            <a:t>0.7</a:t>
          </a:r>
          <a:r>
            <a:rPr kumimoji="1" lang="ja-JP" altLang="ja-JP" sz="1300">
              <a:solidFill>
                <a:schemeClr val="dk1"/>
              </a:solidFill>
              <a:effectLst/>
              <a:latin typeface="ＭＳ Ｐゴシック"/>
              <a:ea typeface="ＭＳ Ｐゴシック"/>
              <a:cs typeface="+mn-cs"/>
            </a:rPr>
            <a:t>ポイント上回った。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令和4年度は主に介護給付費・訓練等給付費給付事業における扶助費が</a:t>
          </a:r>
          <a:r>
            <a:rPr kumimoji="1" lang="en-US" altLang="ja-JP" sz="1300">
              <a:solidFill>
                <a:schemeClr val="dk1"/>
              </a:solidFill>
              <a:effectLst/>
              <a:latin typeface="ＭＳ Ｐゴシック"/>
              <a:ea typeface="ＭＳ Ｐゴシック"/>
              <a:cs typeface="+mn-cs"/>
            </a:rPr>
            <a:t>245,330</a:t>
          </a:r>
          <a:r>
            <a:rPr kumimoji="1" lang="ja-JP" altLang="ja-JP" sz="1300">
              <a:solidFill>
                <a:schemeClr val="dk1"/>
              </a:solidFill>
              <a:effectLst/>
              <a:latin typeface="ＭＳ Ｐゴシック"/>
              <a:ea typeface="ＭＳ Ｐゴシック"/>
              <a:cs typeface="+mn-cs"/>
            </a:rPr>
            <a:t>千円増、生活保護事業における扶助費が193,726千円増となったことなどにより、扶助費充当経常一般財源等が437,891千円増となったため、</a:t>
          </a:r>
          <a:r>
            <a:rPr kumimoji="1" lang="ja-JP" altLang="en-US" sz="1300">
              <a:solidFill>
                <a:schemeClr val="dk1"/>
              </a:solidFill>
              <a:effectLst/>
              <a:latin typeface="ＭＳ Ｐゴシック"/>
              <a:ea typeface="ＭＳ Ｐゴシック"/>
              <a:cs typeface="+mn-cs"/>
            </a:rPr>
            <a:t>前年度比</a:t>
          </a:r>
          <a:r>
            <a:rPr kumimoji="1" lang="en-US" altLang="ja-JP" sz="1300">
              <a:solidFill>
                <a:schemeClr val="dk1"/>
              </a:solidFill>
              <a:effectLst/>
              <a:latin typeface="ＭＳ Ｐゴシック"/>
              <a:ea typeface="ＭＳ Ｐゴシック"/>
              <a:cs typeface="+mn-cs"/>
            </a:rPr>
            <a:t>1.4</a:t>
          </a:r>
          <a:r>
            <a:rPr kumimoji="1" lang="ja-JP" altLang="ja-JP" sz="1300">
              <a:solidFill>
                <a:schemeClr val="dk1"/>
              </a:solidFill>
              <a:effectLst/>
              <a:latin typeface="ＭＳ Ｐゴシック"/>
              <a:ea typeface="ＭＳ Ｐゴシック"/>
              <a:cs typeface="+mn-cs"/>
            </a:rPr>
            <a:t>ポイントの増となった。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引き続き、単独扶助事業の見直しなど、扶助費の抑制に努める。</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107950</xdr:rowOff>
    </xdr:from>
    <xdr:ext cx="298450"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179705</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179705</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179705</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179705</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179705</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368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179705</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3368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4445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338320" y="90589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147955</xdr:rowOff>
    </xdr:from>
    <xdr:ext cx="762000" cy="2584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42722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4445</xdr:rowOff>
    </xdr:from>
    <xdr:to>
      <xdr:col>24</xdr:col>
      <xdr:colOff>114300</xdr:colOff>
      <xdr:row>61</xdr:row>
      <xdr:rowOff>4445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269740" y="104628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42722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269740" y="90589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56</xdr:row>
      <xdr:rowOff>143510</xdr:rowOff>
    </xdr:from>
    <xdr:to>
      <xdr:col>24</xdr:col>
      <xdr:colOff>25400</xdr:colOff>
      <xdr:row>58</xdr:row>
      <xdr:rowOff>29210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594100" y="9744710"/>
          <a:ext cx="7442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52070</xdr:rowOff>
    </xdr:from>
    <xdr:ext cx="762000" cy="2584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427220" y="96532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35560</xdr:rowOff>
    </xdr:from>
    <xdr:to>
      <xdr:col>24</xdr:col>
      <xdr:colOff>76200</xdr:colOff>
      <xdr:row>57</xdr:row>
      <xdr:rowOff>137160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307840" y="98082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143510</xdr:rowOff>
    </xdr:from>
    <xdr:to>
      <xdr:col>19</xdr:col>
      <xdr:colOff>179705</xdr:colOff>
      <xdr:row>57</xdr:row>
      <xdr:rowOff>135255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2794000" y="9744710"/>
          <a:ext cx="8001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125095</xdr:rowOff>
    </xdr:from>
    <xdr:to>
      <xdr:col>20</xdr:col>
      <xdr:colOff>38100</xdr:colOff>
      <xdr:row>57</xdr:row>
      <xdr:rowOff>55245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550920" y="97262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40640</xdr:rowOff>
    </xdr:from>
    <xdr:ext cx="735965" cy="2584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241040" y="9813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135255</xdr:rowOff>
    </xdr:from>
    <xdr:to>
      <xdr:col>15</xdr:col>
      <xdr:colOff>98425</xdr:colOff>
      <xdr:row>58</xdr:row>
      <xdr:rowOff>78105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1986280" y="9907905"/>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2540</xdr:rowOff>
    </xdr:from>
    <xdr:to>
      <xdr:col>15</xdr:col>
      <xdr:colOff>149225</xdr:colOff>
      <xdr:row>57</xdr:row>
      <xdr:rowOff>104140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27432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114300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453640" y="9544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61595</xdr:rowOff>
    </xdr:from>
    <xdr:to>
      <xdr:col>11</xdr:col>
      <xdr:colOff>9525</xdr:colOff>
      <xdr:row>58</xdr:row>
      <xdr:rowOff>78105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198880" y="10005695"/>
          <a:ext cx="7874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27305</xdr:rowOff>
    </xdr:from>
    <xdr:to>
      <xdr:col>11</xdr:col>
      <xdr:colOff>60325</xdr:colOff>
      <xdr:row>58</xdr:row>
      <xdr:rowOff>128905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955800" y="99714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139065</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645920" y="9740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116840</xdr:rowOff>
    </xdr:from>
    <xdr:to>
      <xdr:col>6</xdr:col>
      <xdr:colOff>171450</xdr:colOff>
      <xdr:row>58</xdr:row>
      <xdr:rowOff>46990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14808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57150</xdr:rowOff>
    </xdr:from>
    <xdr:ext cx="76136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858520" y="9658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149860</xdr:rowOff>
    </xdr:from>
    <xdr:to>
      <xdr:col>24</xdr:col>
      <xdr:colOff>76200</xdr:colOff>
      <xdr:row>58</xdr:row>
      <xdr:rowOff>80010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307840" y="99225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121920</xdr:rowOff>
    </xdr:from>
    <xdr:ext cx="762000" cy="2584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427220" y="9894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92710</xdr:rowOff>
    </xdr:from>
    <xdr:to>
      <xdr:col>20</xdr:col>
      <xdr:colOff>38100</xdr:colOff>
      <xdr:row>57</xdr:row>
      <xdr:rowOff>22860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550920" y="96939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33020</xdr:rowOff>
    </xdr:from>
    <xdr:ext cx="73596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241040" y="9462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84455</xdr:rowOff>
    </xdr:from>
    <xdr:to>
      <xdr:col>15</xdr:col>
      <xdr:colOff>149225</xdr:colOff>
      <xdr:row>58</xdr:row>
      <xdr:rowOff>14605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7432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170815</xdr:rowOff>
    </xdr:from>
    <xdr:ext cx="762000"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45364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27305</xdr:rowOff>
    </xdr:from>
    <xdr:to>
      <xdr:col>11</xdr:col>
      <xdr:colOff>60325</xdr:colOff>
      <xdr:row>58</xdr:row>
      <xdr:rowOff>128905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955800" y="99714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113665</xdr:rowOff>
    </xdr:from>
    <xdr:ext cx="762000" cy="2584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64592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10795</xdr:rowOff>
    </xdr:from>
    <xdr:to>
      <xdr:col>6</xdr:col>
      <xdr:colOff>171450</xdr:colOff>
      <xdr:row>58</xdr:row>
      <xdr:rowOff>112395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14808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97790</xdr:rowOff>
    </xdr:from>
    <xdr:ext cx="761365" cy="2584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858520" y="10041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その他の経常収支比率は、前年度に比べ1</a:t>
          </a:r>
          <a:r>
            <a:rPr kumimoji="1" lang="en-US" altLang="ja-JP" sz="1300">
              <a:solidFill>
                <a:schemeClr val="dk1"/>
              </a:solidFill>
              <a:effectLst/>
              <a:latin typeface="ＭＳ Ｐゴシック"/>
              <a:ea typeface="ＭＳ Ｐゴシック"/>
              <a:cs typeface="+mn-cs"/>
            </a:rPr>
            <a:t>.6</a:t>
          </a:r>
          <a:r>
            <a:rPr kumimoji="1" lang="ja-JP" altLang="ja-JP" sz="1300">
              <a:solidFill>
                <a:schemeClr val="dk1"/>
              </a:solidFill>
              <a:effectLst/>
              <a:latin typeface="ＭＳ Ｐゴシック"/>
              <a:ea typeface="ＭＳ Ｐゴシック"/>
              <a:cs typeface="+mn-cs"/>
            </a:rPr>
            <a:t>ポイントの増となり、類似団体平均を3</a:t>
          </a:r>
          <a:r>
            <a:rPr kumimoji="1" lang="en-US" altLang="ja-JP" sz="1300">
              <a:solidFill>
                <a:schemeClr val="dk1"/>
              </a:solidFill>
              <a:effectLst/>
              <a:latin typeface="ＭＳ Ｐゴシック"/>
              <a:ea typeface="ＭＳ Ｐゴシック"/>
              <a:cs typeface="+mn-cs"/>
            </a:rPr>
            <a:t>.9</a:t>
          </a:r>
          <a:r>
            <a:rPr kumimoji="1" lang="ja-JP" altLang="ja-JP" sz="1300">
              <a:solidFill>
                <a:schemeClr val="dk1"/>
              </a:solidFill>
              <a:effectLst/>
              <a:latin typeface="ＭＳ Ｐゴシック"/>
              <a:ea typeface="ＭＳ Ｐゴシック"/>
              <a:cs typeface="+mn-cs"/>
            </a:rPr>
            <a:t>ポイント上回った。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令和4年度は主に西金野井第二土地区画整理事業特別会計繰出金および介護保険特別会計繰出金の増などにより、繰出金充当経常一般財源等が266,443千円増となったため、1.6ポイントの増となった。</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073912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073912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073912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843760" y="91313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3810</xdr:rowOff>
    </xdr:from>
    <xdr:ext cx="762000" cy="259080"/>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4915515"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31750</xdr:rowOff>
    </xdr:from>
    <xdr:to>
      <xdr:col>82</xdr:col>
      <xdr:colOff>179705</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54860" y="104902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130810</xdr:rowOff>
    </xdr:from>
    <xdr:ext cx="762000"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4915515"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44450</xdr:rowOff>
    </xdr:from>
    <xdr:to>
      <xdr:col>82</xdr:col>
      <xdr:colOff>179705</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54860" y="9131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0</xdr:rowOff>
    </xdr:from>
    <xdr:to>
      <xdr:col>82</xdr:col>
      <xdr:colOff>107950</xdr:colOff>
      <xdr:row>61</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086840" y="10287000"/>
          <a:ext cx="75692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57</xdr:row>
      <xdr:rowOff>16510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4915515" y="9789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9296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59</xdr:row>
      <xdr:rowOff>146050</xdr:rowOff>
    </xdr:from>
    <xdr:to>
      <xdr:col>78</xdr:col>
      <xdr:colOff>69850</xdr:colOff>
      <xdr:row>60</xdr:row>
      <xdr:rowOff>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298170" y="10261600"/>
          <a:ext cx="78867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03604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35560</xdr:rowOff>
    </xdr:from>
    <xdr:ext cx="73596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746480" y="9636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31750</xdr:rowOff>
    </xdr:from>
    <xdr:to>
      <xdr:col>73</xdr:col>
      <xdr:colOff>179705</xdr:colOff>
      <xdr:row>59</xdr:row>
      <xdr:rowOff>146050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2491720" y="10147300"/>
          <a:ext cx="8064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248640" y="9931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99060</xdr:rowOff>
    </xdr:from>
    <xdr:ext cx="762000" cy="2584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938760" y="970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31750</xdr:rowOff>
    </xdr:from>
    <xdr:to>
      <xdr:col>69</xdr:col>
      <xdr:colOff>92075</xdr:colOff>
      <xdr:row>59</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1684000" y="101473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44092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3810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15136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1653520" y="9982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134364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9296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60</xdr:row>
      <xdr:rowOff>60960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4915515"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03604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35560</xdr:rowOff>
    </xdr:from>
    <xdr:ext cx="73596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746480" y="10322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248640" y="10210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93876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44092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67310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15136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1653520" y="10096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67310</xdr:rowOff>
    </xdr:from>
    <xdr:ext cx="762000" cy="25908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34364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補助費等に係る経常収支比率は、前年度に比べ</a:t>
          </a:r>
          <a:r>
            <a:rPr kumimoji="1" lang="en-US" altLang="ja-JP" sz="1300">
              <a:solidFill>
                <a:schemeClr val="dk1"/>
              </a:solidFill>
              <a:effectLst/>
              <a:latin typeface="ＭＳ Ｐゴシック"/>
              <a:ea typeface="ＭＳ Ｐゴシック"/>
              <a:cs typeface="+mn-cs"/>
            </a:rPr>
            <a:t>0.1</a:t>
          </a:r>
          <a:r>
            <a:rPr kumimoji="1" lang="ja-JP" altLang="ja-JP" sz="1300">
              <a:solidFill>
                <a:schemeClr val="dk1"/>
              </a:solidFill>
              <a:effectLst/>
              <a:latin typeface="ＭＳ Ｐゴシック"/>
              <a:ea typeface="ＭＳ Ｐゴシック"/>
              <a:cs typeface="+mn-cs"/>
            </a:rPr>
            <a:t>ポイントの増となり、類似団体平均を4.2ポイント下回った。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公共下水道事業会計負担金（雨水）が20,142千円増となったものの、公共下水道事業会計補助金が113,041千円減となったことなどにより、補助費等充当経常一般財源等が44,989千円減となり、地方特例交付金等の経常一般財源収入が前年度比1,773,292千円減となったため、0</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ポイントの増となった。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今後も定期的な補助制度の見直しや廃止を図っていく。</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73912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073912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073912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140970</xdr:rowOff>
    </xdr:from>
    <xdr:to>
      <xdr:col>82</xdr:col>
      <xdr:colOff>107950</xdr:colOff>
      <xdr:row>40</xdr:row>
      <xdr:rowOff>26670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843760" y="597027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39</xdr:row>
      <xdr:rowOff>170180</xdr:rowOff>
    </xdr:from>
    <xdr:ext cx="762000"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4915515" y="685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26670</xdr:rowOff>
    </xdr:from>
    <xdr:to>
      <xdr:col>82</xdr:col>
      <xdr:colOff>179705</xdr:colOff>
      <xdr:row>40</xdr:row>
      <xdr:rowOff>26670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54860" y="68846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33</xdr:row>
      <xdr:rowOff>55880</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4915515" y="571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140970</xdr:rowOff>
    </xdr:from>
    <xdr:to>
      <xdr:col>82</xdr:col>
      <xdr:colOff>179705</xdr:colOff>
      <xdr:row>34</xdr:row>
      <xdr:rowOff>140970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54860" y="59702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135890</xdr:rowOff>
    </xdr:from>
    <xdr:to>
      <xdr:col>82</xdr:col>
      <xdr:colOff>107950</xdr:colOff>
      <xdr:row>34</xdr:row>
      <xdr:rowOff>140970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086840" y="5965190"/>
          <a:ext cx="7569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82550</xdr:rowOff>
    </xdr:from>
    <xdr:ext cx="762000" cy="259080"/>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4915515" y="6083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9296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34</xdr:row>
      <xdr:rowOff>135890</xdr:rowOff>
    </xdr:from>
    <xdr:to>
      <xdr:col>78</xdr:col>
      <xdr:colOff>69850</xdr:colOff>
      <xdr:row>34</xdr:row>
      <xdr:rowOff>154940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298170" y="5965190"/>
          <a:ext cx="78867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92075</xdr:rowOff>
    </xdr:from>
    <xdr:to>
      <xdr:col>78</xdr:col>
      <xdr:colOff>120650</xdr:colOff>
      <xdr:row>36</xdr:row>
      <xdr:rowOff>22225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03604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6985</xdr:rowOff>
    </xdr:from>
    <xdr:ext cx="735965" cy="2584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746480" y="61791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154940</xdr:rowOff>
    </xdr:from>
    <xdr:to>
      <xdr:col>73</xdr:col>
      <xdr:colOff>179705</xdr:colOff>
      <xdr:row>34</xdr:row>
      <xdr:rowOff>168275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2491720" y="598424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114935</xdr:rowOff>
    </xdr:from>
    <xdr:to>
      <xdr:col>74</xdr:col>
      <xdr:colOff>31750</xdr:colOff>
      <xdr:row>36</xdr:row>
      <xdr:rowOff>45085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248640" y="6115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29845</xdr:rowOff>
    </xdr:from>
    <xdr:ext cx="762000" cy="2584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938760" y="6202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168275</xdr:rowOff>
    </xdr:from>
    <xdr:to>
      <xdr:col>69</xdr:col>
      <xdr:colOff>92075</xdr:colOff>
      <xdr:row>35</xdr:row>
      <xdr:rowOff>1270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1684000" y="5997575"/>
          <a:ext cx="8077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101600</xdr:rowOff>
    </xdr:from>
    <xdr:to>
      <xdr:col>69</xdr:col>
      <xdr:colOff>142875</xdr:colOff>
      <xdr:row>36</xdr:row>
      <xdr:rowOff>31750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44092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16510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15136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124460</xdr:rowOff>
    </xdr:from>
    <xdr:to>
      <xdr:col>65</xdr:col>
      <xdr:colOff>53975</xdr:colOff>
      <xdr:row>36</xdr:row>
      <xdr:rowOff>54610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1653520" y="61252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39370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1343640" y="621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90170</xdr:rowOff>
    </xdr:from>
    <xdr:to>
      <xdr:col>82</xdr:col>
      <xdr:colOff>158750</xdr:colOff>
      <xdr:row>35</xdr:row>
      <xdr:rowOff>20320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9296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33</xdr:row>
      <xdr:rowOff>170180</xdr:rowOff>
    </xdr:from>
    <xdr:ext cx="762000" cy="25908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4915515" y="582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85090</xdr:rowOff>
    </xdr:from>
    <xdr:to>
      <xdr:col>78</xdr:col>
      <xdr:colOff>120650</xdr:colOff>
      <xdr:row>35</xdr:row>
      <xdr:rowOff>15240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03604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25400</xdr:rowOff>
    </xdr:from>
    <xdr:ext cx="73596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746480" y="56832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103505</xdr:rowOff>
    </xdr:from>
    <xdr:to>
      <xdr:col>74</xdr:col>
      <xdr:colOff>31750</xdr:colOff>
      <xdr:row>35</xdr:row>
      <xdr:rowOff>33655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248640" y="59328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43815</xdr:rowOff>
    </xdr:from>
    <xdr:ext cx="762000" cy="2584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938760" y="5701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117475</xdr:rowOff>
    </xdr:from>
    <xdr:to>
      <xdr:col>69</xdr:col>
      <xdr:colOff>142875</xdr:colOff>
      <xdr:row>35</xdr:row>
      <xdr:rowOff>47625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44092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57785</xdr:rowOff>
    </xdr:from>
    <xdr:ext cx="76200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151360" y="5715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1653520" y="59512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62230</xdr:rowOff>
    </xdr:from>
    <xdr:ext cx="76200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134364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公債費に係る経常収支比率は、前年度に比べ0.7ポイントの増となり、類似団体平均を</a:t>
          </a:r>
          <a:r>
            <a:rPr kumimoji="1" lang="en-US" altLang="ja-JP" sz="1300">
              <a:solidFill>
                <a:schemeClr val="dk1"/>
              </a:solidFill>
              <a:effectLst/>
              <a:latin typeface="ＭＳ Ｐゴシック"/>
              <a:ea typeface="ＭＳ Ｐゴシック"/>
              <a:cs typeface="+mn-cs"/>
            </a:rPr>
            <a:t>1.7</a:t>
          </a:r>
          <a:r>
            <a:rPr kumimoji="1" lang="ja-JP" altLang="ja-JP" sz="1300">
              <a:solidFill>
                <a:schemeClr val="dk1"/>
              </a:solidFill>
              <a:effectLst/>
              <a:latin typeface="ＭＳ Ｐゴシック"/>
              <a:ea typeface="ＭＳ Ｐゴシック"/>
              <a:cs typeface="+mn-cs"/>
            </a:rPr>
            <a:t>ポイント上回った。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令和4年度は主に臨時財政対策債の繰上償還を行ったことに伴い償還元金が1,321,728千円増となったことにより、公債費充当経常一般財源が70,280千円増となったため、</a:t>
          </a:r>
          <a:r>
            <a:rPr kumimoji="1" lang="ja-JP" altLang="en-US" sz="1300">
              <a:solidFill>
                <a:schemeClr val="dk1"/>
              </a:solidFill>
              <a:effectLst/>
              <a:latin typeface="ＭＳ Ｐゴシック"/>
              <a:ea typeface="ＭＳ Ｐゴシック"/>
              <a:cs typeface="+mn-cs"/>
            </a:rPr>
            <a:t>前年度比</a:t>
          </a:r>
          <a:r>
            <a:rPr kumimoji="1" lang="ja-JP" altLang="ja-JP" sz="1300">
              <a:solidFill>
                <a:schemeClr val="dk1"/>
              </a:solidFill>
              <a:effectLst/>
              <a:latin typeface="ＭＳ Ｐゴシック"/>
              <a:ea typeface="ＭＳ Ｐゴシック"/>
              <a:cs typeface="+mn-cs"/>
            </a:rPr>
            <a:t>0.7ポイントの増となった。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今後は、市債の新規発行を伴う普通建設事業費の抑制や平準化などにより、後年度負担の軽減に努める。</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3368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3368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3368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3368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338320" y="1270000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106680</xdr:rowOff>
    </xdr:from>
    <xdr:ext cx="762000" cy="259080"/>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427220" y="1382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269740" y="138506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99060</xdr:rowOff>
    </xdr:from>
    <xdr:ext cx="762000" cy="2584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427220" y="1244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269740" y="127000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77</xdr:row>
      <xdr:rowOff>39370</xdr:rowOff>
    </xdr:from>
    <xdr:to>
      <xdr:col>24</xdr:col>
      <xdr:colOff>25400</xdr:colOff>
      <xdr:row>77</xdr:row>
      <xdr:rowOff>92710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594100" y="13241020"/>
          <a:ext cx="7442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100330</xdr:rowOff>
    </xdr:from>
    <xdr:ext cx="762000" cy="2584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427220" y="129590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307840" y="131140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179705</xdr:colOff>
      <xdr:row>77</xdr:row>
      <xdr:rowOff>130810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794000" y="1324102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550920" y="130759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157480</xdr:rowOff>
    </xdr:from>
    <xdr:ext cx="735965" cy="2584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241040" y="128447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130810</xdr:rowOff>
    </xdr:from>
    <xdr:to>
      <xdr:col>15</xdr:col>
      <xdr:colOff>98425</xdr:colOff>
      <xdr:row>78</xdr:row>
      <xdr:rowOff>5080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986280" y="1333246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743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16510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45364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146050</xdr:rowOff>
    </xdr:from>
    <xdr:to>
      <xdr:col>11</xdr:col>
      <xdr:colOff>9525</xdr:colOff>
      <xdr:row>78</xdr:row>
      <xdr:rowOff>5080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198880" y="13347700"/>
          <a:ext cx="7874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60960</xdr:rowOff>
    </xdr:from>
    <xdr:to>
      <xdr:col>11</xdr:col>
      <xdr:colOff>60325</xdr:colOff>
      <xdr:row>76</xdr:row>
      <xdr:rowOff>162560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955800" y="130911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64592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14808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46990</xdr:rowOff>
    </xdr:from>
    <xdr:ext cx="76136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858520" y="12905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307840" y="132435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13970</xdr:rowOff>
    </xdr:from>
    <xdr:ext cx="762000" cy="259080"/>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42722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550920" y="131902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74930</xdr:rowOff>
    </xdr:from>
    <xdr:ext cx="735965" cy="2584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241040" y="132765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80010</xdr:rowOff>
    </xdr:from>
    <xdr:to>
      <xdr:col>15</xdr:col>
      <xdr:colOff>149225</xdr:colOff>
      <xdr:row>78</xdr:row>
      <xdr:rowOff>10160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7432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166370</xdr:rowOff>
    </xdr:from>
    <xdr:ext cx="762000" cy="2584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453640" y="13368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955800" y="133273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40640</xdr:rowOff>
    </xdr:from>
    <xdr:ext cx="762000" cy="2584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645920" y="13413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14808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10160</xdr:rowOff>
    </xdr:from>
    <xdr:ext cx="76136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858520" y="13383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前年度から6</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ポイントの増となり、類似団体平均を</a:t>
          </a:r>
          <a:r>
            <a:rPr kumimoji="1" lang="en-US" altLang="ja-JP" sz="1300">
              <a:solidFill>
                <a:schemeClr val="dk1"/>
              </a:solidFill>
              <a:effectLst/>
              <a:latin typeface="ＭＳ Ｐゴシック"/>
              <a:ea typeface="ＭＳ Ｐゴシック"/>
              <a:cs typeface="+mn-cs"/>
            </a:rPr>
            <a:t>1.8</a:t>
          </a:r>
          <a:r>
            <a:rPr kumimoji="1" lang="ja-JP" altLang="ja-JP" sz="1300">
              <a:solidFill>
                <a:schemeClr val="dk1"/>
              </a:solidFill>
              <a:effectLst/>
              <a:latin typeface="ＭＳ Ｐゴシック"/>
              <a:ea typeface="ＭＳ Ｐゴシック"/>
              <a:cs typeface="+mn-cs"/>
            </a:rPr>
            <a:t>ポイント上回った。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令和4年度は主に扶助費及び物件費充当経常一般財源等の増などに伴い、経常収支比率が増となったものと考えられる。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高齢化の進展により社会保障関連経費の上昇傾向が続くと見込まれることから、単独扶助事業の見直しなど扶助費の抑制に努めるほか、自主財源の確保や事務事業の見直し、行財政改革の取り組みによる経常経費の削減に努める。</a:t>
          </a:r>
          <a:endParaRPr lang="ja-JP" altLang="ja-JP" sz="1300">
            <a:effectLst/>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186160" y="14088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073912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186160" y="13761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073912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1186160" y="13434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073912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1186160" y="13108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073912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1186160" y="12781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073912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1186160" y="12454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073912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843760" y="12433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137160</xdr:rowOff>
    </xdr:from>
    <xdr:ext cx="762000" cy="259080"/>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4915515" y="1385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165100</xdr:rowOff>
    </xdr:from>
    <xdr:to>
      <xdr:col>82</xdr:col>
      <xdr:colOff>179705</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54860" y="13881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3810</xdr:rowOff>
    </xdr:from>
    <xdr:ext cx="762000" cy="259080"/>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4915515" y="1217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88900</xdr:rowOff>
    </xdr:from>
    <xdr:to>
      <xdr:col>82</xdr:col>
      <xdr:colOff>179705</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54860" y="12433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18415</xdr:rowOff>
    </xdr:from>
    <xdr:to>
      <xdr:col>82</xdr:col>
      <xdr:colOff>107950</xdr:colOff>
      <xdr:row>77</xdr:row>
      <xdr:rowOff>167640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086840" y="12705715"/>
          <a:ext cx="756920" cy="663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109220</xdr:rowOff>
    </xdr:from>
    <xdr:ext cx="762000" cy="2584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4915515" y="129679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92710</xdr:rowOff>
    </xdr:from>
    <xdr:to>
      <xdr:col>82</xdr:col>
      <xdr:colOff>158750</xdr:colOff>
      <xdr:row>77</xdr:row>
      <xdr:rowOff>22860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9296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74</xdr:row>
      <xdr:rowOff>18415</xdr:rowOff>
    </xdr:from>
    <xdr:to>
      <xdr:col>78</xdr:col>
      <xdr:colOff>69850</xdr:colOff>
      <xdr:row>76</xdr:row>
      <xdr:rowOff>78105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298170" y="12705715"/>
          <a:ext cx="78867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120650</xdr:rowOff>
    </xdr:from>
    <xdr:to>
      <xdr:col>78</xdr:col>
      <xdr:colOff>120650</xdr:colOff>
      <xdr:row>75</xdr:row>
      <xdr:rowOff>50165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03604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34925</xdr:rowOff>
    </xdr:from>
    <xdr:ext cx="73596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746480" y="12893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78105</xdr:rowOff>
    </xdr:from>
    <xdr:to>
      <xdr:col>73</xdr:col>
      <xdr:colOff>179705</xdr:colOff>
      <xdr:row>76</xdr:row>
      <xdr:rowOff>154940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2491720" y="13108305"/>
          <a:ext cx="80645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81915</xdr:rowOff>
    </xdr:from>
    <xdr:to>
      <xdr:col>74</xdr:col>
      <xdr:colOff>31750</xdr:colOff>
      <xdr:row>77</xdr:row>
      <xdr:rowOff>12065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248640" y="13112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168275</xdr:rowOff>
    </xdr:from>
    <xdr:ext cx="762000" cy="2584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938760" y="13198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xdr:rowOff>
    </xdr:from>
    <xdr:to>
      <xdr:col>69</xdr:col>
      <xdr:colOff>92075</xdr:colOff>
      <xdr:row>76</xdr:row>
      <xdr:rowOff>154940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1684000" y="13042900"/>
          <a:ext cx="80772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8255</xdr:rowOff>
    </xdr:from>
    <xdr:to>
      <xdr:col>69</xdr:col>
      <xdr:colOff>142875</xdr:colOff>
      <xdr:row>77</xdr:row>
      <xdr:rowOff>109855</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440920" y="132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94615</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151360" y="1329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1653520" y="13068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1343640" y="1315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116840</xdr:rowOff>
    </xdr:from>
    <xdr:to>
      <xdr:col>82</xdr:col>
      <xdr:colOff>158750</xdr:colOff>
      <xdr:row>78</xdr:row>
      <xdr:rowOff>46990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9296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77</xdr:row>
      <xdr:rowOff>88900</xdr:rowOff>
    </xdr:from>
    <xdr:ext cx="762000" cy="2584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4915515" y="13290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139065</xdr:rowOff>
    </xdr:from>
    <xdr:to>
      <xdr:col>78</xdr:col>
      <xdr:colOff>120650</xdr:colOff>
      <xdr:row>74</xdr:row>
      <xdr:rowOff>69215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03604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79375</xdr:rowOff>
    </xdr:from>
    <xdr:ext cx="735965" cy="2584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746480" y="124237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27305</xdr:rowOff>
    </xdr:from>
    <xdr:to>
      <xdr:col>74</xdr:col>
      <xdr:colOff>31750</xdr:colOff>
      <xdr:row>76</xdr:row>
      <xdr:rowOff>128905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248640" y="130575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139065</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938760" y="1282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103505</xdr:rowOff>
    </xdr:from>
    <xdr:to>
      <xdr:col>69</xdr:col>
      <xdr:colOff>142875</xdr:colOff>
      <xdr:row>77</xdr:row>
      <xdr:rowOff>33655</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44092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43815</xdr:rowOff>
    </xdr:from>
    <xdr:ext cx="762000" cy="2584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151360" y="12902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1653520" y="12992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73660</xdr:rowOff>
    </xdr:from>
    <xdr:ext cx="762000" cy="259080"/>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134364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1115040" cy="4324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750"/>
          <a:ext cx="266827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埼玉県春日部市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40640</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3670"/>
          <a:ext cx="113665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53340</xdr:rowOff>
    </xdr:from>
    <xdr:to>
      <xdr:col>1</xdr:col>
      <xdr:colOff>142875</xdr:colOff>
      <xdr:row>8</xdr:row>
      <xdr:rowOff>154940</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6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98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61365" cy="25273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872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130810</xdr:rowOff>
    </xdr:from>
    <xdr:to>
      <xdr:col>33</xdr:col>
      <xdr:colOff>114300</xdr:colOff>
      <xdr:row>20</xdr:row>
      <xdr:rowOff>130810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5483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160020</xdr:rowOff>
    </xdr:from>
    <xdr:ext cx="761365" cy="25273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4099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146685</xdr:rowOff>
    </xdr:from>
    <xdr:to>
      <xdr:col>33</xdr:col>
      <xdr:colOff>114300</xdr:colOff>
      <xdr:row>18</xdr:row>
      <xdr:rowOff>146685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2289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61365" cy="25336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892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165735</xdr:rowOff>
    </xdr:from>
    <xdr:to>
      <xdr:col>33</xdr:col>
      <xdr:colOff>114300</xdr:colOff>
      <xdr:row>16</xdr:row>
      <xdr:rowOff>165735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9127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61365"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70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590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48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22644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2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9373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95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55245</xdr:rowOff>
    </xdr:from>
    <xdr:to>
      <xdr:col>29</xdr:col>
      <xdr:colOff>127000</xdr:colOff>
      <xdr:row>20</xdr:row>
      <xdr:rowOff>41275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99050" y="2120265"/>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51435</xdr:rowOff>
    </xdr:from>
    <xdr:ext cx="762000" cy="25273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4690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52,802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41275</xdr:rowOff>
    </xdr:from>
    <xdr:to>
      <xdr:col>30</xdr:col>
      <xdr:colOff>25400</xdr:colOff>
      <xdr:row>20</xdr:row>
      <xdr:rowOff>41275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345884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141605</xdr:rowOff>
    </xdr:from>
    <xdr:ext cx="76200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86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94,406</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55245</xdr:rowOff>
    </xdr:from>
    <xdr:to>
      <xdr:col>30</xdr:col>
      <xdr:colOff>25400</xdr:colOff>
      <xdr:row>12</xdr:row>
      <xdr:rowOff>55245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010150" y="21202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41275</xdr:rowOff>
    </xdr:from>
    <xdr:to>
      <xdr:col>29</xdr:col>
      <xdr:colOff>127000</xdr:colOff>
      <xdr:row>20</xdr:row>
      <xdr:rowOff>82550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508500" y="3458845"/>
          <a:ext cx="59055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56515</xdr:rowOff>
    </xdr:from>
    <xdr:ext cx="762000"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8035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67,049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40005</xdr:rowOff>
    </xdr:from>
    <xdr:to>
      <xdr:col>29</xdr:col>
      <xdr:colOff>171450</xdr:colOff>
      <xdr:row>17</xdr:row>
      <xdr:rowOff>142240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048250" y="295465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73660</xdr:rowOff>
    </xdr:from>
    <xdr:to>
      <xdr:col>26</xdr:col>
      <xdr:colOff>50800</xdr:colOff>
      <xdr:row>20</xdr:row>
      <xdr:rowOff>82550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3886200" y="3491230"/>
          <a:ext cx="6223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60960</xdr:rowOff>
    </xdr:from>
    <xdr:to>
      <xdr:col>26</xdr:col>
      <xdr:colOff>101600</xdr:colOff>
      <xdr:row>17</xdr:row>
      <xdr:rowOff>162560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457700" y="29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1270</xdr:rowOff>
    </xdr:from>
    <xdr:ext cx="735965" cy="2584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27482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20</xdr:row>
      <xdr:rowOff>73660</xdr:rowOff>
    </xdr:from>
    <xdr:to>
      <xdr:col>22</xdr:col>
      <xdr:colOff>114300</xdr:colOff>
      <xdr:row>20</xdr:row>
      <xdr:rowOff>92710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257550" y="3491230"/>
          <a:ext cx="62865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78740</xdr:rowOff>
    </xdr:from>
    <xdr:to>
      <xdr:col>22</xdr:col>
      <xdr:colOff>165100</xdr:colOff>
      <xdr:row>18</xdr:row>
      <xdr:rowOff>8890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835400" y="299339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19050</xdr:rowOff>
    </xdr:from>
    <xdr:ext cx="76200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276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92710</xdr:rowOff>
    </xdr:from>
    <xdr:to>
      <xdr:col>18</xdr:col>
      <xdr:colOff>171450</xdr:colOff>
      <xdr:row>20</xdr:row>
      <xdr:rowOff>116840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622550" y="3510280"/>
          <a:ext cx="6350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137795</xdr:rowOff>
    </xdr:from>
    <xdr:to>
      <xdr:col>19</xdr:col>
      <xdr:colOff>38100</xdr:colOff>
      <xdr:row>18</xdr:row>
      <xdr:rowOff>67310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213100" y="3052445"/>
          <a:ext cx="8255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16</xdr:row>
      <xdr:rowOff>78105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2825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163195</xdr:rowOff>
    </xdr:from>
    <xdr:to>
      <xdr:col>15</xdr:col>
      <xdr:colOff>101600</xdr:colOff>
      <xdr:row>18</xdr:row>
      <xdr:rowOff>91440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571750" y="307784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103505</xdr:rowOff>
    </xdr:from>
    <xdr:ext cx="761365" cy="25781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28505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160020</xdr:rowOff>
    </xdr:from>
    <xdr:to>
      <xdr:col>29</xdr:col>
      <xdr:colOff>171450</xdr:colOff>
      <xdr:row>20</xdr:row>
      <xdr:rowOff>91440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048250" y="340995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70485</xdr:rowOff>
    </xdr:from>
    <xdr:ext cx="762000" cy="25273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33204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52,802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20</xdr:row>
      <xdr:rowOff>33020</xdr:rowOff>
    </xdr:from>
    <xdr:to>
      <xdr:col>26</xdr:col>
      <xdr:colOff>101600</xdr:colOff>
      <xdr:row>20</xdr:row>
      <xdr:rowOff>132080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457700" y="345059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117475</xdr:rowOff>
    </xdr:from>
    <xdr:ext cx="735965" cy="25336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3535045"/>
          <a:ext cx="7359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51,502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20</xdr:row>
      <xdr:rowOff>24130</xdr:rowOff>
    </xdr:from>
    <xdr:to>
      <xdr:col>22</xdr:col>
      <xdr:colOff>165100</xdr:colOff>
      <xdr:row>20</xdr:row>
      <xdr:rowOff>123825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835400" y="344170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108585</xdr:rowOff>
    </xdr:from>
    <xdr:ext cx="762000" cy="25273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3526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20</xdr:row>
      <xdr:rowOff>42545</xdr:rowOff>
    </xdr:from>
    <xdr:to>
      <xdr:col>19</xdr:col>
      <xdr:colOff>38100</xdr:colOff>
      <xdr:row>20</xdr:row>
      <xdr:rowOff>142240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213100" y="3460115"/>
          <a:ext cx="825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20</xdr:row>
      <xdr:rowOff>127635</xdr:rowOff>
    </xdr:from>
    <xdr:ext cx="762000" cy="25273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3545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51,196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67310</xdr:rowOff>
    </xdr:from>
    <xdr:to>
      <xdr:col>15</xdr:col>
      <xdr:colOff>101600</xdr:colOff>
      <xdr:row>20</xdr:row>
      <xdr:rowOff>166370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571750" y="348488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151130</xdr:rowOff>
    </xdr:from>
    <xdr:ext cx="761365" cy="25336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356870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10845" cy="27241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66995"/>
          <a:ext cx="41084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447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1365"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730694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25095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274320</xdr:rowOff>
    </xdr:from>
    <xdr:to>
      <xdr:col>29</xdr:col>
      <xdr:colOff>127000</xdr:colOff>
      <xdr:row>38</xdr:row>
      <xdr:rowOff>161290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099050" y="6092190"/>
          <a:ext cx="0" cy="1430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133350</xdr:rowOff>
    </xdr:from>
    <xdr:ext cx="762000" cy="25781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168900" y="7494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161290</xdr:rowOff>
    </xdr:from>
    <xdr:to>
      <xdr:col>30</xdr:col>
      <xdr:colOff>25400</xdr:colOff>
      <xdr:row>38</xdr:row>
      <xdr:rowOff>161290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75222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17780</xdr:rowOff>
    </xdr:from>
    <xdr:ext cx="762000" cy="25781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168900" y="5835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35,655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274320</xdr:rowOff>
    </xdr:from>
    <xdr:to>
      <xdr:col>30</xdr:col>
      <xdr:colOff>25400</xdr:colOff>
      <xdr:row>33</xdr:row>
      <xdr:rowOff>274320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010150" y="609219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223520</xdr:rowOff>
    </xdr:from>
    <xdr:to>
      <xdr:col>29</xdr:col>
      <xdr:colOff>127000</xdr:colOff>
      <xdr:row>37</xdr:row>
      <xdr:rowOff>255270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4508500" y="7241540"/>
          <a:ext cx="59055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48895</xdr:rowOff>
    </xdr:from>
    <xdr:ext cx="762000" cy="25971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168900" y="6895465"/>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32385</xdr:rowOff>
    </xdr:from>
    <xdr:to>
      <xdr:col>29</xdr:col>
      <xdr:colOff>171450</xdr:colOff>
      <xdr:row>37</xdr:row>
      <xdr:rowOff>134620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048250" y="705040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255270</xdr:rowOff>
    </xdr:from>
    <xdr:to>
      <xdr:col>26</xdr:col>
      <xdr:colOff>50800</xdr:colOff>
      <xdr:row>37</xdr:row>
      <xdr:rowOff>260985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3886200" y="7273290"/>
          <a:ext cx="6223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106045</xdr:rowOff>
    </xdr:from>
    <xdr:to>
      <xdr:col>26</xdr:col>
      <xdr:colOff>101600</xdr:colOff>
      <xdr:row>37</xdr:row>
      <xdr:rowOff>208280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457700" y="71240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46990</xdr:rowOff>
    </xdr:from>
    <xdr:ext cx="735965"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165600" y="6893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196215</xdr:rowOff>
    </xdr:from>
    <xdr:to>
      <xdr:col>22</xdr:col>
      <xdr:colOff>114300</xdr:colOff>
      <xdr:row>37</xdr:row>
      <xdr:rowOff>260985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3257550" y="7214235"/>
          <a:ext cx="62865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133350</xdr:rowOff>
    </xdr:from>
    <xdr:to>
      <xdr:col>22</xdr:col>
      <xdr:colOff>165100</xdr:colOff>
      <xdr:row>37</xdr:row>
      <xdr:rowOff>235585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8354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73660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5433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196215</xdr:rowOff>
    </xdr:from>
    <xdr:to>
      <xdr:col>18</xdr:col>
      <xdr:colOff>171450</xdr:colOff>
      <xdr:row>37</xdr:row>
      <xdr:rowOff>259715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622550" y="7214235"/>
          <a:ext cx="6350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137160</xdr:rowOff>
    </xdr:from>
    <xdr:to>
      <xdr:col>19</xdr:col>
      <xdr:colOff>38100</xdr:colOff>
      <xdr:row>37</xdr:row>
      <xdr:rowOff>239395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213100" y="715518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77470</xdr:rowOff>
    </xdr:from>
    <xdr:ext cx="762000" cy="25781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914650" y="6924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125095</xdr:rowOff>
    </xdr:from>
    <xdr:to>
      <xdr:col>15</xdr:col>
      <xdr:colOff>101600</xdr:colOff>
      <xdr:row>37</xdr:row>
      <xdr:rowOff>226060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571750" y="71431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64770</xdr:rowOff>
    </xdr:from>
    <xdr:ext cx="761365" cy="2584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279650" y="6911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172085</xdr:rowOff>
    </xdr:from>
    <xdr:to>
      <xdr:col>29</xdr:col>
      <xdr:colOff>171450</xdr:colOff>
      <xdr:row>37</xdr:row>
      <xdr:rowOff>274320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048250" y="7190105"/>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144145</xdr:rowOff>
    </xdr:from>
    <xdr:ext cx="762000" cy="25717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168900" y="71621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5,477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204470</xdr:rowOff>
    </xdr:from>
    <xdr:to>
      <xdr:col>26</xdr:col>
      <xdr:colOff>101600</xdr:colOff>
      <xdr:row>37</xdr:row>
      <xdr:rowOff>306705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457700" y="7222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290195</xdr:rowOff>
    </xdr:from>
    <xdr:ext cx="735965" cy="25527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165600" y="7308215"/>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209550</xdr:rowOff>
    </xdr:from>
    <xdr:to>
      <xdr:col>22</xdr:col>
      <xdr:colOff>165100</xdr:colOff>
      <xdr:row>37</xdr:row>
      <xdr:rowOff>310515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835400" y="72275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295910</xdr:rowOff>
    </xdr:from>
    <xdr:ext cx="762000" cy="25527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543300" y="73139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146685</xdr:rowOff>
    </xdr:from>
    <xdr:to>
      <xdr:col>19</xdr:col>
      <xdr:colOff>38100</xdr:colOff>
      <xdr:row>37</xdr:row>
      <xdr:rowOff>247650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213100" y="716470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232410</xdr:rowOff>
    </xdr:from>
    <xdr:ext cx="762000" cy="25590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914650" y="72504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208280</xdr:rowOff>
    </xdr:from>
    <xdr:to>
      <xdr:col>15</xdr:col>
      <xdr:colOff>101600</xdr:colOff>
      <xdr:row>37</xdr:row>
      <xdr:rowOff>309245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571750" y="72263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294640</xdr:rowOff>
    </xdr:from>
    <xdr:ext cx="761365" cy="25463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279650" y="73126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4,535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231,726
226,746
66.00
90,028,276
85,699,016
3,822,011
46,124,629
67,143,068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9.9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45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1145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1145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1145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87630</xdr:rowOff>
    </xdr:from>
    <xdr:to>
      <xdr:col>24</xdr:col>
      <xdr:colOff>62865</xdr:colOff>
      <xdr:row>38</xdr:row>
      <xdr:rowOff>29210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176395" y="523113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32385</xdr:rowOff>
    </xdr:from>
    <xdr:ext cx="534670" cy="2584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229100" y="6547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29210</xdr:rowOff>
    </xdr:from>
    <xdr:to>
      <xdr:col>24</xdr:col>
      <xdr:colOff>152400</xdr:colOff>
      <xdr:row>38</xdr:row>
      <xdr:rowOff>29210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6544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34290</xdr:rowOff>
    </xdr:from>
    <xdr:ext cx="534670"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229100" y="500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87630</xdr:rowOff>
    </xdr:from>
    <xdr:to>
      <xdr:col>24</xdr:col>
      <xdr:colOff>152400</xdr:colOff>
      <xdr:row>30</xdr:row>
      <xdr:rowOff>87630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08450" y="5231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37</xdr:row>
      <xdr:rowOff>104775</xdr:rowOff>
    </xdr:from>
    <xdr:to>
      <xdr:col>24</xdr:col>
      <xdr:colOff>63500</xdr:colOff>
      <xdr:row>37</xdr:row>
      <xdr:rowOff>125095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429000" y="6448425"/>
          <a:ext cx="749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155575</xdr:rowOff>
    </xdr:from>
    <xdr:ext cx="534670" cy="2584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229100" y="5813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132715</xdr:rowOff>
    </xdr:from>
    <xdr:to>
      <xdr:col>24</xdr:col>
      <xdr:colOff>114300</xdr:colOff>
      <xdr:row>35</xdr:row>
      <xdr:rowOff>63500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127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125095</xdr:rowOff>
    </xdr:from>
    <xdr:to>
      <xdr:col>19</xdr:col>
      <xdr:colOff>171450</xdr:colOff>
      <xdr:row>37</xdr:row>
      <xdr:rowOff>139065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622550" y="6468745"/>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146050</xdr:rowOff>
    </xdr:from>
    <xdr:to>
      <xdr:col>20</xdr:col>
      <xdr:colOff>38100</xdr:colOff>
      <xdr:row>35</xdr:row>
      <xdr:rowOff>76200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384550" y="597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92710</xdr:rowOff>
    </xdr:from>
    <xdr:ext cx="5340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187065" y="5750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139065</xdr:rowOff>
    </xdr:from>
    <xdr:to>
      <xdr:col>15</xdr:col>
      <xdr:colOff>50800</xdr:colOff>
      <xdr:row>37</xdr:row>
      <xdr:rowOff>164465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828800" y="648271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57175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119380</xdr:rowOff>
    </xdr:from>
    <xdr:ext cx="53403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393315" y="5777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37</xdr:row>
      <xdr:rowOff>164465</xdr:rowOff>
    </xdr:from>
    <xdr:to>
      <xdr:col>10</xdr:col>
      <xdr:colOff>114300</xdr:colOff>
      <xdr:row>38</xdr:row>
      <xdr:rowOff>29845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028700" y="6508115"/>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xdr:rowOff>
    </xdr:from>
    <xdr:to>
      <xdr:col>10</xdr:col>
      <xdr:colOff>165100</xdr:colOff>
      <xdr:row>36</xdr:row>
      <xdr:rowOff>109855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7780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126365</xdr:rowOff>
    </xdr:from>
    <xdr:ext cx="53467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80515" y="595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24130</xdr:rowOff>
    </xdr:from>
    <xdr:to>
      <xdr:col>6</xdr:col>
      <xdr:colOff>38100</xdr:colOff>
      <xdr:row>36</xdr:row>
      <xdr:rowOff>125730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84250" y="6196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142240</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6765" y="597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12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140335</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229100" y="631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74930</xdr:rowOff>
    </xdr:from>
    <xdr:to>
      <xdr:col>20</xdr:col>
      <xdr:colOff>38100</xdr:colOff>
      <xdr:row>38</xdr:row>
      <xdr:rowOff>4445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384550" y="641858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167005</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187065" y="6510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88265</xdr:rowOff>
    </xdr:from>
    <xdr:to>
      <xdr:col>15</xdr:col>
      <xdr:colOff>101600</xdr:colOff>
      <xdr:row>38</xdr:row>
      <xdr:rowOff>18415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57175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9525</xdr:rowOff>
    </xdr:from>
    <xdr:ext cx="534035"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393315" y="6524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113665</xdr:rowOff>
    </xdr:from>
    <xdr:to>
      <xdr:col>10</xdr:col>
      <xdr:colOff>165100</xdr:colOff>
      <xdr:row>38</xdr:row>
      <xdr:rowOff>43815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7780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34925</xdr:rowOff>
    </xdr:from>
    <xdr:ext cx="53467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80515" y="6550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150495</xdr:rowOff>
    </xdr:from>
    <xdr:to>
      <xdr:col>6</xdr:col>
      <xdr:colOff>38100</xdr:colOff>
      <xdr:row>38</xdr:row>
      <xdr:rowOff>80645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84250" y="6494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71755</xdr:rowOff>
    </xdr:from>
    <xdr:ext cx="53403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86765" y="6586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45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45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45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1145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1145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1145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1145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22860</xdr:rowOff>
    </xdr:from>
    <xdr:to>
      <xdr:col>24</xdr:col>
      <xdr:colOff>62865</xdr:colOff>
      <xdr:row>57</xdr:row>
      <xdr:rowOff>24130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176395" y="859536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27940</xdr:rowOff>
    </xdr:from>
    <xdr:ext cx="534670"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229100" y="9800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49,528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24130</xdr:rowOff>
    </xdr:from>
    <xdr:to>
      <xdr:col>24</xdr:col>
      <xdr:colOff>152400</xdr:colOff>
      <xdr:row>57</xdr:row>
      <xdr:rowOff>24130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9796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140970</xdr:rowOff>
    </xdr:from>
    <xdr:ext cx="534670"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229100" y="8370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81,059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22860</xdr:rowOff>
    </xdr:from>
    <xdr:to>
      <xdr:col>24</xdr:col>
      <xdr:colOff>152400</xdr:colOff>
      <xdr:row>50</xdr:row>
      <xdr:rowOff>22860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8595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53</xdr:row>
      <xdr:rowOff>97790</xdr:rowOff>
    </xdr:from>
    <xdr:to>
      <xdr:col>24</xdr:col>
      <xdr:colOff>63500</xdr:colOff>
      <xdr:row>53</xdr:row>
      <xdr:rowOff>147955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429000" y="9184640"/>
          <a:ext cx="7493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147320</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229100" y="9234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168910</xdr:rowOff>
    </xdr:from>
    <xdr:to>
      <xdr:col>24</xdr:col>
      <xdr:colOff>114300</xdr:colOff>
      <xdr:row>54</xdr:row>
      <xdr:rowOff>99060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127500" y="925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147955</xdr:rowOff>
    </xdr:from>
    <xdr:to>
      <xdr:col>19</xdr:col>
      <xdr:colOff>171450</xdr:colOff>
      <xdr:row>55</xdr:row>
      <xdr:rowOff>52070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622550" y="9234805"/>
          <a:ext cx="80645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97790</xdr:rowOff>
    </xdr:from>
    <xdr:to>
      <xdr:col>20</xdr:col>
      <xdr:colOff>38100</xdr:colOff>
      <xdr:row>55</xdr:row>
      <xdr:rowOff>27305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84550" y="93560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18415</xdr:rowOff>
    </xdr:from>
    <xdr:ext cx="534035" cy="2584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87065" y="944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52070</xdr:rowOff>
    </xdr:from>
    <xdr:to>
      <xdr:col>15</xdr:col>
      <xdr:colOff>50800</xdr:colOff>
      <xdr:row>56</xdr:row>
      <xdr:rowOff>153670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828800" y="9481820"/>
          <a:ext cx="79375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33020</xdr:rowOff>
    </xdr:from>
    <xdr:to>
      <xdr:col>15</xdr:col>
      <xdr:colOff>101600</xdr:colOff>
      <xdr:row>56</xdr:row>
      <xdr:rowOff>134620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7175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125730</xdr:rowOff>
    </xdr:from>
    <xdr:ext cx="53403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93315" y="972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56</xdr:row>
      <xdr:rowOff>153670</xdr:rowOff>
    </xdr:from>
    <xdr:to>
      <xdr:col>10</xdr:col>
      <xdr:colOff>114300</xdr:colOff>
      <xdr:row>58</xdr:row>
      <xdr:rowOff>15875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028700" y="9754870"/>
          <a:ext cx="8001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24765</xdr:rowOff>
    </xdr:from>
    <xdr:to>
      <xdr:col>10</xdr:col>
      <xdr:colOff>165100</xdr:colOff>
      <xdr:row>56</xdr:row>
      <xdr:rowOff>126365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780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143510</xdr:rowOff>
    </xdr:from>
    <xdr:ext cx="534670" cy="2584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80515" y="9401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84250" y="9754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100330</xdr:rowOff>
    </xdr:from>
    <xdr:ext cx="534035" cy="2584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86765" y="9530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53</xdr:row>
      <xdr:rowOff>46990</xdr:rowOff>
    </xdr:from>
    <xdr:to>
      <xdr:col>24</xdr:col>
      <xdr:colOff>114300</xdr:colOff>
      <xdr:row>53</xdr:row>
      <xdr:rowOff>148590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127500" y="91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69850</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229100" y="898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97790</xdr:rowOff>
    </xdr:from>
    <xdr:to>
      <xdr:col>20</xdr:col>
      <xdr:colOff>38100</xdr:colOff>
      <xdr:row>54</xdr:row>
      <xdr:rowOff>27305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84550" y="91846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52</xdr:row>
      <xdr:rowOff>43815</xdr:rowOff>
    </xdr:from>
    <xdr:ext cx="53403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87065" y="8959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635</xdr:rowOff>
    </xdr:from>
    <xdr:to>
      <xdr:col>15</xdr:col>
      <xdr:colOff>101600</xdr:colOff>
      <xdr:row>55</xdr:row>
      <xdr:rowOff>102235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7175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118745</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93315" y="9205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102870</xdr:rowOff>
    </xdr:from>
    <xdr:to>
      <xdr:col>10</xdr:col>
      <xdr:colOff>165100</xdr:colOff>
      <xdr:row>57</xdr:row>
      <xdr:rowOff>33020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780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24130</xdr:rowOff>
    </xdr:from>
    <xdr:ext cx="53467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80515" y="9796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136525</xdr:rowOff>
    </xdr:from>
    <xdr:to>
      <xdr:col>6</xdr:col>
      <xdr:colOff>38100</xdr:colOff>
      <xdr:row>58</xdr:row>
      <xdr:rowOff>66675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84250" y="9909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57785</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86765" y="1000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749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45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45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45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4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158115</xdr:rowOff>
    </xdr:from>
    <xdr:to>
      <xdr:col>24</xdr:col>
      <xdr:colOff>62865</xdr:colOff>
      <xdr:row>78</xdr:row>
      <xdr:rowOff>122555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176395" y="12331065"/>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126365</xdr:rowOff>
    </xdr:from>
    <xdr:ext cx="37846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229100" y="13499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122555</xdr:rowOff>
    </xdr:from>
    <xdr:to>
      <xdr:col>24</xdr:col>
      <xdr:colOff>152400</xdr:colOff>
      <xdr:row>78</xdr:row>
      <xdr:rowOff>122555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08450" y="13495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104775</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229100" y="12106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25,841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158115</xdr:rowOff>
    </xdr:from>
    <xdr:to>
      <xdr:col>24</xdr:col>
      <xdr:colOff>152400</xdr:colOff>
      <xdr:row>71</xdr:row>
      <xdr:rowOff>158115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2331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12065</xdr:rowOff>
    </xdr:from>
    <xdr:to>
      <xdr:col>24</xdr:col>
      <xdr:colOff>63500</xdr:colOff>
      <xdr:row>77</xdr:row>
      <xdr:rowOff>69850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429000" y="13213715"/>
          <a:ext cx="7493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147955</xdr:rowOff>
    </xdr:from>
    <xdr:ext cx="469900" cy="2584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229100" y="13178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169545</xdr:rowOff>
    </xdr:from>
    <xdr:to>
      <xdr:col>24</xdr:col>
      <xdr:colOff>114300</xdr:colOff>
      <xdr:row>77</xdr:row>
      <xdr:rowOff>99695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127500" y="1319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69850</xdr:rowOff>
    </xdr:from>
    <xdr:to>
      <xdr:col>19</xdr:col>
      <xdr:colOff>171450</xdr:colOff>
      <xdr:row>77</xdr:row>
      <xdr:rowOff>116840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622550" y="13271500"/>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3810</xdr:rowOff>
    </xdr:from>
    <xdr:to>
      <xdr:col>20</xdr:col>
      <xdr:colOff>38100</xdr:colOff>
      <xdr:row>77</xdr:row>
      <xdr:rowOff>105410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384550" y="13205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121920</xdr:rowOff>
    </xdr:from>
    <xdr:ext cx="469900" cy="2584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219450" y="12980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116840</xdr:rowOff>
    </xdr:from>
    <xdr:to>
      <xdr:col>15</xdr:col>
      <xdr:colOff>50800</xdr:colOff>
      <xdr:row>78</xdr:row>
      <xdr:rowOff>635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828800" y="13318490"/>
          <a:ext cx="7937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6350</xdr:rowOff>
    </xdr:from>
    <xdr:to>
      <xdr:col>15</xdr:col>
      <xdr:colOff>101600</xdr:colOff>
      <xdr:row>77</xdr:row>
      <xdr:rowOff>107950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57175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124460</xdr:rowOff>
    </xdr:from>
    <xdr:ext cx="4699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406650" y="1298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124460</xdr:rowOff>
    </xdr:from>
    <xdr:to>
      <xdr:col>10</xdr:col>
      <xdr:colOff>114300</xdr:colOff>
      <xdr:row>78</xdr:row>
      <xdr:rowOff>635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028700" y="13326110"/>
          <a:ext cx="8001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48895</xdr:rowOff>
    </xdr:from>
    <xdr:to>
      <xdr:col>10</xdr:col>
      <xdr:colOff>165100</xdr:colOff>
      <xdr:row>77</xdr:row>
      <xdr:rowOff>150495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77800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167005</xdr:rowOff>
    </xdr:from>
    <xdr:ext cx="469900"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612900" y="13025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54610</xdr:rowOff>
    </xdr:from>
    <xdr:to>
      <xdr:col>6</xdr:col>
      <xdr:colOff>38100</xdr:colOff>
      <xdr:row>77</xdr:row>
      <xdr:rowOff>156210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984250" y="13256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1270</xdr:rowOff>
    </xdr:from>
    <xdr:ext cx="4699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19150" y="13031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132715</xdr:rowOff>
    </xdr:from>
    <xdr:to>
      <xdr:col>24</xdr:col>
      <xdr:colOff>114300</xdr:colOff>
      <xdr:row>77</xdr:row>
      <xdr:rowOff>63500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127500" y="13162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155575</xdr:rowOff>
    </xdr:from>
    <xdr:ext cx="469900" cy="2584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229100" y="13014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19050</xdr:rowOff>
    </xdr:from>
    <xdr:to>
      <xdr:col>20</xdr:col>
      <xdr:colOff>38100</xdr:colOff>
      <xdr:row>77</xdr:row>
      <xdr:rowOff>120650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384550" y="13220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111760</xdr:rowOff>
    </xdr:from>
    <xdr:ext cx="469900"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219450" y="13313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66040</xdr:rowOff>
    </xdr:from>
    <xdr:to>
      <xdr:col>15</xdr:col>
      <xdr:colOff>101600</xdr:colOff>
      <xdr:row>77</xdr:row>
      <xdr:rowOff>167640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57175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158750</xdr:rowOff>
    </xdr:from>
    <xdr:ext cx="46990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406650" y="1336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121285</xdr:rowOff>
    </xdr:from>
    <xdr:to>
      <xdr:col>10</xdr:col>
      <xdr:colOff>165100</xdr:colOff>
      <xdr:row>78</xdr:row>
      <xdr:rowOff>52070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778000"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42545</xdr:rowOff>
    </xdr:from>
    <xdr:ext cx="469900"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612900" y="13415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73660</xdr:rowOff>
    </xdr:from>
    <xdr:to>
      <xdr:col>6</xdr:col>
      <xdr:colOff>38100</xdr:colOff>
      <xdr:row>78</xdr:row>
      <xdr:rowOff>3810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984250" y="13275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166370</xdr:rowOff>
    </xdr:from>
    <xdr:ext cx="469900" cy="2584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19150" y="13368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1145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54610</xdr:rowOff>
    </xdr:from>
    <xdr:to>
      <xdr:col>24</xdr:col>
      <xdr:colOff>62865</xdr:colOff>
      <xdr:row>98</xdr:row>
      <xdr:rowOff>102870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176395" y="1548511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106680</xdr:rowOff>
    </xdr:from>
    <xdr:ext cx="534670" cy="25908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229100" y="16908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85,943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102870</xdr:rowOff>
    </xdr:from>
    <xdr:to>
      <xdr:col>24</xdr:col>
      <xdr:colOff>152400</xdr:colOff>
      <xdr:row>98</xdr:row>
      <xdr:rowOff>102870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108450" y="16904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1270</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229100" y="15260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160,459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54610</xdr:rowOff>
    </xdr:from>
    <xdr:to>
      <xdr:col>24</xdr:col>
      <xdr:colOff>152400</xdr:colOff>
      <xdr:row>90</xdr:row>
      <xdr:rowOff>54610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108450" y="15485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72390</xdr:rowOff>
    </xdr:from>
    <xdr:to>
      <xdr:col>24</xdr:col>
      <xdr:colOff>63500</xdr:colOff>
      <xdr:row>96</xdr:row>
      <xdr:rowOff>148590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429000" y="16360140"/>
          <a:ext cx="7493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xdr:rowOff>
    </xdr:from>
    <xdr:ext cx="598805"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229100" y="16289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107,801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149860</xdr:rowOff>
    </xdr:from>
    <xdr:to>
      <xdr:col>24</xdr:col>
      <xdr:colOff>114300</xdr:colOff>
      <xdr:row>96</xdr:row>
      <xdr:rowOff>80010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127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72390</xdr:rowOff>
    </xdr:from>
    <xdr:to>
      <xdr:col>19</xdr:col>
      <xdr:colOff>171450</xdr:colOff>
      <xdr:row>98</xdr:row>
      <xdr:rowOff>33020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622550" y="16360140"/>
          <a:ext cx="80645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100965</xdr:rowOff>
    </xdr:from>
    <xdr:to>
      <xdr:col>20</xdr:col>
      <xdr:colOff>38100</xdr:colOff>
      <xdr:row>95</xdr:row>
      <xdr:rowOff>31115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384550" y="16217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47625</xdr:rowOff>
    </xdr:from>
    <xdr:ext cx="598170"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154680" y="15992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119,357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33020</xdr:rowOff>
    </xdr:from>
    <xdr:to>
      <xdr:col>15</xdr:col>
      <xdr:colOff>50800</xdr:colOff>
      <xdr:row>98</xdr:row>
      <xdr:rowOff>102235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828800" y="16835120"/>
          <a:ext cx="7937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57785</xdr:rowOff>
    </xdr:from>
    <xdr:to>
      <xdr:col>15</xdr:col>
      <xdr:colOff>101600</xdr:colOff>
      <xdr:row>97</xdr:row>
      <xdr:rowOff>159385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57175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4445</xdr:rowOff>
    </xdr:from>
    <xdr:ext cx="53403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393315" y="16463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102235</xdr:rowOff>
    </xdr:from>
    <xdr:to>
      <xdr:col>10</xdr:col>
      <xdr:colOff>114300</xdr:colOff>
      <xdr:row>98</xdr:row>
      <xdr:rowOff>154940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028700" y="16904335"/>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95885</xdr:rowOff>
    </xdr:from>
    <xdr:to>
      <xdr:col>10</xdr:col>
      <xdr:colOff>165100</xdr:colOff>
      <xdr:row>98</xdr:row>
      <xdr:rowOff>26035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7780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42545</xdr:rowOff>
    </xdr:from>
    <xdr:ext cx="534670" cy="2584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580515" y="16501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144780</xdr:rowOff>
    </xdr:from>
    <xdr:to>
      <xdr:col>6</xdr:col>
      <xdr:colOff>38100</xdr:colOff>
      <xdr:row>98</xdr:row>
      <xdr:rowOff>74930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984250" y="16775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91440</xdr:rowOff>
    </xdr:from>
    <xdr:ext cx="53403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786765" y="16550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97790</xdr:rowOff>
    </xdr:from>
    <xdr:to>
      <xdr:col>24</xdr:col>
      <xdr:colOff>114300</xdr:colOff>
      <xdr:row>97</xdr:row>
      <xdr:rowOff>27940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127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76200</xdr:rowOff>
    </xdr:from>
    <xdr:ext cx="598805" cy="2584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229100" y="16535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101,547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21590</xdr:rowOff>
    </xdr:from>
    <xdr:to>
      <xdr:col>20</xdr:col>
      <xdr:colOff>38100</xdr:colOff>
      <xdr:row>95</xdr:row>
      <xdr:rowOff>123190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384550" y="16309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114300</xdr:rowOff>
    </xdr:from>
    <xdr:ext cx="59817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154680" y="16402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153670</xdr:rowOff>
    </xdr:from>
    <xdr:to>
      <xdr:col>15</xdr:col>
      <xdr:colOff>101600</xdr:colOff>
      <xdr:row>98</xdr:row>
      <xdr:rowOff>83820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57175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74930</xdr:rowOff>
    </xdr:from>
    <xdr:ext cx="534035" cy="2584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39331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52070</xdr:rowOff>
    </xdr:from>
    <xdr:to>
      <xdr:col>10</xdr:col>
      <xdr:colOff>165100</xdr:colOff>
      <xdr:row>98</xdr:row>
      <xdr:rowOff>153035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7780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144145</xdr:rowOff>
    </xdr:from>
    <xdr:ext cx="534670"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580515" y="1694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103505</xdr:rowOff>
    </xdr:from>
    <xdr:to>
      <xdr:col>6</xdr:col>
      <xdr:colOff>38100</xdr:colOff>
      <xdr:row>99</xdr:row>
      <xdr:rowOff>33655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984250" y="16905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24765</xdr:rowOff>
    </xdr:from>
    <xdr:ext cx="53403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786765" y="16998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956300" y="6785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72643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956300" y="6458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860" cy="2584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48195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956300" y="6132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86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4819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956300" y="580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0860"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48195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956300" y="5479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5630" cy="2584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41782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956300" y="5152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563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41782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4178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40640</xdr:rowOff>
    </xdr:from>
    <xdr:to>
      <xdr:col>54</xdr:col>
      <xdr:colOff>171450</xdr:colOff>
      <xdr:row>37</xdr:row>
      <xdr:rowOff>115570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429750" y="5869940"/>
          <a:ext cx="0" cy="589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119380</xdr:rowOff>
    </xdr:from>
    <xdr:ext cx="534035" cy="25908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9480550" y="646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29,982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115570</xdr:rowOff>
    </xdr:from>
    <xdr:to>
      <xdr:col>55</xdr:col>
      <xdr:colOff>88900</xdr:colOff>
      <xdr:row>37</xdr:row>
      <xdr:rowOff>115570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359900" y="6459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158750</xdr:rowOff>
    </xdr:from>
    <xdr:ext cx="53403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9480550" y="5645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84,094</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40640</xdr:rowOff>
    </xdr:from>
    <xdr:to>
      <xdr:col>55</xdr:col>
      <xdr:colOff>88900</xdr:colOff>
      <xdr:row>34</xdr:row>
      <xdr:rowOff>40640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359900" y="5869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80010</xdr:rowOff>
    </xdr:from>
    <xdr:to>
      <xdr:col>55</xdr:col>
      <xdr:colOff>0</xdr:colOff>
      <xdr:row>37</xdr:row>
      <xdr:rowOff>143510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686800" y="6423660"/>
          <a:ext cx="742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118110</xdr:rowOff>
    </xdr:from>
    <xdr:ext cx="534035" cy="25908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9480550" y="61188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95250</xdr:rowOff>
    </xdr:from>
    <xdr:to>
      <xdr:col>55</xdr:col>
      <xdr:colOff>50800</xdr:colOff>
      <xdr:row>37</xdr:row>
      <xdr:rowOff>25400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398000" y="6267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31</xdr:row>
      <xdr:rowOff>40640</xdr:rowOff>
    </xdr:from>
    <xdr:to>
      <xdr:col>50</xdr:col>
      <xdr:colOff>114300</xdr:colOff>
      <xdr:row>37</xdr:row>
      <xdr:rowOff>143510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86700" y="5355590"/>
          <a:ext cx="800100" cy="1131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152400</xdr:rowOff>
    </xdr:from>
    <xdr:to>
      <xdr:col>50</xdr:col>
      <xdr:colOff>165100</xdr:colOff>
      <xdr:row>37</xdr:row>
      <xdr:rowOff>82550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36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99060</xdr:rowOff>
    </xdr:from>
    <xdr:ext cx="534670" cy="2584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38515" y="6099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40640</xdr:rowOff>
    </xdr:from>
    <xdr:to>
      <xdr:col>45</xdr:col>
      <xdr:colOff>171450</xdr:colOff>
      <xdr:row>38</xdr:row>
      <xdr:rowOff>11430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080250" y="5355590"/>
          <a:ext cx="806450" cy="1170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62230</xdr:rowOff>
    </xdr:from>
    <xdr:to>
      <xdr:col>46</xdr:col>
      <xdr:colOff>38100</xdr:colOff>
      <xdr:row>30</xdr:row>
      <xdr:rowOff>163830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42250" y="520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8890</xdr:rowOff>
    </xdr:from>
    <xdr:ext cx="598170" cy="2584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12380" y="4980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11430</xdr:rowOff>
    </xdr:from>
    <xdr:to>
      <xdr:col>41</xdr:col>
      <xdr:colOff>50800</xdr:colOff>
      <xdr:row>38</xdr:row>
      <xdr:rowOff>49530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286500" y="652653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02945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154940</xdr:rowOff>
    </xdr:from>
    <xdr:ext cx="534035" cy="2584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851015" y="6155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41275</xdr:rowOff>
    </xdr:from>
    <xdr:to>
      <xdr:col>36</xdr:col>
      <xdr:colOff>165100</xdr:colOff>
      <xdr:row>37</xdr:row>
      <xdr:rowOff>143510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235700" y="6384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159385</xdr:rowOff>
    </xdr:from>
    <xdr:ext cx="534670" cy="2584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038215" y="6160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29210</xdr:rowOff>
    </xdr:from>
    <xdr:to>
      <xdr:col>55</xdr:col>
      <xdr:colOff>50800</xdr:colOff>
      <xdr:row>37</xdr:row>
      <xdr:rowOff>130810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398000" y="6372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115570</xdr:rowOff>
    </xdr:from>
    <xdr:ext cx="534035"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9480550" y="628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92075</xdr:rowOff>
    </xdr:from>
    <xdr:to>
      <xdr:col>50</xdr:col>
      <xdr:colOff>165100</xdr:colOff>
      <xdr:row>38</xdr:row>
      <xdr:rowOff>22225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36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13335</xdr:rowOff>
    </xdr:from>
    <xdr:ext cx="53467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38515"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161290</xdr:rowOff>
    </xdr:from>
    <xdr:to>
      <xdr:col>46</xdr:col>
      <xdr:colOff>38100</xdr:colOff>
      <xdr:row>31</xdr:row>
      <xdr:rowOff>91440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42250" y="5304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82550</xdr:rowOff>
    </xdr:from>
    <xdr:ext cx="59817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12380" y="5397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132080</xdr:rowOff>
    </xdr:from>
    <xdr:to>
      <xdr:col>41</xdr:col>
      <xdr:colOff>101600</xdr:colOff>
      <xdr:row>38</xdr:row>
      <xdr:rowOff>62230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02945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53340</xdr:rowOff>
    </xdr:from>
    <xdr:ext cx="534035" cy="2584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851015" y="656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170180</xdr:rowOff>
    </xdr:from>
    <xdr:to>
      <xdr:col>36</xdr:col>
      <xdr:colOff>165100</xdr:colOff>
      <xdr:row>38</xdr:row>
      <xdr:rowOff>100330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235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91440</xdr:rowOff>
    </xdr:from>
    <xdr:ext cx="53467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038215" y="6606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285"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72643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086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48195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48195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0860" cy="2584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8195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860"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8195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5630"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4178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68580</xdr:rowOff>
    </xdr:from>
    <xdr:to>
      <xdr:col>54</xdr:col>
      <xdr:colOff>171450</xdr:colOff>
      <xdr:row>59</xdr:row>
      <xdr:rowOff>116840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429750" y="881253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120650</xdr:rowOff>
    </xdr:from>
    <xdr:ext cx="534035" cy="2584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9480550" y="1023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359900" y="10232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15240</xdr:rowOff>
    </xdr:from>
    <xdr:ext cx="534035" cy="25908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9480550" y="858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90,742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68580</xdr:rowOff>
    </xdr:from>
    <xdr:to>
      <xdr:col>55</xdr:col>
      <xdr:colOff>88900</xdr:colOff>
      <xdr:row>51</xdr:row>
      <xdr:rowOff>68580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359900" y="8812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81280</xdr:rowOff>
    </xdr:from>
    <xdr:to>
      <xdr:col>55</xdr:col>
      <xdr:colOff>0</xdr:colOff>
      <xdr:row>59</xdr:row>
      <xdr:rowOff>26035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686800" y="9853930"/>
          <a:ext cx="74295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33020</xdr:rowOff>
    </xdr:from>
    <xdr:ext cx="534035" cy="25908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9480550" y="94627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398000" y="9611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10160</xdr:rowOff>
    </xdr:from>
    <xdr:to>
      <xdr:col>50</xdr:col>
      <xdr:colOff>114300</xdr:colOff>
      <xdr:row>59</xdr:row>
      <xdr:rowOff>26035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86700" y="9954260"/>
          <a:ext cx="8001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114935</xdr:rowOff>
    </xdr:from>
    <xdr:to>
      <xdr:col>50</xdr:col>
      <xdr:colOff>165100</xdr:colOff>
      <xdr:row>57</xdr:row>
      <xdr:rowOff>45085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360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61595</xdr:rowOff>
    </xdr:from>
    <xdr:ext cx="53467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38515"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10160</xdr:rowOff>
    </xdr:from>
    <xdr:to>
      <xdr:col>45</xdr:col>
      <xdr:colOff>171450</xdr:colOff>
      <xdr:row>59</xdr:row>
      <xdr:rowOff>71755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080250" y="9954260"/>
          <a:ext cx="80645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64770</xdr:rowOff>
    </xdr:from>
    <xdr:to>
      <xdr:col>46</xdr:col>
      <xdr:colOff>38100</xdr:colOff>
      <xdr:row>56</xdr:row>
      <xdr:rowOff>166370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42250" y="9665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11430</xdr:rowOff>
    </xdr:from>
    <xdr:ext cx="534035"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44765" y="9441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165100</xdr:rowOff>
    </xdr:from>
    <xdr:to>
      <xdr:col>41</xdr:col>
      <xdr:colOff>50800</xdr:colOff>
      <xdr:row>59</xdr:row>
      <xdr:rowOff>71755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286500" y="9937750"/>
          <a:ext cx="79375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12065</xdr:rowOff>
    </xdr:from>
    <xdr:to>
      <xdr:col>41</xdr:col>
      <xdr:colOff>101600</xdr:colOff>
      <xdr:row>56</xdr:row>
      <xdr:rowOff>113665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02945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130175</xdr:rowOff>
    </xdr:from>
    <xdr:ext cx="53403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851015" y="9388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31115</xdr:rowOff>
    </xdr:from>
    <xdr:to>
      <xdr:col>36</xdr:col>
      <xdr:colOff>165100</xdr:colOff>
      <xdr:row>56</xdr:row>
      <xdr:rowOff>132715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235700" y="96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149225</xdr:rowOff>
    </xdr:from>
    <xdr:ext cx="53467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038215" y="9407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30480</xdr:rowOff>
    </xdr:from>
    <xdr:to>
      <xdr:col>55</xdr:col>
      <xdr:colOff>50800</xdr:colOff>
      <xdr:row>57</xdr:row>
      <xdr:rowOff>132080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398000" y="9803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8890</xdr:rowOff>
    </xdr:from>
    <xdr:ext cx="534035" cy="2584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9480550" y="9781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146685</xdr:rowOff>
    </xdr:from>
    <xdr:to>
      <xdr:col>50</xdr:col>
      <xdr:colOff>165100</xdr:colOff>
      <xdr:row>59</xdr:row>
      <xdr:rowOff>76835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360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67945</xdr:rowOff>
    </xdr:from>
    <xdr:ext cx="534670" cy="2584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38515"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130810</xdr:rowOff>
    </xdr:from>
    <xdr:to>
      <xdr:col>46</xdr:col>
      <xdr:colOff>38100</xdr:colOff>
      <xdr:row>58</xdr:row>
      <xdr:rowOff>60960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42250" y="9903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52070</xdr:rowOff>
    </xdr:from>
    <xdr:ext cx="534035" cy="2584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447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59</xdr:row>
      <xdr:rowOff>20955</xdr:rowOff>
    </xdr:from>
    <xdr:to>
      <xdr:col>41</xdr:col>
      <xdr:colOff>101600</xdr:colOff>
      <xdr:row>59</xdr:row>
      <xdr:rowOff>122555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029450" y="10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113665</xdr:rowOff>
    </xdr:from>
    <xdr:ext cx="534035" cy="2584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851015" y="10229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114300</xdr:rowOff>
    </xdr:from>
    <xdr:to>
      <xdr:col>36</xdr:col>
      <xdr:colOff>165100</xdr:colOff>
      <xdr:row>58</xdr:row>
      <xdr:rowOff>44450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2357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35560</xdr:rowOff>
    </xdr:from>
    <xdr:ext cx="53467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38215" y="9979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3643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72643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3316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84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48195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2990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48195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2663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0860"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48195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5956300" y="12337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84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48195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5956300" y="1201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0860"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481955"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4819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87630</xdr:rowOff>
    </xdr:from>
    <xdr:to>
      <xdr:col>54</xdr:col>
      <xdr:colOff>171450</xdr:colOff>
      <xdr:row>79</xdr:row>
      <xdr:rowOff>90170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429750" y="1208913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93980</xdr:rowOff>
    </xdr:from>
    <xdr:ext cx="377825" cy="259080"/>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9480550" y="136385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90170</xdr:rowOff>
    </xdr:from>
    <xdr:to>
      <xdr:col>55</xdr:col>
      <xdr:colOff>88900</xdr:colOff>
      <xdr:row>79</xdr:row>
      <xdr:rowOff>90170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359900" y="13634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34290</xdr:rowOff>
    </xdr:from>
    <xdr:ext cx="534035" cy="259080"/>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9480550" y="11864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47,592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87630</xdr:rowOff>
    </xdr:from>
    <xdr:to>
      <xdr:col>55</xdr:col>
      <xdr:colOff>88900</xdr:colOff>
      <xdr:row>70</xdr:row>
      <xdr:rowOff>87630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359900" y="12089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27305</xdr:rowOff>
    </xdr:from>
    <xdr:to>
      <xdr:col>55</xdr:col>
      <xdr:colOff>0</xdr:colOff>
      <xdr:row>79</xdr:row>
      <xdr:rowOff>87630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686800" y="13571855"/>
          <a:ext cx="7429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118745</xdr:rowOff>
    </xdr:from>
    <xdr:ext cx="534035" cy="259080"/>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9480550" y="1297749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95885</xdr:rowOff>
    </xdr:from>
    <xdr:to>
      <xdr:col>55</xdr:col>
      <xdr:colOff>50800</xdr:colOff>
      <xdr:row>77</xdr:row>
      <xdr:rowOff>26035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398000" y="13126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79</xdr:row>
      <xdr:rowOff>87630</xdr:rowOff>
    </xdr:from>
    <xdr:to>
      <xdr:col>50</xdr:col>
      <xdr:colOff>114300</xdr:colOff>
      <xdr:row>79</xdr:row>
      <xdr:rowOff>94615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86700" y="1363218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20955</xdr:rowOff>
    </xdr:from>
    <xdr:to>
      <xdr:col>50</xdr:col>
      <xdr:colOff>165100</xdr:colOff>
      <xdr:row>77</xdr:row>
      <xdr:rowOff>122555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360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139065</xdr:rowOff>
    </xdr:from>
    <xdr:ext cx="53467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38515" y="12997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53340</xdr:rowOff>
    </xdr:from>
    <xdr:to>
      <xdr:col>45</xdr:col>
      <xdr:colOff>171450</xdr:colOff>
      <xdr:row>79</xdr:row>
      <xdr:rowOff>94615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080250" y="13597890"/>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45720</xdr:rowOff>
    </xdr:from>
    <xdr:to>
      <xdr:col>46</xdr:col>
      <xdr:colOff>38100</xdr:colOff>
      <xdr:row>77</xdr:row>
      <xdr:rowOff>147320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42250" y="13247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163830</xdr:rowOff>
    </xdr:from>
    <xdr:ext cx="534035"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44765" y="13022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8255</xdr:rowOff>
    </xdr:from>
    <xdr:to>
      <xdr:col>41</xdr:col>
      <xdr:colOff>50800</xdr:colOff>
      <xdr:row>79</xdr:row>
      <xdr:rowOff>53340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286500" y="13552805"/>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148590</xdr:rowOff>
    </xdr:from>
    <xdr:to>
      <xdr:col>41</xdr:col>
      <xdr:colOff>101600</xdr:colOff>
      <xdr:row>77</xdr:row>
      <xdr:rowOff>78740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02945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95250</xdr:rowOff>
    </xdr:from>
    <xdr:ext cx="53403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851015" y="12954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30480</xdr:rowOff>
    </xdr:from>
    <xdr:to>
      <xdr:col>36</xdr:col>
      <xdr:colOff>165100</xdr:colOff>
      <xdr:row>77</xdr:row>
      <xdr:rowOff>132080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2357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148590</xdr:rowOff>
    </xdr:from>
    <xdr:ext cx="53467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038215" y="13007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147955</xdr:rowOff>
    </xdr:from>
    <xdr:to>
      <xdr:col>55</xdr:col>
      <xdr:colOff>50800</xdr:colOff>
      <xdr:row>79</xdr:row>
      <xdr:rowOff>78105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398000" y="13521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63500</xdr:rowOff>
    </xdr:from>
    <xdr:ext cx="469265" cy="2584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9480550" y="13436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36830</xdr:rowOff>
    </xdr:from>
    <xdr:to>
      <xdr:col>50</xdr:col>
      <xdr:colOff>165100</xdr:colOff>
      <xdr:row>79</xdr:row>
      <xdr:rowOff>138430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360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129540</xdr:rowOff>
    </xdr:from>
    <xdr:ext cx="37846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6620" y="13674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43815</xdr:rowOff>
    </xdr:from>
    <xdr:to>
      <xdr:col>46</xdr:col>
      <xdr:colOff>38100</xdr:colOff>
      <xdr:row>79</xdr:row>
      <xdr:rowOff>145415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42250" y="13588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79</xdr:row>
      <xdr:rowOff>136525</xdr:rowOff>
    </xdr:from>
    <xdr:ext cx="378460"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15250" y="13681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2540</xdr:rowOff>
    </xdr:from>
    <xdr:to>
      <xdr:col>41</xdr:col>
      <xdr:colOff>101600</xdr:colOff>
      <xdr:row>79</xdr:row>
      <xdr:rowOff>104140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02945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95250</xdr:rowOff>
    </xdr:from>
    <xdr:ext cx="469900"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864350" y="13639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128905</xdr:rowOff>
    </xdr:from>
    <xdr:to>
      <xdr:col>36</xdr:col>
      <xdr:colOff>165100</xdr:colOff>
      <xdr:row>79</xdr:row>
      <xdr:rowOff>59055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2357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50165</xdr:rowOff>
    </xdr:from>
    <xdr:ext cx="469900"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0600" y="1359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707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72643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6745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8195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6419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8195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956300" y="16092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48195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5956300" y="1576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860" cy="2584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48195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5956300" y="15439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0860"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5481955" y="15297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0860" cy="2584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5481955" y="14970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89</xdr:row>
      <xdr:rowOff>154940</xdr:rowOff>
    </xdr:from>
    <xdr:to>
      <xdr:col>54</xdr:col>
      <xdr:colOff>171450</xdr:colOff>
      <xdr:row>98</xdr:row>
      <xdr:rowOff>83185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429750" y="1541399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86995</xdr:rowOff>
    </xdr:from>
    <xdr:ext cx="469265" cy="2584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9480550" y="16889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83185</xdr:rowOff>
    </xdr:from>
    <xdr:to>
      <xdr:col>55</xdr:col>
      <xdr:colOff>88900</xdr:colOff>
      <xdr:row>98</xdr:row>
      <xdr:rowOff>83185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359900" y="16885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100965</xdr:rowOff>
    </xdr:from>
    <xdr:ext cx="534035" cy="2584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9480550" y="15188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50,801</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154940</xdr:rowOff>
    </xdr:from>
    <xdr:to>
      <xdr:col>55</xdr:col>
      <xdr:colOff>88900</xdr:colOff>
      <xdr:row>89</xdr:row>
      <xdr:rowOff>154940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359900" y="1541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68580</xdr:rowOff>
    </xdr:from>
    <xdr:to>
      <xdr:col>55</xdr:col>
      <xdr:colOff>0</xdr:colOff>
      <xdr:row>96</xdr:row>
      <xdr:rowOff>159385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686800" y="16184880"/>
          <a:ext cx="74295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97790</xdr:rowOff>
    </xdr:from>
    <xdr:ext cx="534035" cy="2584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9480550" y="162140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118745</xdr:rowOff>
    </xdr:from>
    <xdr:to>
      <xdr:col>55</xdr:col>
      <xdr:colOff>50800</xdr:colOff>
      <xdr:row>95</xdr:row>
      <xdr:rowOff>48895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398000" y="16235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94</xdr:row>
      <xdr:rowOff>117475</xdr:rowOff>
    </xdr:from>
    <xdr:to>
      <xdr:col>50</xdr:col>
      <xdr:colOff>114300</xdr:colOff>
      <xdr:row>96</xdr:row>
      <xdr:rowOff>159385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86700" y="16233775"/>
          <a:ext cx="8001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65405</xdr:rowOff>
    </xdr:from>
    <xdr:to>
      <xdr:col>50</xdr:col>
      <xdr:colOff>165100</xdr:colOff>
      <xdr:row>95</xdr:row>
      <xdr:rowOff>167005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360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12065</xdr:rowOff>
    </xdr:from>
    <xdr:ext cx="53467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38515" y="16128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117475</xdr:rowOff>
    </xdr:from>
    <xdr:to>
      <xdr:col>45</xdr:col>
      <xdr:colOff>171450</xdr:colOff>
      <xdr:row>97</xdr:row>
      <xdr:rowOff>73025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080250" y="16233775"/>
          <a:ext cx="806450" cy="469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139700</xdr:rowOff>
    </xdr:from>
    <xdr:to>
      <xdr:col>46</xdr:col>
      <xdr:colOff>38100</xdr:colOff>
      <xdr:row>95</xdr:row>
      <xdr:rowOff>69850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42250" y="16256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60960</xdr:rowOff>
    </xdr:from>
    <xdr:ext cx="53403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44765" y="16348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9525</xdr:rowOff>
    </xdr:from>
    <xdr:to>
      <xdr:col>41</xdr:col>
      <xdr:colOff>50800</xdr:colOff>
      <xdr:row>97</xdr:row>
      <xdr:rowOff>73025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286500" y="16297275"/>
          <a:ext cx="79375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100965</xdr:rowOff>
    </xdr:from>
    <xdr:to>
      <xdr:col>41</xdr:col>
      <xdr:colOff>101600</xdr:colOff>
      <xdr:row>95</xdr:row>
      <xdr:rowOff>31115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029450" y="162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47625</xdr:rowOff>
    </xdr:from>
    <xdr:ext cx="53403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851015" y="15992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91440</xdr:rowOff>
    </xdr:from>
    <xdr:to>
      <xdr:col>36</xdr:col>
      <xdr:colOff>165100</xdr:colOff>
      <xdr:row>95</xdr:row>
      <xdr:rowOff>21590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235700" y="162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38100</xdr:rowOff>
    </xdr:from>
    <xdr:ext cx="53467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038215" y="15982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17780</xdr:rowOff>
    </xdr:from>
    <xdr:to>
      <xdr:col>55</xdr:col>
      <xdr:colOff>50800</xdr:colOff>
      <xdr:row>94</xdr:row>
      <xdr:rowOff>119380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398000" y="16134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40640</xdr:rowOff>
    </xdr:from>
    <xdr:ext cx="534035" cy="2584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9480550" y="15985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109220</xdr:rowOff>
    </xdr:from>
    <xdr:to>
      <xdr:col>50</xdr:col>
      <xdr:colOff>165100</xdr:colOff>
      <xdr:row>97</xdr:row>
      <xdr:rowOff>38735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360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29845</xdr:rowOff>
    </xdr:from>
    <xdr:ext cx="534670" cy="2584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38515" y="16660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66675</xdr:rowOff>
    </xdr:from>
    <xdr:to>
      <xdr:col>46</xdr:col>
      <xdr:colOff>38100</xdr:colOff>
      <xdr:row>94</xdr:row>
      <xdr:rowOff>168275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42250" y="16182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13335</xdr:rowOff>
    </xdr:from>
    <xdr:ext cx="534035"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44765" y="15958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22225</xdr:rowOff>
    </xdr:from>
    <xdr:to>
      <xdr:col>41</xdr:col>
      <xdr:colOff>101600</xdr:colOff>
      <xdr:row>97</xdr:row>
      <xdr:rowOff>123825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02945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114935</xdr:rowOff>
    </xdr:from>
    <xdr:ext cx="534035"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851015" y="1674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130175</xdr:rowOff>
    </xdr:from>
    <xdr:to>
      <xdr:col>36</xdr:col>
      <xdr:colOff>165100</xdr:colOff>
      <xdr:row>95</xdr:row>
      <xdr:rowOff>60325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235700" y="162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52070</xdr:rowOff>
    </xdr:from>
    <xdr:ext cx="534670" cy="2584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038215" y="16339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171450</xdr:colOff>
      <xdr:row>39</xdr:row>
      <xdr:rowOff>99060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6785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9778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171450</xdr:colOff>
      <xdr:row>37</xdr:row>
      <xdr:rowOff>114935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6458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144145</xdr:rowOff>
    </xdr:from>
    <xdr:ext cx="46672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7975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171450</xdr:colOff>
      <xdr:row>35</xdr:row>
      <xdr:rowOff>132080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1207750" y="6132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34</xdr:row>
      <xdr:rowOff>160655</xdr:rowOff>
    </xdr:from>
    <xdr:ext cx="466725" cy="25908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07975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171450</xdr:colOff>
      <xdr:row>33</xdr:row>
      <xdr:rowOff>147955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1207750" y="580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6350</xdr:rowOff>
    </xdr:from>
    <xdr:ext cx="466725" cy="2584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07975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171450</xdr:colOff>
      <xdr:row>31</xdr:row>
      <xdr:rowOff>164465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1207750" y="5479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22225</xdr:rowOff>
    </xdr:from>
    <xdr:ext cx="466725" cy="2584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07975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171450</xdr:colOff>
      <xdr:row>30</xdr:row>
      <xdr:rowOff>8890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1207750" y="5152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38100</xdr:rowOff>
    </xdr:from>
    <xdr:ext cx="466725"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07975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66725" cy="2584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07975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16510</xdr:rowOff>
    </xdr:from>
    <xdr:to>
      <xdr:col>85</xdr:col>
      <xdr:colOff>126365</xdr:colOff>
      <xdr:row>39</xdr:row>
      <xdr:rowOff>99060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698345" y="533146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102870</xdr:rowOff>
    </xdr:from>
    <xdr:ext cx="249555" cy="259080"/>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47447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611350" y="678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134620</xdr:rowOff>
    </xdr:from>
    <xdr:ext cx="469900" cy="2584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4744700" y="5106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16510</xdr:rowOff>
    </xdr:from>
    <xdr:to>
      <xdr:col>86</xdr:col>
      <xdr:colOff>25400</xdr:colOff>
      <xdr:row>31</xdr:row>
      <xdr:rowOff>16510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611350" y="5331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93825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130810</xdr:rowOff>
    </xdr:from>
    <xdr:ext cx="378460" cy="259080"/>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4744700" y="64744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107950</xdr:rowOff>
    </xdr:from>
    <xdr:to>
      <xdr:col>85</xdr:col>
      <xdr:colOff>171450</xdr:colOff>
      <xdr:row>39</xdr:row>
      <xdr:rowOff>38100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649450" y="66230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144500" y="6785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90805</xdr:rowOff>
    </xdr:from>
    <xdr:to>
      <xdr:col>81</xdr:col>
      <xdr:colOff>101600</xdr:colOff>
      <xdr:row>39</xdr:row>
      <xdr:rowOff>20955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88745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37465</xdr:rowOff>
    </xdr:from>
    <xdr:ext cx="37846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768070" y="63811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99060</xdr:rowOff>
    </xdr:from>
    <xdr:to>
      <xdr:col>76</xdr:col>
      <xdr:colOff>114300</xdr:colOff>
      <xdr:row>39</xdr:row>
      <xdr:rowOff>99060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344400" y="6785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0937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36</xdr:row>
      <xdr:rowOff>115570</xdr:rowOff>
    </xdr:from>
    <xdr:ext cx="37846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97432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171450</xdr:colOff>
      <xdr:row>39</xdr:row>
      <xdr:rowOff>99060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1537950" y="6785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10795</xdr:rowOff>
    </xdr:from>
    <xdr:to>
      <xdr:col>72</xdr:col>
      <xdr:colOff>38100</xdr:colOff>
      <xdr:row>38</xdr:row>
      <xdr:rowOff>112395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299950" y="6525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36</xdr:row>
      <xdr:rowOff>128905</xdr:rowOff>
    </xdr:from>
    <xdr:ext cx="37846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72950" y="6301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163195</xdr:rowOff>
    </xdr:from>
    <xdr:to>
      <xdr:col>67</xdr:col>
      <xdr:colOff>101600</xdr:colOff>
      <xdr:row>38</xdr:row>
      <xdr:rowOff>93345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148715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109855</xdr:rowOff>
    </xdr:from>
    <xdr:ext cx="378460" cy="2584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367770" y="6282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171450</xdr:colOff>
      <xdr:row>39</xdr:row>
      <xdr:rowOff>149860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649450" y="6734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134620</xdr:rowOff>
    </xdr:from>
    <xdr:ext cx="249555" cy="2584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47447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8874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920"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832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093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39</xdr:row>
      <xdr:rowOff>140970</xdr:rowOff>
    </xdr:from>
    <xdr:ext cx="249555"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03020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299950" y="6734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8920"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22629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14871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8920" cy="25908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4325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171450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09778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09778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9080"/>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9080"/>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67310</xdr:rowOff>
    </xdr:from>
    <xdr:ext cx="249555" cy="259080"/>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832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0302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171450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226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432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124460</xdr:rowOff>
    </xdr:from>
    <xdr:ext cx="249555" cy="259080"/>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832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35560</xdr:rowOff>
    </xdr:from>
    <xdr:ext cx="24955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0302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226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432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8285" cy="2584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9778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139700</xdr:rowOff>
    </xdr:from>
    <xdr:to>
      <xdr:col>89</xdr:col>
      <xdr:colOff>171450</xdr:colOff>
      <xdr:row>78</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168910</xdr:rowOff>
    </xdr:from>
    <xdr:ext cx="531495" cy="2584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07334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171450</xdr:colOff>
      <xdr:row>76</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84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07334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171450</xdr:colOff>
      <xdr:row>73</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84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07334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171450</xdr:colOff>
      <xdr:row>70</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84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07334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5630" cy="2584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103505</xdr:rowOff>
    </xdr:from>
    <xdr:to>
      <xdr:col>85</xdr:col>
      <xdr:colOff>126365</xdr:colOff>
      <xdr:row>79</xdr:row>
      <xdr:rowOff>6350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698345" y="1227645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9525</xdr:rowOff>
    </xdr:from>
    <xdr:ext cx="534670" cy="2584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4744700" y="13554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18,362</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6350</xdr:rowOff>
    </xdr:from>
    <xdr:to>
      <xdr:col>86</xdr:col>
      <xdr:colOff>25400</xdr:colOff>
      <xdr:row>79</xdr:row>
      <xdr:rowOff>6350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611350" y="13550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50165</xdr:rowOff>
    </xdr:from>
    <xdr:ext cx="534670" cy="259080"/>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4744700" y="12051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74,076</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103505</xdr:rowOff>
    </xdr:from>
    <xdr:to>
      <xdr:col>86</xdr:col>
      <xdr:colOff>25400</xdr:colOff>
      <xdr:row>71</xdr:row>
      <xdr:rowOff>103505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611350" y="12276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110490</xdr:rowOff>
    </xdr:from>
    <xdr:to>
      <xdr:col>85</xdr:col>
      <xdr:colOff>127000</xdr:colOff>
      <xdr:row>77</xdr:row>
      <xdr:rowOff>67945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938250" y="13140690"/>
          <a:ext cx="762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76</xdr:row>
      <xdr:rowOff>160655</xdr:rowOff>
    </xdr:from>
    <xdr:ext cx="534670" cy="259080"/>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47447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10795</xdr:rowOff>
    </xdr:from>
    <xdr:to>
      <xdr:col>85</xdr:col>
      <xdr:colOff>171450</xdr:colOff>
      <xdr:row>77</xdr:row>
      <xdr:rowOff>112395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649450" y="132124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49530</xdr:rowOff>
    </xdr:from>
    <xdr:to>
      <xdr:col>81</xdr:col>
      <xdr:colOff>50800</xdr:colOff>
      <xdr:row>77</xdr:row>
      <xdr:rowOff>67945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144500" y="1325118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30480</xdr:rowOff>
    </xdr:from>
    <xdr:to>
      <xdr:col>81</xdr:col>
      <xdr:colOff>101600</xdr:colOff>
      <xdr:row>77</xdr:row>
      <xdr:rowOff>132080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88745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123825</xdr:rowOff>
    </xdr:from>
    <xdr:ext cx="534035" cy="2584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709015" y="13325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49530</xdr:rowOff>
    </xdr:from>
    <xdr:to>
      <xdr:col>76</xdr:col>
      <xdr:colOff>114300</xdr:colOff>
      <xdr:row>77</xdr:row>
      <xdr:rowOff>59690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344400" y="1325118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47625</xdr:rowOff>
    </xdr:from>
    <xdr:to>
      <xdr:col>76</xdr:col>
      <xdr:colOff>165100</xdr:colOff>
      <xdr:row>77</xdr:row>
      <xdr:rowOff>149225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0937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140335</xdr:rowOff>
    </xdr:from>
    <xdr:ext cx="53467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896215" y="13341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59690</xdr:rowOff>
    </xdr:from>
    <xdr:to>
      <xdr:col>71</xdr:col>
      <xdr:colOff>171450</xdr:colOff>
      <xdr:row>77</xdr:row>
      <xdr:rowOff>86360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1537950" y="1326134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68580</xdr:rowOff>
    </xdr:from>
    <xdr:to>
      <xdr:col>72</xdr:col>
      <xdr:colOff>38100</xdr:colOff>
      <xdr:row>77</xdr:row>
      <xdr:rowOff>170180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299950" y="13270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161290</xdr:rowOff>
    </xdr:from>
    <xdr:ext cx="53403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02465" y="13362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39370</xdr:rowOff>
    </xdr:from>
    <xdr:to>
      <xdr:col>67</xdr:col>
      <xdr:colOff>101600</xdr:colOff>
      <xdr:row>77</xdr:row>
      <xdr:rowOff>140970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1487150" y="1324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132080</xdr:rowOff>
    </xdr:from>
    <xdr:ext cx="534035" cy="2584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308715" y="13333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59690</xdr:rowOff>
    </xdr:from>
    <xdr:to>
      <xdr:col>85</xdr:col>
      <xdr:colOff>171450</xdr:colOff>
      <xdr:row>76</xdr:row>
      <xdr:rowOff>161290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649450" y="130898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75</xdr:row>
      <xdr:rowOff>82550</xdr:rowOff>
    </xdr:from>
    <xdr:ext cx="534670" cy="259080"/>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4744700" y="12941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17780</xdr:rowOff>
    </xdr:from>
    <xdr:to>
      <xdr:col>81</xdr:col>
      <xdr:colOff>101600</xdr:colOff>
      <xdr:row>77</xdr:row>
      <xdr:rowOff>118745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88745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135255</xdr:rowOff>
    </xdr:from>
    <xdr:ext cx="534035" cy="2584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709015" y="12994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170180</xdr:rowOff>
    </xdr:from>
    <xdr:to>
      <xdr:col>76</xdr:col>
      <xdr:colOff>165100</xdr:colOff>
      <xdr:row>77</xdr:row>
      <xdr:rowOff>100330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0937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116840</xdr:rowOff>
    </xdr:from>
    <xdr:ext cx="534670"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896215" y="1297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8890</xdr:rowOff>
    </xdr:from>
    <xdr:to>
      <xdr:col>72</xdr:col>
      <xdr:colOff>38100</xdr:colOff>
      <xdr:row>77</xdr:row>
      <xdr:rowOff>110490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299950" y="13210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127000</xdr:rowOff>
    </xdr:from>
    <xdr:ext cx="53403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02465" y="12985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35560</xdr:rowOff>
    </xdr:from>
    <xdr:to>
      <xdr:col>67</xdr:col>
      <xdr:colOff>101600</xdr:colOff>
      <xdr:row>77</xdr:row>
      <xdr:rowOff>137160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148715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153670</xdr:rowOff>
    </xdr:from>
    <xdr:ext cx="53403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308715" y="13012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1207750" y="1707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09778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1207750" y="16745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07334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1207750" y="16419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07334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1207750" y="16092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07334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1207750" y="1576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07334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171450</xdr:colOff>
      <xdr:row>90</xdr:row>
      <xdr:rowOff>8890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1207750" y="15439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07334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07334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166370</xdr:rowOff>
    </xdr:from>
    <xdr:to>
      <xdr:col>85</xdr:col>
      <xdr:colOff>126365</xdr:colOff>
      <xdr:row>99</xdr:row>
      <xdr:rowOff>93345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698345" y="15596870"/>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97790</xdr:rowOff>
    </xdr:from>
    <xdr:ext cx="378460" cy="2584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4744700" y="170713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93345</xdr:rowOff>
    </xdr:from>
    <xdr:to>
      <xdr:col>86</xdr:col>
      <xdr:colOff>25400</xdr:colOff>
      <xdr:row>99</xdr:row>
      <xdr:rowOff>93345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611350" y="17066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112395</xdr:rowOff>
    </xdr:from>
    <xdr:ext cx="534670" cy="2584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4744700" y="15371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166370</xdr:rowOff>
    </xdr:from>
    <xdr:to>
      <xdr:col>86</xdr:col>
      <xdr:colOff>25400</xdr:colOff>
      <xdr:row>90</xdr:row>
      <xdr:rowOff>166370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611350" y="15596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156845</xdr:rowOff>
    </xdr:from>
    <xdr:to>
      <xdr:col>85</xdr:col>
      <xdr:colOff>127000</xdr:colOff>
      <xdr:row>99</xdr:row>
      <xdr:rowOff>38735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938250" y="16616045"/>
          <a:ext cx="762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22225</xdr:rowOff>
    </xdr:from>
    <xdr:ext cx="534670" cy="2584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4744700" y="16481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170815</xdr:rowOff>
    </xdr:from>
    <xdr:to>
      <xdr:col>85</xdr:col>
      <xdr:colOff>171450</xdr:colOff>
      <xdr:row>97</xdr:row>
      <xdr:rowOff>100965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649450" y="166300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156845</xdr:rowOff>
    </xdr:from>
    <xdr:to>
      <xdr:col>81</xdr:col>
      <xdr:colOff>50800</xdr:colOff>
      <xdr:row>99</xdr:row>
      <xdr:rowOff>38735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144500" y="16616045"/>
          <a:ext cx="79375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137795</xdr:rowOff>
    </xdr:from>
    <xdr:to>
      <xdr:col>81</xdr:col>
      <xdr:colOff>101600</xdr:colOff>
      <xdr:row>97</xdr:row>
      <xdr:rowOff>67945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88745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59055</xdr:rowOff>
    </xdr:from>
    <xdr:ext cx="53403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709015" y="1668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99</xdr:row>
      <xdr:rowOff>38735</xdr:rowOff>
    </xdr:from>
    <xdr:to>
      <xdr:col>76</xdr:col>
      <xdr:colOff>114300</xdr:colOff>
      <xdr:row>99</xdr:row>
      <xdr:rowOff>88265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344400" y="17012285"/>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167005</xdr:rowOff>
    </xdr:from>
    <xdr:to>
      <xdr:col>76</xdr:col>
      <xdr:colOff>165100</xdr:colOff>
      <xdr:row>98</xdr:row>
      <xdr:rowOff>97790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0937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113665</xdr:rowOff>
    </xdr:from>
    <xdr:ext cx="469900" cy="2584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928600" y="16572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73660</xdr:rowOff>
    </xdr:from>
    <xdr:to>
      <xdr:col>71</xdr:col>
      <xdr:colOff>171450</xdr:colOff>
      <xdr:row>99</xdr:row>
      <xdr:rowOff>88265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1537950" y="1704721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158750</xdr:rowOff>
    </xdr:from>
    <xdr:to>
      <xdr:col>72</xdr:col>
      <xdr:colOff>38100</xdr:colOff>
      <xdr:row>98</xdr:row>
      <xdr:rowOff>88900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299950" y="1678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105410</xdr:rowOff>
    </xdr:from>
    <xdr:ext cx="4699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134850" y="16564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148715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92710</xdr:rowOff>
    </xdr:from>
    <xdr:ext cx="4699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1322050" y="1655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159385</xdr:rowOff>
    </xdr:from>
    <xdr:to>
      <xdr:col>85</xdr:col>
      <xdr:colOff>171450</xdr:colOff>
      <xdr:row>99</xdr:row>
      <xdr:rowOff>89535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649450" y="169614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98</xdr:row>
      <xdr:rowOff>74930</xdr:rowOff>
    </xdr:from>
    <xdr:ext cx="469900" cy="2584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4744700" y="16877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106045</xdr:rowOff>
    </xdr:from>
    <xdr:to>
      <xdr:col>81</xdr:col>
      <xdr:colOff>101600</xdr:colOff>
      <xdr:row>97</xdr:row>
      <xdr:rowOff>36195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88745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52705</xdr:rowOff>
    </xdr:from>
    <xdr:ext cx="534035" cy="2584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709015" y="1634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159385</xdr:rowOff>
    </xdr:from>
    <xdr:to>
      <xdr:col>76</xdr:col>
      <xdr:colOff>165100</xdr:colOff>
      <xdr:row>99</xdr:row>
      <xdr:rowOff>89535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093700" y="169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80645</xdr:rowOff>
    </xdr:from>
    <xdr:ext cx="469900"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928600" y="1705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37465</xdr:rowOff>
    </xdr:from>
    <xdr:to>
      <xdr:col>72</xdr:col>
      <xdr:colOff>38100</xdr:colOff>
      <xdr:row>99</xdr:row>
      <xdr:rowOff>139065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299950" y="17011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99</xdr:row>
      <xdr:rowOff>130175</xdr:rowOff>
    </xdr:from>
    <xdr:ext cx="378460"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172950" y="17103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22860</xdr:rowOff>
    </xdr:from>
    <xdr:to>
      <xdr:col>67</xdr:col>
      <xdr:colOff>101600</xdr:colOff>
      <xdr:row>99</xdr:row>
      <xdr:rowOff>124460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1487150" y="169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115570</xdr:rowOff>
    </xdr:from>
    <xdr:ext cx="378460" cy="2590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1367770" y="17089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62483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604899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604899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604899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604899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144145</xdr:rowOff>
    </xdr:from>
    <xdr:to>
      <xdr:col>116</xdr:col>
      <xdr:colOff>62865</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949795" y="51161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90805</xdr:rowOff>
    </xdr:from>
    <xdr:ext cx="469900" cy="2584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0002500" y="4891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8,478</a:t>
          </a:r>
          <a:endParaRPr kumimoji="1" lang="ja-JP" altLang="en-US" sz="1000" b="1">
            <a:latin typeface="ＭＳ Ｐゴシック"/>
            <a:ea typeface="ＭＳ Ｐゴシック"/>
          </a:endParaRPr>
        </a:p>
      </xdr:txBody>
    </xdr:sp>
    <xdr:clientData/>
  </xdr:oneCellAnchor>
  <xdr:twoCellAnchor>
    <xdr:from>
      <xdr:col>115</xdr:col>
      <xdr:colOff>165100</xdr:colOff>
      <xdr:row>29</xdr:row>
      <xdr:rowOff>144145</xdr:rowOff>
    </xdr:from>
    <xdr:to>
      <xdr:col>116</xdr:col>
      <xdr:colOff>152400</xdr:colOff>
      <xdr:row>29</xdr:row>
      <xdr:rowOff>144145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881850" y="5116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119380</xdr:rowOff>
    </xdr:from>
    <xdr:to>
      <xdr:col>116</xdr:col>
      <xdr:colOff>63500</xdr:colOff>
      <xdr:row>37</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202400" y="6463030"/>
          <a:ext cx="749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96520</xdr:rowOff>
    </xdr:from>
    <xdr:ext cx="469900" cy="259080"/>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0002500" y="644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118110</xdr:rowOff>
    </xdr:from>
    <xdr:to>
      <xdr:col>116</xdr:col>
      <xdr:colOff>114300</xdr:colOff>
      <xdr:row>38</xdr:row>
      <xdr:rowOff>48260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9009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67945</xdr:rowOff>
    </xdr:from>
    <xdr:to>
      <xdr:col>111</xdr:col>
      <xdr:colOff>171450</xdr:colOff>
      <xdr:row>37</xdr:row>
      <xdr:rowOff>119380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395950" y="6411595"/>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123825</xdr:rowOff>
    </xdr:from>
    <xdr:to>
      <xdr:col>112</xdr:col>
      <xdr:colOff>38100</xdr:colOff>
      <xdr:row>38</xdr:row>
      <xdr:rowOff>53975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157950" y="6467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45085</xdr:rowOff>
    </xdr:from>
    <xdr:ext cx="469900" cy="2584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992850" y="6560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67945</xdr:rowOff>
    </xdr:from>
    <xdr:to>
      <xdr:col>107</xdr:col>
      <xdr:colOff>50800</xdr:colOff>
      <xdr:row>37</xdr:row>
      <xdr:rowOff>81280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7602200" y="641159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86995</xdr:rowOff>
    </xdr:from>
    <xdr:to>
      <xdr:col>107</xdr:col>
      <xdr:colOff>101600</xdr:colOff>
      <xdr:row>38</xdr:row>
      <xdr:rowOff>17780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34515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8255</xdr:rowOff>
    </xdr:from>
    <xdr:ext cx="469900" cy="2584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180050" y="6523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37</xdr:row>
      <xdr:rowOff>81280</xdr:rowOff>
    </xdr:from>
    <xdr:to>
      <xdr:col>102</xdr:col>
      <xdr:colOff>114300</xdr:colOff>
      <xdr:row>37</xdr:row>
      <xdr:rowOff>93980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6802100" y="642493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75514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151130</xdr:rowOff>
    </xdr:from>
    <xdr:ext cx="4699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386300" y="649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125730</xdr:rowOff>
    </xdr:from>
    <xdr:to>
      <xdr:col>98</xdr:col>
      <xdr:colOff>38100</xdr:colOff>
      <xdr:row>38</xdr:row>
      <xdr:rowOff>55880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6757650" y="6469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46990</xdr:rowOff>
    </xdr:from>
    <xdr:ext cx="4699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6592550" y="6562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9009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111760</xdr:rowOff>
    </xdr:from>
    <xdr:ext cx="469900" cy="2584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0002500" y="6283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68580</xdr:rowOff>
    </xdr:from>
    <xdr:to>
      <xdr:col>112</xdr:col>
      <xdr:colOff>38100</xdr:colOff>
      <xdr:row>37</xdr:row>
      <xdr:rowOff>170180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157950" y="6412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15240</xdr:rowOff>
    </xdr:from>
    <xdr:ext cx="469900"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992850" y="6187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17780</xdr:rowOff>
    </xdr:from>
    <xdr:to>
      <xdr:col>107</xdr:col>
      <xdr:colOff>101600</xdr:colOff>
      <xdr:row>37</xdr:row>
      <xdr:rowOff>118745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34515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135255</xdr:rowOff>
    </xdr:from>
    <xdr:ext cx="469900" cy="2584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180050" y="6136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30480</xdr:rowOff>
    </xdr:from>
    <xdr:to>
      <xdr:col>102</xdr:col>
      <xdr:colOff>165100</xdr:colOff>
      <xdr:row>37</xdr:row>
      <xdr:rowOff>132080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75514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148590</xdr:rowOff>
    </xdr:from>
    <xdr:ext cx="469900" cy="25908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386300" y="6149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43180</xdr:rowOff>
    </xdr:from>
    <xdr:to>
      <xdr:col>98</xdr:col>
      <xdr:colOff>38100</xdr:colOff>
      <xdr:row>37</xdr:row>
      <xdr:rowOff>144780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6757650" y="6386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161290</xdr:rowOff>
    </xdr:from>
    <xdr:ext cx="469900"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6592550" y="616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6459200" y="9969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8285" cy="2584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62483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598485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6459200" y="882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84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598485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598485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33020</xdr:rowOff>
    </xdr:from>
    <xdr:to>
      <xdr:col>116</xdr:col>
      <xdr:colOff>62865</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949795" y="877697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84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00025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881850" y="9969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151130</xdr:rowOff>
    </xdr:from>
    <xdr:ext cx="534670" cy="25908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0002500" y="855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20,865</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33020</xdr:rowOff>
    </xdr:from>
    <xdr:to>
      <xdr:col>116</xdr:col>
      <xdr:colOff>152400</xdr:colOff>
      <xdr:row>51</xdr:row>
      <xdr:rowOff>33020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881850" y="8776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57</xdr:row>
      <xdr:rowOff>132715</xdr:rowOff>
    </xdr:from>
    <xdr:to>
      <xdr:col>116</xdr:col>
      <xdr:colOff>63500</xdr:colOff>
      <xdr:row>57</xdr:row>
      <xdr:rowOff>134620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202400" y="990536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97790</xdr:rowOff>
    </xdr:from>
    <xdr:ext cx="469900" cy="2584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0002500" y="9527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74930</xdr:rowOff>
    </xdr:from>
    <xdr:to>
      <xdr:col>116</xdr:col>
      <xdr:colOff>114300</xdr:colOff>
      <xdr:row>57</xdr:row>
      <xdr:rowOff>5080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9009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127635</xdr:rowOff>
    </xdr:from>
    <xdr:to>
      <xdr:col>111</xdr:col>
      <xdr:colOff>171450</xdr:colOff>
      <xdr:row>57</xdr:row>
      <xdr:rowOff>132715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395950" y="990028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49530</xdr:rowOff>
    </xdr:from>
    <xdr:to>
      <xdr:col>112</xdr:col>
      <xdr:colOff>38100</xdr:colOff>
      <xdr:row>56</xdr:row>
      <xdr:rowOff>151130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157950" y="9650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167640</xdr:rowOff>
    </xdr:from>
    <xdr:ext cx="469900"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992850" y="9425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127635</xdr:rowOff>
    </xdr:from>
    <xdr:to>
      <xdr:col>107</xdr:col>
      <xdr:colOff>50800</xdr:colOff>
      <xdr:row>57</xdr:row>
      <xdr:rowOff>127635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7602200" y="99002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116840</xdr:rowOff>
    </xdr:from>
    <xdr:to>
      <xdr:col>107</xdr:col>
      <xdr:colOff>101600</xdr:colOff>
      <xdr:row>56</xdr:row>
      <xdr:rowOff>46990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34515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63500</xdr:rowOff>
    </xdr:from>
    <xdr:ext cx="469900" cy="2584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180050" y="9321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57</xdr:row>
      <xdr:rowOff>127635</xdr:rowOff>
    </xdr:from>
    <xdr:to>
      <xdr:col>102</xdr:col>
      <xdr:colOff>114300</xdr:colOff>
      <xdr:row>57</xdr:row>
      <xdr:rowOff>127635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6802100" y="99002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49530</xdr:rowOff>
    </xdr:from>
    <xdr:to>
      <xdr:col>102</xdr:col>
      <xdr:colOff>165100</xdr:colOff>
      <xdr:row>56</xdr:row>
      <xdr:rowOff>151130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75514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167640</xdr:rowOff>
    </xdr:from>
    <xdr:ext cx="469900" cy="2584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386300" y="9425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55</xdr:row>
      <xdr:rowOff>168910</xdr:rowOff>
    </xdr:from>
    <xdr:to>
      <xdr:col>98</xdr:col>
      <xdr:colOff>38100</xdr:colOff>
      <xdr:row>56</xdr:row>
      <xdr:rowOff>99060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6757650" y="9598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115570</xdr:rowOff>
    </xdr:from>
    <xdr:ext cx="4699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6592550" y="9373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83820</xdr:rowOff>
    </xdr:from>
    <xdr:to>
      <xdr:col>116</xdr:col>
      <xdr:colOff>114300</xdr:colOff>
      <xdr:row>58</xdr:row>
      <xdr:rowOff>13970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9009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170180</xdr:rowOff>
    </xdr:from>
    <xdr:ext cx="469900" cy="25908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0002500" y="977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81915</xdr:rowOff>
    </xdr:from>
    <xdr:to>
      <xdr:col>112</xdr:col>
      <xdr:colOff>38100</xdr:colOff>
      <xdr:row>58</xdr:row>
      <xdr:rowOff>12065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157950" y="9854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3175</xdr:rowOff>
    </xdr:from>
    <xdr:ext cx="469900"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992850" y="9947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76835</xdr:rowOff>
    </xdr:from>
    <xdr:to>
      <xdr:col>107</xdr:col>
      <xdr:colOff>101600</xdr:colOff>
      <xdr:row>58</xdr:row>
      <xdr:rowOff>6985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34515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169545</xdr:rowOff>
    </xdr:from>
    <xdr:ext cx="469900" cy="2584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180050" y="9942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76835</xdr:rowOff>
    </xdr:from>
    <xdr:to>
      <xdr:col>102</xdr:col>
      <xdr:colOff>165100</xdr:colOff>
      <xdr:row>58</xdr:row>
      <xdr:rowOff>6985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75514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169545</xdr:rowOff>
    </xdr:from>
    <xdr:ext cx="469900" cy="2584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386300" y="9942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76835</xdr:rowOff>
    </xdr:from>
    <xdr:to>
      <xdr:col>98</xdr:col>
      <xdr:colOff>38100</xdr:colOff>
      <xdr:row>58</xdr:row>
      <xdr:rowOff>6985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6757650" y="9849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169545</xdr:rowOff>
    </xdr:from>
    <xdr:ext cx="469900" cy="2584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6592550" y="9942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64401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98485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4592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84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98485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64592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84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598485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64592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84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598485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64592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84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598485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59848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116840</xdr:rowOff>
    </xdr:from>
    <xdr:to>
      <xdr:col>116</xdr:col>
      <xdr:colOff>62865</xdr:colOff>
      <xdr:row>79</xdr:row>
      <xdr:rowOff>36195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949795" y="12461240"/>
          <a:ext cx="127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40640</xdr:rowOff>
    </xdr:from>
    <xdr:ext cx="534670" cy="2584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0002500" y="13585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18,519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36195</xdr:rowOff>
    </xdr:from>
    <xdr:to>
      <xdr:col>116</xdr:col>
      <xdr:colOff>152400</xdr:colOff>
      <xdr:row>79</xdr:row>
      <xdr:rowOff>36195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881850" y="13580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63500</xdr:rowOff>
    </xdr:from>
    <xdr:ext cx="534670" cy="2584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0002500" y="12236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43,001</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116840</xdr:rowOff>
    </xdr:from>
    <xdr:to>
      <xdr:col>116</xdr:col>
      <xdr:colOff>152400</xdr:colOff>
      <xdr:row>72</xdr:row>
      <xdr:rowOff>116840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881850" y="12461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74</xdr:row>
      <xdr:rowOff>93980</xdr:rowOff>
    </xdr:from>
    <xdr:to>
      <xdr:col>116</xdr:col>
      <xdr:colOff>63500</xdr:colOff>
      <xdr:row>75</xdr:row>
      <xdr:rowOff>47625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202400" y="12781280"/>
          <a:ext cx="7493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35560</xdr:rowOff>
    </xdr:from>
    <xdr:ext cx="534670" cy="259080"/>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0002500" y="12894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57150</xdr:rowOff>
    </xdr:from>
    <xdr:to>
      <xdr:col>116</xdr:col>
      <xdr:colOff>114300</xdr:colOff>
      <xdr:row>75</xdr:row>
      <xdr:rowOff>158750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9009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47625</xdr:rowOff>
    </xdr:from>
    <xdr:to>
      <xdr:col>111</xdr:col>
      <xdr:colOff>171450</xdr:colOff>
      <xdr:row>75</xdr:row>
      <xdr:rowOff>94615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395950" y="12906375"/>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94615</xdr:rowOff>
    </xdr:from>
    <xdr:to>
      <xdr:col>112</xdr:col>
      <xdr:colOff>38100</xdr:colOff>
      <xdr:row>76</xdr:row>
      <xdr:rowOff>24765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157950" y="12953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15875</xdr:rowOff>
    </xdr:from>
    <xdr:ext cx="53403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960465" y="13046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64770</xdr:rowOff>
    </xdr:from>
    <xdr:to>
      <xdr:col>107</xdr:col>
      <xdr:colOff>50800</xdr:colOff>
      <xdr:row>75</xdr:row>
      <xdr:rowOff>94615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7602200" y="1292352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102870</xdr:rowOff>
    </xdr:from>
    <xdr:to>
      <xdr:col>107</xdr:col>
      <xdr:colOff>101600</xdr:colOff>
      <xdr:row>76</xdr:row>
      <xdr:rowOff>33020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34515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24130</xdr:rowOff>
    </xdr:from>
    <xdr:ext cx="53403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166715" y="1305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74</xdr:row>
      <xdr:rowOff>168275</xdr:rowOff>
    </xdr:from>
    <xdr:to>
      <xdr:col>102</xdr:col>
      <xdr:colOff>114300</xdr:colOff>
      <xdr:row>75</xdr:row>
      <xdr:rowOff>64770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6802100" y="12855575"/>
          <a:ext cx="8001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26670</xdr:rowOff>
    </xdr:from>
    <xdr:to>
      <xdr:col>102</xdr:col>
      <xdr:colOff>165100</xdr:colOff>
      <xdr:row>75</xdr:row>
      <xdr:rowOff>128270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75514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119380</xdr:rowOff>
    </xdr:from>
    <xdr:ext cx="53467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353915" y="1297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49530</xdr:rowOff>
    </xdr:from>
    <xdr:to>
      <xdr:col>98</xdr:col>
      <xdr:colOff>38100</xdr:colOff>
      <xdr:row>75</xdr:row>
      <xdr:rowOff>151130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6757650" y="12908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142240</xdr:rowOff>
    </xdr:from>
    <xdr:ext cx="53403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6560165" y="13000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24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43180</xdr:rowOff>
    </xdr:from>
    <xdr:to>
      <xdr:col>116</xdr:col>
      <xdr:colOff>114300</xdr:colOff>
      <xdr:row>74</xdr:row>
      <xdr:rowOff>144780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9009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66040</xdr:rowOff>
    </xdr:from>
    <xdr:ext cx="534670" cy="2584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0002500" y="12581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168275</xdr:rowOff>
    </xdr:from>
    <xdr:to>
      <xdr:col>112</xdr:col>
      <xdr:colOff>38100</xdr:colOff>
      <xdr:row>75</xdr:row>
      <xdr:rowOff>98425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157950" y="12855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114935</xdr:rowOff>
    </xdr:from>
    <xdr:ext cx="53403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960465" y="1263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43815</xdr:rowOff>
    </xdr:from>
    <xdr:to>
      <xdr:col>107</xdr:col>
      <xdr:colOff>101600</xdr:colOff>
      <xdr:row>75</xdr:row>
      <xdr:rowOff>145415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34515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161925</xdr:rowOff>
    </xdr:from>
    <xdr:ext cx="534035"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166715" y="12677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13970</xdr:rowOff>
    </xdr:from>
    <xdr:to>
      <xdr:col>102</xdr:col>
      <xdr:colOff>165100</xdr:colOff>
      <xdr:row>75</xdr:row>
      <xdr:rowOff>115570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75514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132080</xdr:rowOff>
    </xdr:from>
    <xdr:ext cx="534670" cy="2584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353915" y="12647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117475</xdr:rowOff>
    </xdr:from>
    <xdr:to>
      <xdr:col>98</xdr:col>
      <xdr:colOff>38100</xdr:colOff>
      <xdr:row>75</xdr:row>
      <xdr:rowOff>47625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6757650" y="12804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64135</xdr:rowOff>
    </xdr:from>
    <xdr:ext cx="534035" cy="2584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6560165" y="12579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64401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2483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62483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0842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2905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66839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224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0842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2905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66839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・歳出決算総額は、住民一人当たり</a:t>
          </a:r>
          <a:r>
            <a:rPr kumimoji="1" lang="en-US" altLang="ja-JP" sz="1300">
              <a:solidFill>
                <a:schemeClr val="dk1"/>
              </a:solidFill>
              <a:effectLst/>
              <a:latin typeface="ＭＳ Ｐゴシック"/>
              <a:ea typeface="ＭＳ Ｐゴシック"/>
              <a:cs typeface="+mn-cs"/>
            </a:rPr>
            <a:t>369,829</a:t>
          </a:r>
          <a:r>
            <a:rPr kumimoji="1" lang="ja-JP" altLang="ja-JP" sz="1300">
              <a:solidFill>
                <a:schemeClr val="dk1"/>
              </a:solidFill>
              <a:effectLst/>
              <a:latin typeface="ＭＳ Ｐゴシック"/>
              <a:ea typeface="ＭＳ Ｐゴシック"/>
              <a:cs typeface="+mn-cs"/>
            </a:rPr>
            <a:t>円となっている。主な構成項目である扶助費は住民一人当たり</a:t>
          </a:r>
          <a:r>
            <a:rPr kumimoji="1" lang="en-US" altLang="ja-JP" sz="1300">
              <a:solidFill>
                <a:schemeClr val="dk1"/>
              </a:solidFill>
              <a:effectLst/>
              <a:latin typeface="ＭＳ Ｐゴシック"/>
              <a:ea typeface="ＭＳ Ｐゴシック"/>
              <a:cs typeface="+mn-cs"/>
            </a:rPr>
            <a:t>101,547</a:t>
          </a:r>
          <a:r>
            <a:rPr kumimoji="1" lang="ja-JP" altLang="ja-JP" sz="1300">
              <a:solidFill>
                <a:schemeClr val="dk1"/>
              </a:solidFill>
              <a:effectLst/>
              <a:latin typeface="ＭＳ Ｐゴシック"/>
              <a:ea typeface="ＭＳ Ｐゴシック"/>
              <a:cs typeface="+mn-cs"/>
            </a:rPr>
            <a:t>円と、類似団体と比較して一人当たりコストが低い状況となっているものの、令和</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年度に新型コロナ感染症の拡大や物価高騰の影響を受けた各種給付金給付事業の増加を主な要因として支出額が</a:t>
          </a:r>
          <a:r>
            <a:rPr kumimoji="1" lang="ja-JP" altLang="en-US" sz="1300">
              <a:solidFill>
                <a:schemeClr val="dk1"/>
              </a:solidFill>
              <a:effectLst/>
              <a:latin typeface="ＭＳ Ｐゴシック"/>
              <a:ea typeface="ＭＳ Ｐゴシック"/>
              <a:cs typeface="+mn-cs"/>
            </a:rPr>
            <a:t>一時的に</a:t>
          </a:r>
          <a:r>
            <a:rPr kumimoji="1" lang="ja-JP" altLang="ja-JP" sz="1300">
              <a:solidFill>
                <a:schemeClr val="dk1"/>
              </a:solidFill>
              <a:effectLst/>
              <a:latin typeface="ＭＳ Ｐゴシック"/>
              <a:ea typeface="ＭＳ Ｐゴシック"/>
              <a:cs typeface="+mn-cs"/>
            </a:rPr>
            <a:t>増加した。令和</a:t>
          </a:r>
          <a:r>
            <a:rPr kumimoji="1" lang="en-US" altLang="ja-JP" sz="1300">
              <a:solidFill>
                <a:schemeClr val="dk1"/>
              </a:solidFill>
              <a:effectLst/>
              <a:latin typeface="ＭＳ Ｐゴシック"/>
              <a:ea typeface="ＭＳ Ｐゴシック"/>
              <a:cs typeface="+mn-cs"/>
            </a:rPr>
            <a:t>4</a:t>
          </a:r>
          <a:r>
            <a:rPr kumimoji="1" lang="ja-JP" altLang="ja-JP" sz="1300">
              <a:solidFill>
                <a:schemeClr val="dk1"/>
              </a:solidFill>
              <a:effectLst/>
              <a:latin typeface="ＭＳ Ｐゴシック"/>
              <a:ea typeface="ＭＳ Ｐゴシック"/>
              <a:cs typeface="+mn-cs"/>
            </a:rPr>
            <a:t>年度には</a:t>
          </a:r>
          <a:r>
            <a:rPr kumimoji="1" lang="ja-JP" altLang="en-US" sz="1300">
              <a:solidFill>
                <a:schemeClr val="dk1"/>
              </a:solidFill>
              <a:effectLst/>
              <a:latin typeface="ＭＳ Ｐゴシック"/>
              <a:ea typeface="ＭＳ Ｐゴシック"/>
              <a:cs typeface="+mn-cs"/>
            </a:rPr>
            <a:t>それらの事業終了に伴い</a:t>
          </a:r>
          <a:r>
            <a:rPr kumimoji="1" lang="ja-JP" altLang="ja-JP" sz="1300">
              <a:solidFill>
                <a:schemeClr val="dk1"/>
              </a:solidFill>
              <a:effectLst/>
              <a:latin typeface="ＭＳ Ｐゴシック"/>
              <a:ea typeface="ＭＳ Ｐゴシック"/>
              <a:cs typeface="+mn-cs"/>
            </a:rPr>
            <a:t>前年度比</a:t>
          </a:r>
          <a:r>
            <a:rPr kumimoji="1" lang="en-US" altLang="ja-JP" sz="1300">
              <a:solidFill>
                <a:schemeClr val="dk1"/>
              </a:solidFill>
              <a:effectLst/>
              <a:latin typeface="ＭＳ Ｐゴシック"/>
              <a:ea typeface="ＭＳ Ｐゴシック"/>
              <a:cs typeface="+mn-cs"/>
            </a:rPr>
            <a:t>4.1</a:t>
          </a:r>
          <a:r>
            <a:rPr kumimoji="1" lang="ja-JP" altLang="ja-JP" sz="1300">
              <a:solidFill>
                <a:schemeClr val="dk1"/>
              </a:solidFill>
              <a:effectLst/>
              <a:latin typeface="ＭＳ Ｐゴシック"/>
              <a:ea typeface="ＭＳ Ｐゴシック"/>
              <a:cs typeface="+mn-cs"/>
            </a:rPr>
            <a:t>％減少したものの、引き続き、単独扶助事業の見直しや受給資格審査の適正化を図り、扶助費の抑制に努める必要がある。</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・物件費は住民一人当たり</a:t>
          </a:r>
          <a:r>
            <a:rPr kumimoji="1" lang="en-US" altLang="ja-JP" sz="1300">
              <a:solidFill>
                <a:schemeClr val="dk1"/>
              </a:solidFill>
              <a:effectLst/>
              <a:latin typeface="ＭＳ Ｐゴシック"/>
              <a:ea typeface="ＭＳ Ｐゴシック"/>
              <a:cs typeface="+mn-cs"/>
            </a:rPr>
            <a:t>65,606</a:t>
          </a:r>
          <a:r>
            <a:rPr kumimoji="1" lang="ja-JP" altLang="ja-JP" sz="1300">
              <a:solidFill>
                <a:schemeClr val="dk1"/>
              </a:solidFill>
              <a:effectLst/>
              <a:latin typeface="ＭＳ Ｐゴシック"/>
              <a:ea typeface="ＭＳ Ｐゴシック"/>
              <a:cs typeface="+mn-cs"/>
            </a:rPr>
            <a:t>円となっており、類似団体と比較して一人当たりコストが高い状況となっている。これは、ごみ処理業務を直営で行っていることが要因であると考えられる。また、施設の運営管理を指定管理者に委託化したことに伴い、経費の性質が人件費等から物件費（委託料）にシフトしたため、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年度と比較すると住民一人当たりのコストは</a:t>
          </a:r>
          <a:r>
            <a:rPr kumimoji="1" lang="en-US" altLang="ja-JP" sz="1300">
              <a:solidFill>
                <a:schemeClr val="dk1"/>
              </a:solidFill>
              <a:effectLst/>
              <a:latin typeface="ＭＳ Ｐゴシック"/>
              <a:ea typeface="ＭＳ Ｐゴシック"/>
              <a:cs typeface="+mn-cs"/>
            </a:rPr>
            <a:t>45</a:t>
          </a:r>
          <a:r>
            <a:rPr kumimoji="1" lang="ja-JP" altLang="ja-JP" sz="1300">
              <a:solidFill>
                <a:schemeClr val="dk1"/>
              </a:solidFill>
              <a:effectLst/>
              <a:latin typeface="ＭＳ Ｐゴシック"/>
              <a:ea typeface="ＭＳ Ｐゴシック"/>
              <a:cs typeface="+mn-cs"/>
            </a:rPr>
            <a:t>％程度増加し</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231,726
226,746
66.00
90,028,276
85,699,016
3,822,011
46,124,629
67,143,068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9.9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59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59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50800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176395" y="5176520"/>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469900" cy="2584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229100" y="6741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108450" y="6737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151130</xdr:rowOff>
    </xdr:from>
    <xdr:ext cx="469900" cy="25908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229100" y="4951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2,470</a:t>
          </a:r>
          <a:endParaRPr kumimoji="1" lang="ja-JP" altLang="en-US" sz="1000" b="1">
            <a:latin typeface="ＭＳ Ｐゴシック"/>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5176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98425</xdr:rowOff>
    </xdr:from>
    <xdr:to>
      <xdr:col>24</xdr:col>
      <xdr:colOff>63500</xdr:colOff>
      <xdr:row>36</xdr:row>
      <xdr:rowOff>150495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429000" y="6270625"/>
          <a:ext cx="7493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80645</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229100" y="5909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57785</xdr:rowOff>
    </xdr:from>
    <xdr:to>
      <xdr:col>24</xdr:col>
      <xdr:colOff>114300</xdr:colOff>
      <xdr:row>35</xdr:row>
      <xdr:rowOff>159385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1275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46990</xdr:rowOff>
    </xdr:from>
    <xdr:to>
      <xdr:col>19</xdr:col>
      <xdr:colOff>171450</xdr:colOff>
      <xdr:row>36</xdr:row>
      <xdr:rowOff>98425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622550" y="6219190"/>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60960</xdr:rowOff>
    </xdr:from>
    <xdr:to>
      <xdr:col>20</xdr:col>
      <xdr:colOff>38100</xdr:colOff>
      <xdr:row>35</xdr:row>
      <xdr:rowOff>162560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84550" y="6061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7620</xdr:rowOff>
    </xdr:from>
    <xdr:ext cx="469900" cy="2584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219450" y="5836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53340</xdr:rowOff>
    </xdr:from>
    <xdr:to>
      <xdr:col>15</xdr:col>
      <xdr:colOff>50800</xdr:colOff>
      <xdr:row>36</xdr:row>
      <xdr:rowOff>46990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1828800" y="6054090"/>
          <a:ext cx="79375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101600</xdr:rowOff>
    </xdr:from>
    <xdr:to>
      <xdr:col>15</xdr:col>
      <xdr:colOff>101600</xdr:colOff>
      <xdr:row>36</xdr:row>
      <xdr:rowOff>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7175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48260</xdr:rowOff>
    </xdr:from>
    <xdr:ext cx="469900" cy="25908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406650" y="587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53340</xdr:rowOff>
    </xdr:from>
    <xdr:to>
      <xdr:col>10</xdr:col>
      <xdr:colOff>114300</xdr:colOff>
      <xdr:row>35</xdr:row>
      <xdr:rowOff>128270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028700" y="6054090"/>
          <a:ext cx="8001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7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124460</xdr:rowOff>
    </xdr:from>
    <xdr:ext cx="469900"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612900" y="6125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84250" y="5902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20320</xdr:rowOff>
    </xdr:from>
    <xdr:ext cx="469900"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19150" y="5678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99695</xdr:rowOff>
    </xdr:from>
    <xdr:to>
      <xdr:col>24</xdr:col>
      <xdr:colOff>114300</xdr:colOff>
      <xdr:row>37</xdr:row>
      <xdr:rowOff>29845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127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78105</xdr:rowOff>
    </xdr:from>
    <xdr:ext cx="469900" cy="2584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229100" y="6250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47625</xdr:rowOff>
    </xdr:from>
    <xdr:to>
      <xdr:col>20</xdr:col>
      <xdr:colOff>38100</xdr:colOff>
      <xdr:row>36</xdr:row>
      <xdr:rowOff>149225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84550" y="6219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140335</xdr:rowOff>
    </xdr:from>
    <xdr:ext cx="4699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219450" y="6312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167640</xdr:rowOff>
    </xdr:from>
    <xdr:to>
      <xdr:col>15</xdr:col>
      <xdr:colOff>101600</xdr:colOff>
      <xdr:row>36</xdr:row>
      <xdr:rowOff>97790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7175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88900</xdr:rowOff>
    </xdr:from>
    <xdr:ext cx="469900"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406650" y="6261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2540</xdr:rowOff>
    </xdr:from>
    <xdr:to>
      <xdr:col>10</xdr:col>
      <xdr:colOff>165100</xdr:colOff>
      <xdr:row>35</xdr:row>
      <xdr:rowOff>104140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780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120650</xdr:rowOff>
    </xdr:from>
    <xdr:ext cx="469900"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612900" y="5778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84250" y="6078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170180</xdr:rowOff>
    </xdr:from>
    <xdr:ext cx="46990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19150" y="617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4749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1145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1145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58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1145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58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58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87630</xdr:rowOff>
    </xdr:from>
    <xdr:to>
      <xdr:col>24</xdr:col>
      <xdr:colOff>62865</xdr:colOff>
      <xdr:row>59</xdr:row>
      <xdr:rowOff>81280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176395" y="9688830"/>
          <a:ext cx="1270" cy="508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85090</xdr:rowOff>
    </xdr:from>
    <xdr:ext cx="534670" cy="259080"/>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229100" y="1020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27,110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81280</xdr:rowOff>
    </xdr:from>
    <xdr:to>
      <xdr:col>24</xdr:col>
      <xdr:colOff>152400</xdr:colOff>
      <xdr:row>59</xdr:row>
      <xdr:rowOff>81280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108450" y="10196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34290</xdr:rowOff>
    </xdr:from>
    <xdr:ext cx="534670" cy="25908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229100" y="9464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67,083</a:t>
          </a:r>
          <a:endParaRPr kumimoji="1" lang="ja-JP" altLang="en-US" sz="1000" b="1">
            <a:latin typeface="ＭＳ Ｐゴシック"/>
          </a:endParaRPr>
        </a:p>
      </xdr:txBody>
    </xdr:sp>
    <xdr:clientData/>
  </xdr:oneCellAnchor>
  <xdr:twoCellAnchor>
    <xdr:from>
      <xdr:col>23</xdr:col>
      <xdr:colOff>165100</xdr:colOff>
      <xdr:row>56</xdr:row>
      <xdr:rowOff>87630</xdr:rowOff>
    </xdr:from>
    <xdr:to>
      <xdr:col>24</xdr:col>
      <xdr:colOff>152400</xdr:colOff>
      <xdr:row>56</xdr:row>
      <xdr:rowOff>87630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108450" y="9688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58</xdr:row>
      <xdr:rowOff>47625</xdr:rowOff>
    </xdr:from>
    <xdr:to>
      <xdr:col>24</xdr:col>
      <xdr:colOff>63500</xdr:colOff>
      <xdr:row>58</xdr:row>
      <xdr:rowOff>53975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429000" y="999172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164465</xdr:rowOff>
    </xdr:from>
    <xdr:ext cx="534670" cy="259080"/>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229100" y="9765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141605</xdr:rowOff>
    </xdr:from>
    <xdr:to>
      <xdr:col>24</xdr:col>
      <xdr:colOff>114300</xdr:colOff>
      <xdr:row>58</xdr:row>
      <xdr:rowOff>71755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127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113030</xdr:rowOff>
    </xdr:from>
    <xdr:to>
      <xdr:col>19</xdr:col>
      <xdr:colOff>171450</xdr:colOff>
      <xdr:row>58</xdr:row>
      <xdr:rowOff>47625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622550" y="8856980"/>
          <a:ext cx="806450" cy="1134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154940</xdr:rowOff>
    </xdr:from>
    <xdr:to>
      <xdr:col>20</xdr:col>
      <xdr:colOff>38100</xdr:colOff>
      <xdr:row>58</xdr:row>
      <xdr:rowOff>84455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384550" y="99275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100965</xdr:rowOff>
    </xdr:from>
    <xdr:ext cx="534035" cy="2584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187065" y="9702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113030</xdr:rowOff>
    </xdr:from>
    <xdr:to>
      <xdr:col>15</xdr:col>
      <xdr:colOff>50800</xdr:colOff>
      <xdr:row>59</xdr:row>
      <xdr:rowOff>71755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828800" y="8856980"/>
          <a:ext cx="793750" cy="133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149860</xdr:rowOff>
    </xdr:from>
    <xdr:to>
      <xdr:col>15</xdr:col>
      <xdr:colOff>101600</xdr:colOff>
      <xdr:row>51</xdr:row>
      <xdr:rowOff>80010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571750" y="87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96520</xdr:rowOff>
    </xdr:from>
    <xdr:ext cx="598170"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360930" y="8497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59</xdr:row>
      <xdr:rowOff>71755</xdr:rowOff>
    </xdr:from>
    <xdr:to>
      <xdr:col>10</xdr:col>
      <xdr:colOff>114300</xdr:colOff>
      <xdr:row>59</xdr:row>
      <xdr:rowOff>112395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028700" y="10187305"/>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778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166370</xdr:rowOff>
    </xdr:from>
    <xdr:ext cx="534670"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580515" y="9767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56515</xdr:rowOff>
    </xdr:from>
    <xdr:to>
      <xdr:col>6</xdr:col>
      <xdr:colOff>38100</xdr:colOff>
      <xdr:row>58</xdr:row>
      <xdr:rowOff>158115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984250" y="10000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3175</xdr:rowOff>
    </xdr:from>
    <xdr:ext cx="53403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786765" y="9775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3175</xdr:rowOff>
    </xdr:from>
    <xdr:to>
      <xdr:col>24</xdr:col>
      <xdr:colOff>114300</xdr:colOff>
      <xdr:row>58</xdr:row>
      <xdr:rowOff>104775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127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153035</xdr:rowOff>
    </xdr:from>
    <xdr:ext cx="534670" cy="259080"/>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229100" y="9925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168275</xdr:rowOff>
    </xdr:from>
    <xdr:to>
      <xdr:col>20</xdr:col>
      <xdr:colOff>38100</xdr:colOff>
      <xdr:row>58</xdr:row>
      <xdr:rowOff>98425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384550" y="9940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89535</xdr:rowOff>
    </xdr:from>
    <xdr:ext cx="534035" cy="2584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187065" y="10033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62230</xdr:rowOff>
    </xdr:from>
    <xdr:to>
      <xdr:col>15</xdr:col>
      <xdr:colOff>101600</xdr:colOff>
      <xdr:row>51</xdr:row>
      <xdr:rowOff>163830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571750" y="880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154940</xdr:rowOff>
    </xdr:from>
    <xdr:ext cx="598170" cy="2584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360930" y="8898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20955</xdr:rowOff>
    </xdr:from>
    <xdr:to>
      <xdr:col>10</xdr:col>
      <xdr:colOff>165100</xdr:colOff>
      <xdr:row>59</xdr:row>
      <xdr:rowOff>122555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778000" y="10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113665</xdr:rowOff>
    </xdr:from>
    <xdr:ext cx="534670" cy="2584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580515" y="10229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61595</xdr:rowOff>
    </xdr:from>
    <xdr:to>
      <xdr:col>6</xdr:col>
      <xdr:colOff>38100</xdr:colOff>
      <xdr:row>59</xdr:row>
      <xdr:rowOff>163195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984250" y="10177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154940</xdr:rowOff>
    </xdr:from>
    <xdr:ext cx="534035" cy="2584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6765" y="10270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5630" cy="2584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370" y="13827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85800" y="13684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168910</xdr:rowOff>
    </xdr:from>
    <xdr:ext cx="595630" cy="2584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542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5800" y="1339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5630" cy="2584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256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5800" y="1311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111760</xdr:rowOff>
    </xdr:from>
    <xdr:ext cx="595630" cy="2584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970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5800" y="12541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54610</xdr:rowOff>
    </xdr:from>
    <xdr:ext cx="595630" cy="2584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399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85800" y="1225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5630" cy="2584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685800" y="1196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168910</xdr:rowOff>
    </xdr:from>
    <xdr:ext cx="595630" cy="2584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82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150495</xdr:rowOff>
    </xdr:from>
    <xdr:to>
      <xdr:col>24</xdr:col>
      <xdr:colOff>62865</xdr:colOff>
      <xdr:row>77</xdr:row>
      <xdr:rowOff>91440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176395" y="12151995"/>
          <a:ext cx="1270" cy="1141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95250</xdr:rowOff>
    </xdr:from>
    <xdr:ext cx="598805" cy="259080"/>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229100" y="1329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147,390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91440</xdr:rowOff>
    </xdr:from>
    <xdr:to>
      <xdr:col>24</xdr:col>
      <xdr:colOff>152400</xdr:colOff>
      <xdr:row>77</xdr:row>
      <xdr:rowOff>91440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108450" y="13293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97790</xdr:rowOff>
    </xdr:from>
    <xdr:ext cx="598805" cy="2584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229100" y="11927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227,249</a:t>
          </a:r>
          <a:endParaRPr kumimoji="1" lang="ja-JP" altLang="en-US" sz="1000" b="1">
            <a:latin typeface="ＭＳ Ｐゴシック"/>
          </a:endParaRPr>
        </a:p>
      </xdr:txBody>
    </xdr:sp>
    <xdr:clientData/>
  </xdr:oneCellAnchor>
  <xdr:twoCellAnchor>
    <xdr:from>
      <xdr:col>23</xdr:col>
      <xdr:colOff>165100</xdr:colOff>
      <xdr:row>70</xdr:row>
      <xdr:rowOff>150495</xdr:rowOff>
    </xdr:from>
    <xdr:to>
      <xdr:col>24</xdr:col>
      <xdr:colOff>152400</xdr:colOff>
      <xdr:row>70</xdr:row>
      <xdr:rowOff>150495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108450" y="12151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xdr:row>
      <xdr:rowOff>137160</xdr:rowOff>
    </xdr:from>
    <xdr:to>
      <xdr:col>24</xdr:col>
      <xdr:colOff>63500</xdr:colOff>
      <xdr:row>76</xdr:row>
      <xdr:rowOff>40640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429000" y="12995910"/>
          <a:ext cx="7493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133350</xdr:rowOff>
    </xdr:from>
    <xdr:ext cx="598805" cy="2584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229100" y="128206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110490</xdr:rowOff>
    </xdr:from>
    <xdr:to>
      <xdr:col>24</xdr:col>
      <xdr:colOff>114300</xdr:colOff>
      <xdr:row>76</xdr:row>
      <xdr:rowOff>40640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127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137160</xdr:rowOff>
    </xdr:from>
    <xdr:to>
      <xdr:col>19</xdr:col>
      <xdr:colOff>171450</xdr:colOff>
      <xdr:row>77</xdr:row>
      <xdr:rowOff>123190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622550" y="12995910"/>
          <a:ext cx="80645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24765</xdr:rowOff>
    </xdr:from>
    <xdr:to>
      <xdr:col>20</xdr:col>
      <xdr:colOff>38100</xdr:colOff>
      <xdr:row>75</xdr:row>
      <xdr:rowOff>126365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384550" y="128835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143510</xdr:rowOff>
    </xdr:from>
    <xdr:ext cx="598170" cy="2584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154680" y="12659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172,486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123190</xdr:rowOff>
    </xdr:from>
    <xdr:to>
      <xdr:col>15</xdr:col>
      <xdr:colOff>50800</xdr:colOff>
      <xdr:row>78</xdr:row>
      <xdr:rowOff>71755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828800" y="13324840"/>
          <a:ext cx="79375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23495</xdr:rowOff>
    </xdr:from>
    <xdr:to>
      <xdr:col>15</xdr:col>
      <xdr:colOff>101600</xdr:colOff>
      <xdr:row>77</xdr:row>
      <xdr:rowOff>125095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57175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141605</xdr:rowOff>
    </xdr:from>
    <xdr:ext cx="59817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360930" y="13000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71755</xdr:rowOff>
    </xdr:from>
    <xdr:to>
      <xdr:col>10</xdr:col>
      <xdr:colOff>114300</xdr:colOff>
      <xdr:row>78</xdr:row>
      <xdr:rowOff>161290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028700" y="13444855"/>
          <a:ext cx="8001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81280</xdr:rowOff>
    </xdr:from>
    <xdr:to>
      <xdr:col>10</xdr:col>
      <xdr:colOff>165100</xdr:colOff>
      <xdr:row>78</xdr:row>
      <xdr:rowOff>11430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7780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27940</xdr:rowOff>
    </xdr:from>
    <xdr:ext cx="59817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548130" y="13058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984250" y="133191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64135</xdr:rowOff>
    </xdr:from>
    <xdr:ext cx="598170" cy="2584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754380" y="13094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160655</xdr:rowOff>
    </xdr:from>
    <xdr:to>
      <xdr:col>24</xdr:col>
      <xdr:colOff>114300</xdr:colOff>
      <xdr:row>76</xdr:row>
      <xdr:rowOff>90805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127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139065</xdr:rowOff>
    </xdr:from>
    <xdr:ext cx="598805" cy="259080"/>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229100" y="12997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162,990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86360</xdr:rowOff>
    </xdr:from>
    <xdr:to>
      <xdr:col>20</xdr:col>
      <xdr:colOff>38100</xdr:colOff>
      <xdr:row>76</xdr:row>
      <xdr:rowOff>16510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384550" y="12945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7620</xdr:rowOff>
    </xdr:from>
    <xdr:ext cx="598170" cy="2584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154680" y="13037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72390</xdr:rowOff>
    </xdr:from>
    <xdr:to>
      <xdr:col>15</xdr:col>
      <xdr:colOff>101600</xdr:colOff>
      <xdr:row>78</xdr:row>
      <xdr:rowOff>2540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57175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166370</xdr:rowOff>
    </xdr:from>
    <xdr:ext cx="598170" cy="2584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360930" y="13368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20955</xdr:rowOff>
    </xdr:from>
    <xdr:to>
      <xdr:col>10</xdr:col>
      <xdr:colOff>165100</xdr:colOff>
      <xdr:row>78</xdr:row>
      <xdr:rowOff>122555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7780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113665</xdr:rowOff>
    </xdr:from>
    <xdr:ext cx="598170" cy="2584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548130" y="13486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110490</xdr:rowOff>
    </xdr:from>
    <xdr:to>
      <xdr:col>6</xdr:col>
      <xdr:colOff>38100</xdr:colOff>
      <xdr:row>79</xdr:row>
      <xdr:rowOff>40640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984250" y="13483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31750</xdr:rowOff>
    </xdr:from>
    <xdr:ext cx="598170" cy="2584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54380" y="13576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1145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1145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1145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1145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84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1145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104140</xdr:rowOff>
    </xdr:from>
    <xdr:to>
      <xdr:col>24</xdr:col>
      <xdr:colOff>62865</xdr:colOff>
      <xdr:row>97</xdr:row>
      <xdr:rowOff>19685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176395" y="15534640"/>
          <a:ext cx="127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23495</xdr:rowOff>
    </xdr:from>
    <xdr:ext cx="534670" cy="259080"/>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229100" y="16654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29,644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19685</xdr:rowOff>
    </xdr:from>
    <xdr:to>
      <xdr:col>24</xdr:col>
      <xdr:colOff>152400</xdr:colOff>
      <xdr:row>97</xdr:row>
      <xdr:rowOff>19685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108450" y="16650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50800</xdr:rowOff>
    </xdr:from>
    <xdr:ext cx="534670" cy="259080"/>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229100" y="15309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58,937</a:t>
          </a:r>
          <a:endParaRPr kumimoji="1" lang="ja-JP" altLang="en-US" sz="1000" b="1">
            <a:latin typeface="ＭＳ Ｐゴシック"/>
          </a:endParaRPr>
        </a:p>
      </xdr:txBody>
    </xdr:sp>
    <xdr:clientData/>
  </xdr:oneCellAnchor>
  <xdr:twoCellAnchor>
    <xdr:from>
      <xdr:col>23</xdr:col>
      <xdr:colOff>165100</xdr:colOff>
      <xdr:row>90</xdr:row>
      <xdr:rowOff>104140</xdr:rowOff>
    </xdr:from>
    <xdr:to>
      <xdr:col>24</xdr:col>
      <xdr:colOff>152400</xdr:colOff>
      <xdr:row>90</xdr:row>
      <xdr:rowOff>104140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108450" y="15534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30480</xdr:rowOff>
    </xdr:from>
    <xdr:to>
      <xdr:col>24</xdr:col>
      <xdr:colOff>63500</xdr:colOff>
      <xdr:row>95</xdr:row>
      <xdr:rowOff>114935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429000" y="16318230"/>
          <a:ext cx="7493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41275</xdr:rowOff>
    </xdr:from>
    <xdr:ext cx="534670" cy="2584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229100" y="15986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18415</xdr:rowOff>
    </xdr:from>
    <xdr:to>
      <xdr:col>24</xdr:col>
      <xdr:colOff>114300</xdr:colOff>
      <xdr:row>94</xdr:row>
      <xdr:rowOff>120650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127500" y="16134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30480</xdr:rowOff>
    </xdr:from>
    <xdr:to>
      <xdr:col>19</xdr:col>
      <xdr:colOff>171450</xdr:colOff>
      <xdr:row>96</xdr:row>
      <xdr:rowOff>125095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622550" y="16318230"/>
          <a:ext cx="80645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36195</xdr:rowOff>
    </xdr:from>
    <xdr:to>
      <xdr:col>20</xdr:col>
      <xdr:colOff>38100</xdr:colOff>
      <xdr:row>94</xdr:row>
      <xdr:rowOff>137795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384550" y="16152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154940</xdr:rowOff>
    </xdr:from>
    <xdr:ext cx="534035"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187065" y="15928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125095</xdr:rowOff>
    </xdr:from>
    <xdr:to>
      <xdr:col>15</xdr:col>
      <xdr:colOff>50800</xdr:colOff>
      <xdr:row>97</xdr:row>
      <xdr:rowOff>130175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828800" y="16584295"/>
          <a:ext cx="79375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133985</xdr:rowOff>
    </xdr:from>
    <xdr:to>
      <xdr:col>15</xdr:col>
      <xdr:colOff>101600</xdr:colOff>
      <xdr:row>96</xdr:row>
      <xdr:rowOff>64135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57175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80645</xdr:rowOff>
    </xdr:from>
    <xdr:ext cx="53403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39331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95</xdr:row>
      <xdr:rowOff>90805</xdr:rowOff>
    </xdr:from>
    <xdr:to>
      <xdr:col>10</xdr:col>
      <xdr:colOff>114300</xdr:colOff>
      <xdr:row>97</xdr:row>
      <xdr:rowOff>130175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028700" y="16378555"/>
          <a:ext cx="8001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80645</xdr:rowOff>
    </xdr:from>
    <xdr:to>
      <xdr:col>10</xdr:col>
      <xdr:colOff>165100</xdr:colOff>
      <xdr:row>96</xdr:row>
      <xdr:rowOff>10795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7780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27305</xdr:rowOff>
    </xdr:from>
    <xdr:ext cx="53467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580515" y="16143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37465</xdr:rowOff>
    </xdr:from>
    <xdr:to>
      <xdr:col>6</xdr:col>
      <xdr:colOff>38100</xdr:colOff>
      <xdr:row>96</xdr:row>
      <xdr:rowOff>139065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984250" y="16496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130175</xdr:rowOff>
    </xdr:from>
    <xdr:ext cx="53403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786765" y="1658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64135</xdr:rowOff>
    </xdr:from>
    <xdr:to>
      <xdr:col>24</xdr:col>
      <xdr:colOff>114300</xdr:colOff>
      <xdr:row>95</xdr:row>
      <xdr:rowOff>166370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1275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42545</xdr:rowOff>
    </xdr:from>
    <xdr:ext cx="534670" cy="2584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229100" y="16330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151130</xdr:rowOff>
    </xdr:from>
    <xdr:to>
      <xdr:col>20</xdr:col>
      <xdr:colOff>38100</xdr:colOff>
      <xdr:row>95</xdr:row>
      <xdr:rowOff>81280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384550" y="16267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72390</xdr:rowOff>
    </xdr:from>
    <xdr:ext cx="53403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187065" y="16360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74930</xdr:rowOff>
    </xdr:from>
    <xdr:to>
      <xdr:col>15</xdr:col>
      <xdr:colOff>101600</xdr:colOff>
      <xdr:row>97</xdr:row>
      <xdr:rowOff>4445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571750" y="16534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167005</xdr:rowOff>
    </xdr:from>
    <xdr:ext cx="534035" cy="2584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393315" y="16626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79375</xdr:rowOff>
    </xdr:from>
    <xdr:to>
      <xdr:col>10</xdr:col>
      <xdr:colOff>165100</xdr:colOff>
      <xdr:row>98</xdr:row>
      <xdr:rowOff>9525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7780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635</xdr:rowOff>
    </xdr:from>
    <xdr:ext cx="53467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580515"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40640</xdr:rowOff>
    </xdr:from>
    <xdr:to>
      <xdr:col>6</xdr:col>
      <xdr:colOff>38100</xdr:colOff>
      <xdr:row>95</xdr:row>
      <xdr:rowOff>141605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984250" y="1632839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158115</xdr:rowOff>
    </xdr:from>
    <xdr:ext cx="534035" cy="2584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786765" y="1610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72643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36</xdr:row>
      <xdr:rowOff>35560</xdr:rowOff>
    </xdr:from>
    <xdr:ext cx="377190"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617210" y="6207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33</xdr:row>
      <xdr:rowOff>168910</xdr:rowOff>
    </xdr:from>
    <xdr:ext cx="377190" cy="2584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617210" y="5826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31</xdr:row>
      <xdr:rowOff>130810</xdr:rowOff>
    </xdr:from>
    <xdr:ext cx="377190"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617210" y="5445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5270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5270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29</xdr:row>
      <xdr:rowOff>127000</xdr:rowOff>
    </xdr:from>
    <xdr:to>
      <xdr:col>54</xdr:col>
      <xdr:colOff>171450</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429750" y="509905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90170</xdr:rowOff>
    </xdr:from>
    <xdr:ext cx="377825" cy="259080"/>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9480550" y="66052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59900" y="6601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73660</xdr:rowOff>
    </xdr:from>
    <xdr:ext cx="469265" cy="259080"/>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9480550" y="4874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359900" y="5099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66040</xdr:rowOff>
    </xdr:from>
    <xdr:to>
      <xdr:col>55</xdr:col>
      <xdr:colOff>0</xdr:colOff>
      <xdr:row>37</xdr:row>
      <xdr:rowOff>74930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686800" y="6409690"/>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93980</xdr:rowOff>
    </xdr:from>
    <xdr:ext cx="377825" cy="259080"/>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9480550" y="575183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398000" y="590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36</xdr:row>
      <xdr:rowOff>40640</xdr:rowOff>
    </xdr:from>
    <xdr:to>
      <xdr:col>50</xdr:col>
      <xdr:colOff>114300</xdr:colOff>
      <xdr:row>37</xdr:row>
      <xdr:rowOff>74930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86700" y="6212840"/>
          <a:ext cx="8001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360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31</xdr:row>
      <xdr:rowOff>12700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6620" y="5327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40640</xdr:rowOff>
    </xdr:from>
    <xdr:to>
      <xdr:col>45</xdr:col>
      <xdr:colOff>171450</xdr:colOff>
      <xdr:row>36</xdr:row>
      <xdr:rowOff>60960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080250" y="6212840"/>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42250" y="5689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31</xdr:row>
      <xdr:rowOff>149860</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715250" y="5464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154940</xdr:rowOff>
    </xdr:from>
    <xdr:to>
      <xdr:col>41</xdr:col>
      <xdr:colOff>50800</xdr:colOff>
      <xdr:row>36</xdr:row>
      <xdr:rowOff>60960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286500" y="6155690"/>
          <a:ext cx="7937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02945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31</xdr:row>
      <xdr:rowOff>116840</xdr:rowOff>
    </xdr:from>
    <xdr:ext cx="37846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910070" y="5431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2357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30</xdr:row>
      <xdr:rowOff>161290</xdr:rowOff>
    </xdr:from>
    <xdr:ext cx="37846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116320" y="5304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15240</xdr:rowOff>
    </xdr:from>
    <xdr:to>
      <xdr:col>55</xdr:col>
      <xdr:colOff>50800</xdr:colOff>
      <xdr:row>37</xdr:row>
      <xdr:rowOff>116840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398000" y="6358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165100</xdr:rowOff>
    </xdr:from>
    <xdr:ext cx="377825" cy="259080"/>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9480550" y="63373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24130</xdr:rowOff>
    </xdr:from>
    <xdr:to>
      <xdr:col>50</xdr:col>
      <xdr:colOff>165100</xdr:colOff>
      <xdr:row>37</xdr:row>
      <xdr:rowOff>125730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360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116840</xdr:rowOff>
    </xdr:from>
    <xdr:ext cx="37846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6620" y="6460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161290</xdr:rowOff>
    </xdr:from>
    <xdr:to>
      <xdr:col>46</xdr:col>
      <xdr:colOff>38100</xdr:colOff>
      <xdr:row>36</xdr:row>
      <xdr:rowOff>91440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42250" y="6162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36</xdr:row>
      <xdr:rowOff>82550</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15250" y="6254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10160</xdr:rowOff>
    </xdr:from>
    <xdr:to>
      <xdr:col>41</xdr:col>
      <xdr:colOff>101600</xdr:colOff>
      <xdr:row>36</xdr:row>
      <xdr:rowOff>111760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02945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102870</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91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104140</xdr:rowOff>
    </xdr:from>
    <xdr:to>
      <xdr:col>36</xdr:col>
      <xdr:colOff>165100</xdr:colOff>
      <xdr:row>36</xdr:row>
      <xdr:rowOff>34290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235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25400</xdr:rowOff>
    </xdr:from>
    <xdr:ext cx="378460"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116320" y="6197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72643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860" cy="2584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81955"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0860" cy="2584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481955"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0860"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481955" y="8569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84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481955"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149860</xdr:rowOff>
    </xdr:from>
    <xdr:to>
      <xdr:col>54</xdr:col>
      <xdr:colOff>171450</xdr:colOff>
      <xdr:row>58</xdr:row>
      <xdr:rowOff>125095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429750" y="8893810"/>
          <a:ext cx="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128905</xdr:rowOff>
    </xdr:from>
    <xdr:ext cx="377825"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9480550" y="100730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125095</xdr:rowOff>
    </xdr:from>
    <xdr:to>
      <xdr:col>55</xdr:col>
      <xdr:colOff>88900</xdr:colOff>
      <xdr:row>58</xdr:row>
      <xdr:rowOff>125095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359900" y="10069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96520</xdr:rowOff>
    </xdr:from>
    <xdr:ext cx="534035" cy="259080"/>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9480550" y="8669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26,027</a:t>
          </a:r>
          <a:endParaRPr kumimoji="1" lang="ja-JP" altLang="en-US" sz="1000" b="1">
            <a:latin typeface="ＭＳ Ｐゴシック"/>
          </a:endParaRPr>
        </a:p>
      </xdr:txBody>
    </xdr:sp>
    <xdr:clientData/>
  </xdr:oneCellAnchor>
  <xdr:twoCellAnchor>
    <xdr:from>
      <xdr:col>54</xdr:col>
      <xdr:colOff>101600</xdr:colOff>
      <xdr:row>51</xdr:row>
      <xdr:rowOff>149860</xdr:rowOff>
    </xdr:from>
    <xdr:to>
      <xdr:col>55</xdr:col>
      <xdr:colOff>88900</xdr:colOff>
      <xdr:row>51</xdr:row>
      <xdr:rowOff>149860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359900" y="8893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45085</xdr:rowOff>
    </xdr:from>
    <xdr:to>
      <xdr:col>55</xdr:col>
      <xdr:colOff>0</xdr:colOff>
      <xdr:row>58</xdr:row>
      <xdr:rowOff>66675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686800" y="9989185"/>
          <a:ext cx="742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47625</xdr:rowOff>
    </xdr:from>
    <xdr:ext cx="469265" cy="25908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9480550" y="96488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24765</xdr:rowOff>
    </xdr:from>
    <xdr:to>
      <xdr:col>55</xdr:col>
      <xdr:colOff>50800</xdr:colOff>
      <xdr:row>57</xdr:row>
      <xdr:rowOff>126365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398000" y="9797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60325</xdr:rowOff>
    </xdr:from>
    <xdr:to>
      <xdr:col>50</xdr:col>
      <xdr:colOff>114300</xdr:colOff>
      <xdr:row>58</xdr:row>
      <xdr:rowOff>66675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86700" y="1000442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41275</xdr:rowOff>
    </xdr:from>
    <xdr:to>
      <xdr:col>50</xdr:col>
      <xdr:colOff>165100</xdr:colOff>
      <xdr:row>57</xdr:row>
      <xdr:rowOff>143510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360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159385</xdr:rowOff>
    </xdr:from>
    <xdr:ext cx="469900" cy="2584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70900" y="9589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60325</xdr:rowOff>
    </xdr:from>
    <xdr:to>
      <xdr:col>45</xdr:col>
      <xdr:colOff>171450</xdr:colOff>
      <xdr:row>58</xdr:row>
      <xdr:rowOff>80010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080250" y="10004425"/>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29210</xdr:rowOff>
    </xdr:from>
    <xdr:to>
      <xdr:col>46</xdr:col>
      <xdr:colOff>38100</xdr:colOff>
      <xdr:row>57</xdr:row>
      <xdr:rowOff>130810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42250" y="9801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55</xdr:row>
      <xdr:rowOff>147320</xdr:rowOff>
    </xdr:from>
    <xdr:ext cx="4699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7150" y="957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80010</xdr:rowOff>
    </xdr:from>
    <xdr:to>
      <xdr:col>41</xdr:col>
      <xdr:colOff>50800</xdr:colOff>
      <xdr:row>58</xdr:row>
      <xdr:rowOff>80010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286500" y="100241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32385</xdr:rowOff>
    </xdr:from>
    <xdr:to>
      <xdr:col>41</xdr:col>
      <xdr:colOff>101600</xdr:colOff>
      <xdr:row>57</xdr:row>
      <xdr:rowOff>133985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02945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150495</xdr:rowOff>
    </xdr:from>
    <xdr:ext cx="4699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864350" y="9580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23495</xdr:rowOff>
    </xdr:from>
    <xdr:to>
      <xdr:col>36</xdr:col>
      <xdr:colOff>165100</xdr:colOff>
      <xdr:row>57</xdr:row>
      <xdr:rowOff>125095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2357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141605</xdr:rowOff>
    </xdr:from>
    <xdr:ext cx="4699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070600" y="957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166370</xdr:rowOff>
    </xdr:from>
    <xdr:to>
      <xdr:col>55</xdr:col>
      <xdr:colOff>50800</xdr:colOff>
      <xdr:row>58</xdr:row>
      <xdr:rowOff>95885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398000" y="99390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80645</xdr:rowOff>
    </xdr:from>
    <xdr:ext cx="469265" cy="259080"/>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9480550" y="9853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15875</xdr:rowOff>
    </xdr:from>
    <xdr:to>
      <xdr:col>50</xdr:col>
      <xdr:colOff>165100</xdr:colOff>
      <xdr:row>58</xdr:row>
      <xdr:rowOff>117475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36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109220</xdr:rowOff>
    </xdr:from>
    <xdr:ext cx="469900" cy="2584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70900" y="10053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9525</xdr:rowOff>
    </xdr:from>
    <xdr:to>
      <xdr:col>46</xdr:col>
      <xdr:colOff>38100</xdr:colOff>
      <xdr:row>58</xdr:row>
      <xdr:rowOff>111125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42250" y="9953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102235</xdr:rowOff>
    </xdr:from>
    <xdr:ext cx="469900" cy="2584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7150" y="10046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29210</xdr:rowOff>
    </xdr:from>
    <xdr:to>
      <xdr:col>41</xdr:col>
      <xdr:colOff>101600</xdr:colOff>
      <xdr:row>58</xdr:row>
      <xdr:rowOff>130810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02945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121920</xdr:rowOff>
    </xdr:from>
    <xdr:ext cx="469900" cy="2584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64350" y="10066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29210</xdr:rowOff>
    </xdr:from>
    <xdr:to>
      <xdr:col>36</xdr:col>
      <xdr:colOff>165100</xdr:colOff>
      <xdr:row>58</xdr:row>
      <xdr:rowOff>130810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235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121920</xdr:rowOff>
    </xdr:from>
    <xdr:ext cx="469900" cy="2584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0600" y="10066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72643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4819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0860" cy="2584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48195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4819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0860"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481955"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4819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46355</xdr:rowOff>
    </xdr:from>
    <xdr:to>
      <xdr:col>54</xdr:col>
      <xdr:colOff>171450</xdr:colOff>
      <xdr:row>78</xdr:row>
      <xdr:rowOff>134620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429750" y="12219305"/>
          <a:ext cx="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138430</xdr:rowOff>
    </xdr:from>
    <xdr:ext cx="469265" cy="25908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9480550" y="13511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134620</xdr:rowOff>
    </xdr:from>
    <xdr:to>
      <xdr:col>55</xdr:col>
      <xdr:colOff>88900</xdr:colOff>
      <xdr:row>78</xdr:row>
      <xdr:rowOff>134620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359900" y="13507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164465</xdr:rowOff>
    </xdr:from>
    <xdr:ext cx="534035" cy="25908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9480550" y="11994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35,955</a:t>
          </a:r>
          <a:endParaRPr kumimoji="1" lang="ja-JP" altLang="en-US" sz="1000" b="1">
            <a:latin typeface="ＭＳ Ｐゴシック"/>
          </a:endParaRPr>
        </a:p>
      </xdr:txBody>
    </xdr:sp>
    <xdr:clientData/>
  </xdr:oneCellAnchor>
  <xdr:twoCellAnchor>
    <xdr:from>
      <xdr:col>54</xdr:col>
      <xdr:colOff>101600</xdr:colOff>
      <xdr:row>71</xdr:row>
      <xdr:rowOff>46355</xdr:rowOff>
    </xdr:from>
    <xdr:to>
      <xdr:col>55</xdr:col>
      <xdr:colOff>88900</xdr:colOff>
      <xdr:row>71</xdr:row>
      <xdr:rowOff>46355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359900" y="12219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170815</xdr:rowOff>
    </xdr:from>
    <xdr:to>
      <xdr:col>55</xdr:col>
      <xdr:colOff>0</xdr:colOff>
      <xdr:row>78</xdr:row>
      <xdr:rowOff>43180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686800" y="13372465"/>
          <a:ext cx="7429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116840</xdr:rowOff>
    </xdr:from>
    <xdr:ext cx="534035" cy="25908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9480550" y="129755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93980</xdr:rowOff>
    </xdr:from>
    <xdr:to>
      <xdr:col>55</xdr:col>
      <xdr:colOff>50800</xdr:colOff>
      <xdr:row>77</xdr:row>
      <xdr:rowOff>24130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398000" y="13124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144145</xdr:rowOff>
    </xdr:from>
    <xdr:to>
      <xdr:col>50</xdr:col>
      <xdr:colOff>114300</xdr:colOff>
      <xdr:row>78</xdr:row>
      <xdr:rowOff>43180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86700" y="13345795"/>
          <a:ext cx="8001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111760</xdr:rowOff>
    </xdr:from>
    <xdr:to>
      <xdr:col>50</xdr:col>
      <xdr:colOff>165100</xdr:colOff>
      <xdr:row>77</xdr:row>
      <xdr:rowOff>41910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360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58420</xdr:rowOff>
    </xdr:from>
    <xdr:ext cx="53467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38515" y="1291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144145</xdr:rowOff>
    </xdr:from>
    <xdr:to>
      <xdr:col>45</xdr:col>
      <xdr:colOff>171450</xdr:colOff>
      <xdr:row>78</xdr:row>
      <xdr:rowOff>100965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080250" y="13345795"/>
          <a:ext cx="8064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151765</xdr:rowOff>
    </xdr:from>
    <xdr:to>
      <xdr:col>46</xdr:col>
      <xdr:colOff>38100</xdr:colOff>
      <xdr:row>76</xdr:row>
      <xdr:rowOff>81915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42250" y="130105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98425</xdr:rowOff>
    </xdr:from>
    <xdr:ext cx="534035" cy="2584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44765" y="12785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100965</xdr:rowOff>
    </xdr:from>
    <xdr:to>
      <xdr:col>41</xdr:col>
      <xdr:colOff>50800</xdr:colOff>
      <xdr:row>78</xdr:row>
      <xdr:rowOff>109220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286500" y="13474065"/>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29210</xdr:rowOff>
    </xdr:from>
    <xdr:to>
      <xdr:col>41</xdr:col>
      <xdr:colOff>101600</xdr:colOff>
      <xdr:row>77</xdr:row>
      <xdr:rowOff>130175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02945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146685</xdr:rowOff>
    </xdr:from>
    <xdr:ext cx="469900" cy="2584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864350" y="13005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47625</xdr:rowOff>
    </xdr:from>
    <xdr:to>
      <xdr:col>36</xdr:col>
      <xdr:colOff>165100</xdr:colOff>
      <xdr:row>77</xdr:row>
      <xdr:rowOff>149225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2357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166370</xdr:rowOff>
    </xdr:from>
    <xdr:ext cx="469900" cy="2584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070600" y="13025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120650</xdr:rowOff>
    </xdr:from>
    <xdr:to>
      <xdr:col>55</xdr:col>
      <xdr:colOff>50800</xdr:colOff>
      <xdr:row>78</xdr:row>
      <xdr:rowOff>50165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398000" y="133223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98425</xdr:rowOff>
    </xdr:from>
    <xdr:ext cx="469265" cy="2584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9480550" y="13300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163830</xdr:rowOff>
    </xdr:from>
    <xdr:to>
      <xdr:col>50</xdr:col>
      <xdr:colOff>165100</xdr:colOff>
      <xdr:row>78</xdr:row>
      <xdr:rowOff>93980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36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85090</xdr:rowOff>
    </xdr:from>
    <xdr:ext cx="469900"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70900" y="1345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93345</xdr:rowOff>
    </xdr:from>
    <xdr:to>
      <xdr:col>46</xdr:col>
      <xdr:colOff>38100</xdr:colOff>
      <xdr:row>78</xdr:row>
      <xdr:rowOff>23495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42250" y="13294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14605</xdr:rowOff>
    </xdr:from>
    <xdr:ext cx="46990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7150" y="1338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50165</xdr:rowOff>
    </xdr:from>
    <xdr:to>
      <xdr:col>41</xdr:col>
      <xdr:colOff>101600</xdr:colOff>
      <xdr:row>78</xdr:row>
      <xdr:rowOff>151765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02945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143510</xdr:rowOff>
    </xdr:from>
    <xdr:ext cx="469900" cy="2584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864350" y="1351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58420</xdr:rowOff>
    </xdr:from>
    <xdr:to>
      <xdr:col>36</xdr:col>
      <xdr:colOff>165100</xdr:colOff>
      <xdr:row>78</xdr:row>
      <xdr:rowOff>160020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235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151130</xdr:rowOff>
    </xdr:from>
    <xdr:ext cx="469900"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0600" y="1352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72643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086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48195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4819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84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4819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4819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152400</xdr:rowOff>
    </xdr:from>
    <xdr:to>
      <xdr:col>54</xdr:col>
      <xdr:colOff>171450</xdr:colOff>
      <xdr:row>99</xdr:row>
      <xdr:rowOff>6985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429750" y="1558290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10795</xdr:rowOff>
    </xdr:from>
    <xdr:ext cx="534035" cy="2584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9480550" y="16984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21,953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6985</xdr:rowOff>
    </xdr:from>
    <xdr:to>
      <xdr:col>55</xdr:col>
      <xdr:colOff>88900</xdr:colOff>
      <xdr:row>99</xdr:row>
      <xdr:rowOff>6985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359900" y="169805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99060</xdr:rowOff>
    </xdr:from>
    <xdr:ext cx="534035" cy="2584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9480550" y="1535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95,346</a:t>
          </a:r>
          <a:endParaRPr kumimoji="1" lang="ja-JP" altLang="en-US" sz="1000" b="1">
            <a:latin typeface="ＭＳ Ｐゴシック"/>
          </a:endParaRPr>
        </a:p>
      </xdr:txBody>
    </xdr:sp>
    <xdr:clientData/>
  </xdr:oneCellAnchor>
  <xdr:twoCellAnchor>
    <xdr:from>
      <xdr:col>54</xdr:col>
      <xdr:colOff>101600</xdr:colOff>
      <xdr:row>90</xdr:row>
      <xdr:rowOff>152400</xdr:rowOff>
    </xdr:from>
    <xdr:to>
      <xdr:col>55</xdr:col>
      <xdr:colOff>88900</xdr:colOff>
      <xdr:row>90</xdr:row>
      <xdr:rowOff>152400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359900" y="15582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144780</xdr:rowOff>
    </xdr:from>
    <xdr:to>
      <xdr:col>55</xdr:col>
      <xdr:colOff>0</xdr:colOff>
      <xdr:row>98</xdr:row>
      <xdr:rowOff>52070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686800" y="16775430"/>
          <a:ext cx="7429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125730</xdr:rowOff>
    </xdr:from>
    <xdr:ext cx="534035" cy="259080"/>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9480550" y="164134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102870</xdr:rowOff>
    </xdr:from>
    <xdr:to>
      <xdr:col>55</xdr:col>
      <xdr:colOff>50800</xdr:colOff>
      <xdr:row>97</xdr:row>
      <xdr:rowOff>33020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398000" y="16562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98</xdr:row>
      <xdr:rowOff>29210</xdr:rowOff>
    </xdr:from>
    <xdr:to>
      <xdr:col>50</xdr:col>
      <xdr:colOff>114300</xdr:colOff>
      <xdr:row>98</xdr:row>
      <xdr:rowOff>52070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86700" y="1683131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90805</xdr:rowOff>
    </xdr:from>
    <xdr:to>
      <xdr:col>50</xdr:col>
      <xdr:colOff>165100</xdr:colOff>
      <xdr:row>97</xdr:row>
      <xdr:rowOff>20955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360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37465</xdr:rowOff>
    </xdr:from>
    <xdr:ext cx="53467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38515" y="16325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29210</xdr:rowOff>
    </xdr:from>
    <xdr:to>
      <xdr:col>45</xdr:col>
      <xdr:colOff>171450</xdr:colOff>
      <xdr:row>98</xdr:row>
      <xdr:rowOff>66040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080250" y="16831310"/>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102870</xdr:rowOff>
    </xdr:from>
    <xdr:to>
      <xdr:col>46</xdr:col>
      <xdr:colOff>38100</xdr:colOff>
      <xdr:row>97</xdr:row>
      <xdr:rowOff>33020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42250" y="16562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49530</xdr:rowOff>
    </xdr:from>
    <xdr:ext cx="53403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44765" y="1633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37465</xdr:rowOff>
    </xdr:from>
    <xdr:to>
      <xdr:col>41</xdr:col>
      <xdr:colOff>50800</xdr:colOff>
      <xdr:row>98</xdr:row>
      <xdr:rowOff>66040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286500" y="1683956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136525</xdr:rowOff>
    </xdr:from>
    <xdr:to>
      <xdr:col>41</xdr:col>
      <xdr:colOff>101600</xdr:colOff>
      <xdr:row>97</xdr:row>
      <xdr:rowOff>66675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02945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83185</xdr:rowOff>
    </xdr:from>
    <xdr:ext cx="53403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851015" y="16370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88265</xdr:rowOff>
    </xdr:from>
    <xdr:to>
      <xdr:col>36</xdr:col>
      <xdr:colOff>165100</xdr:colOff>
      <xdr:row>97</xdr:row>
      <xdr:rowOff>18415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235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34925</xdr:rowOff>
    </xdr:from>
    <xdr:ext cx="53467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038215" y="16322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93980</xdr:rowOff>
    </xdr:from>
    <xdr:to>
      <xdr:col>55</xdr:col>
      <xdr:colOff>50800</xdr:colOff>
      <xdr:row>98</xdr:row>
      <xdr:rowOff>24130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398000" y="16724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72390</xdr:rowOff>
    </xdr:from>
    <xdr:ext cx="534035" cy="259080"/>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9480550" y="1670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635</xdr:rowOff>
    </xdr:from>
    <xdr:to>
      <xdr:col>50</xdr:col>
      <xdr:colOff>165100</xdr:colOff>
      <xdr:row>98</xdr:row>
      <xdr:rowOff>102235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360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93345</xdr:rowOff>
    </xdr:from>
    <xdr:ext cx="53467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38515" y="16895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149225</xdr:rowOff>
    </xdr:from>
    <xdr:to>
      <xdr:col>46</xdr:col>
      <xdr:colOff>38100</xdr:colOff>
      <xdr:row>98</xdr:row>
      <xdr:rowOff>79375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42250" y="16779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70485</xdr:rowOff>
    </xdr:from>
    <xdr:ext cx="53403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44765" y="1687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15240</xdr:rowOff>
    </xdr:from>
    <xdr:to>
      <xdr:col>41</xdr:col>
      <xdr:colOff>101600</xdr:colOff>
      <xdr:row>98</xdr:row>
      <xdr:rowOff>116840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02945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107950</xdr:rowOff>
    </xdr:from>
    <xdr:ext cx="53403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851015" y="1691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158115</xdr:rowOff>
    </xdr:from>
    <xdr:to>
      <xdr:col>36</xdr:col>
      <xdr:colOff>165100</xdr:colOff>
      <xdr:row>98</xdr:row>
      <xdr:rowOff>88265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235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79375</xdr:rowOff>
    </xdr:from>
    <xdr:ext cx="534670" cy="2584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038215"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975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171450</xdr:colOff>
      <xdr:row>39</xdr:row>
      <xdr:rowOff>99060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6785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6725"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7975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171450</xdr:colOff>
      <xdr:row>37</xdr:row>
      <xdr:rowOff>114935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6458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334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171450</xdr:colOff>
      <xdr:row>35</xdr:row>
      <xdr:rowOff>132080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6132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7334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171450</xdr:colOff>
      <xdr:row>33</xdr:row>
      <xdr:rowOff>147955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1207750" y="580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7334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171450</xdr:colOff>
      <xdr:row>31</xdr:row>
      <xdr:rowOff>164465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1207750" y="5479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7334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171450</xdr:colOff>
      <xdr:row>30</xdr:row>
      <xdr:rowOff>8890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1207750" y="5152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07334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54610</xdr:rowOff>
    </xdr:from>
    <xdr:to>
      <xdr:col>85</xdr:col>
      <xdr:colOff>126365</xdr:colOff>
      <xdr:row>39</xdr:row>
      <xdr:rowOff>1905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698345" y="5198110"/>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6350</xdr:rowOff>
    </xdr:from>
    <xdr:ext cx="469900" cy="2584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4744700" y="6692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1905</xdr:rowOff>
    </xdr:from>
    <xdr:to>
      <xdr:col>86</xdr:col>
      <xdr:colOff>25400</xdr:colOff>
      <xdr:row>39</xdr:row>
      <xdr:rowOff>1905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611350" y="6688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1270</xdr:rowOff>
    </xdr:from>
    <xdr:ext cx="534670" cy="259080"/>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4744700" y="4973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23,583</a:t>
          </a:r>
          <a:endParaRPr kumimoji="1" lang="ja-JP" altLang="en-US" sz="1000" b="1">
            <a:latin typeface="ＭＳ Ｐゴシック"/>
          </a:endParaRPr>
        </a:p>
      </xdr:txBody>
    </xdr:sp>
    <xdr:clientData/>
  </xdr:oneCellAnchor>
  <xdr:twoCellAnchor>
    <xdr:from>
      <xdr:col>85</xdr:col>
      <xdr:colOff>38100</xdr:colOff>
      <xdr:row>30</xdr:row>
      <xdr:rowOff>54610</xdr:rowOff>
    </xdr:from>
    <xdr:to>
      <xdr:col>86</xdr:col>
      <xdr:colOff>25400</xdr:colOff>
      <xdr:row>30</xdr:row>
      <xdr:rowOff>54610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611350" y="5198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53975</xdr:rowOff>
    </xdr:from>
    <xdr:to>
      <xdr:col>85</xdr:col>
      <xdr:colOff>127000</xdr:colOff>
      <xdr:row>38</xdr:row>
      <xdr:rowOff>82550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938250" y="656907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63500</xdr:rowOff>
    </xdr:from>
    <xdr:ext cx="534670" cy="2584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4744700" y="6064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40640</xdr:rowOff>
    </xdr:from>
    <xdr:to>
      <xdr:col>85</xdr:col>
      <xdr:colOff>171450</xdr:colOff>
      <xdr:row>36</xdr:row>
      <xdr:rowOff>141605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649450" y="621284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149860</xdr:rowOff>
    </xdr:from>
    <xdr:to>
      <xdr:col>81</xdr:col>
      <xdr:colOff>50800</xdr:colOff>
      <xdr:row>38</xdr:row>
      <xdr:rowOff>53975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144500" y="6493510"/>
          <a:ext cx="7937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32385</xdr:rowOff>
    </xdr:from>
    <xdr:to>
      <xdr:col>81</xdr:col>
      <xdr:colOff>101600</xdr:colOff>
      <xdr:row>36</xdr:row>
      <xdr:rowOff>133985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887450" y="62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150495</xdr:rowOff>
    </xdr:from>
    <xdr:ext cx="534035"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709015" y="5979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149860</xdr:rowOff>
    </xdr:from>
    <xdr:to>
      <xdr:col>76</xdr:col>
      <xdr:colOff>114300</xdr:colOff>
      <xdr:row>38</xdr:row>
      <xdr:rowOff>59690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344400" y="6493510"/>
          <a:ext cx="8001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0937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164465</xdr:rowOff>
    </xdr:from>
    <xdr:ext cx="53467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896215" y="5993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147955</xdr:rowOff>
    </xdr:from>
    <xdr:to>
      <xdr:col>71</xdr:col>
      <xdr:colOff>171450</xdr:colOff>
      <xdr:row>38</xdr:row>
      <xdr:rowOff>59690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1537950" y="6491605"/>
          <a:ext cx="8064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55245</xdr:rowOff>
    </xdr:from>
    <xdr:to>
      <xdr:col>72</xdr:col>
      <xdr:colOff>38100</xdr:colOff>
      <xdr:row>36</xdr:row>
      <xdr:rowOff>156845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299950" y="6227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1905</xdr:rowOff>
    </xdr:from>
    <xdr:ext cx="53403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102465" y="6002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149225</xdr:rowOff>
    </xdr:from>
    <xdr:to>
      <xdr:col>67</xdr:col>
      <xdr:colOff>101600</xdr:colOff>
      <xdr:row>37</xdr:row>
      <xdr:rowOff>79375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148715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95885</xdr:rowOff>
    </xdr:from>
    <xdr:ext cx="53403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1308715" y="6096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31750</xdr:rowOff>
    </xdr:from>
    <xdr:to>
      <xdr:col>85</xdr:col>
      <xdr:colOff>171450</xdr:colOff>
      <xdr:row>38</xdr:row>
      <xdr:rowOff>133350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649450" y="65468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118110</xdr:rowOff>
    </xdr:from>
    <xdr:ext cx="534670" cy="259080"/>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4744700" y="646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3175</xdr:rowOff>
    </xdr:from>
    <xdr:to>
      <xdr:col>81</xdr:col>
      <xdr:colOff>101600</xdr:colOff>
      <xdr:row>38</xdr:row>
      <xdr:rowOff>104775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88745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95885</xdr:rowOff>
    </xdr:from>
    <xdr:ext cx="53403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709015" y="6610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99060</xdr:rowOff>
    </xdr:from>
    <xdr:to>
      <xdr:col>76</xdr:col>
      <xdr:colOff>165100</xdr:colOff>
      <xdr:row>38</xdr:row>
      <xdr:rowOff>29210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093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20320</xdr:rowOff>
    </xdr:from>
    <xdr:ext cx="534670" cy="2584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896215" y="6535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xdr:rowOff>
    </xdr:from>
    <xdr:to>
      <xdr:col>72</xdr:col>
      <xdr:colOff>38100</xdr:colOff>
      <xdr:row>38</xdr:row>
      <xdr:rowOff>110490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299950" y="6523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101600</xdr:rowOff>
    </xdr:from>
    <xdr:ext cx="53403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02465" y="6616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97790</xdr:rowOff>
    </xdr:from>
    <xdr:to>
      <xdr:col>67</xdr:col>
      <xdr:colOff>101600</xdr:colOff>
      <xdr:row>38</xdr:row>
      <xdr:rowOff>27305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148715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18415</xdr:rowOff>
    </xdr:from>
    <xdr:ext cx="534035" cy="2584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308715" y="6533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9778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171450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207750" y="1016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7334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171450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207750" y="977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7334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171450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07334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171450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1207750" y="901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07334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171450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1207750" y="863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5630"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06692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5630"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06692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22860</xdr:rowOff>
    </xdr:from>
    <xdr:to>
      <xdr:col>85</xdr:col>
      <xdr:colOff>126365</xdr:colOff>
      <xdr:row>57</xdr:row>
      <xdr:rowOff>135255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698345" y="8766810"/>
          <a:ext cx="1270" cy="1141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139065</xdr:rowOff>
    </xdr:from>
    <xdr:ext cx="534670" cy="259080"/>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4744700"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33,224</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135255</xdr:rowOff>
    </xdr:from>
    <xdr:to>
      <xdr:col>86</xdr:col>
      <xdr:colOff>25400</xdr:colOff>
      <xdr:row>57</xdr:row>
      <xdr:rowOff>135255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611350" y="9907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140970</xdr:rowOff>
    </xdr:from>
    <xdr:ext cx="534670" cy="259080"/>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4744700" y="854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93,150</a:t>
          </a:r>
          <a:endParaRPr kumimoji="1" lang="ja-JP" altLang="en-US" sz="1000" b="1">
            <a:latin typeface="ＭＳ Ｐゴシック"/>
          </a:endParaRPr>
        </a:p>
      </xdr:txBody>
    </xdr:sp>
    <xdr:clientData/>
  </xdr:oneCellAnchor>
  <xdr:twoCellAnchor>
    <xdr:from>
      <xdr:col>85</xdr:col>
      <xdr:colOff>38100</xdr:colOff>
      <xdr:row>51</xdr:row>
      <xdr:rowOff>22860</xdr:rowOff>
    </xdr:from>
    <xdr:to>
      <xdr:col>86</xdr:col>
      <xdr:colOff>25400</xdr:colOff>
      <xdr:row>51</xdr:row>
      <xdr:rowOff>22860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611350" y="8766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36195</xdr:rowOff>
    </xdr:from>
    <xdr:to>
      <xdr:col>85</xdr:col>
      <xdr:colOff>127000</xdr:colOff>
      <xdr:row>57</xdr:row>
      <xdr:rowOff>111760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938250" y="9808845"/>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117475</xdr:rowOff>
    </xdr:from>
    <xdr:ext cx="534670" cy="259080"/>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4744700" y="9375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94615</xdr:rowOff>
    </xdr:from>
    <xdr:to>
      <xdr:col>85</xdr:col>
      <xdr:colOff>171450</xdr:colOff>
      <xdr:row>56</xdr:row>
      <xdr:rowOff>24765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649450" y="95243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23495</xdr:rowOff>
    </xdr:from>
    <xdr:to>
      <xdr:col>81</xdr:col>
      <xdr:colOff>50800</xdr:colOff>
      <xdr:row>57</xdr:row>
      <xdr:rowOff>111760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144500" y="9796145"/>
          <a:ext cx="79375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46990</xdr:rowOff>
    </xdr:from>
    <xdr:to>
      <xdr:col>81</xdr:col>
      <xdr:colOff>101600</xdr:colOff>
      <xdr:row>56</xdr:row>
      <xdr:rowOff>148590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88745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165100</xdr:rowOff>
    </xdr:from>
    <xdr:ext cx="53403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709015" y="942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23495</xdr:rowOff>
    </xdr:from>
    <xdr:to>
      <xdr:col>76</xdr:col>
      <xdr:colOff>114300</xdr:colOff>
      <xdr:row>58</xdr:row>
      <xdr:rowOff>30480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344400" y="9796145"/>
          <a:ext cx="8001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17780</xdr:rowOff>
    </xdr:from>
    <xdr:to>
      <xdr:col>76</xdr:col>
      <xdr:colOff>165100</xdr:colOff>
      <xdr:row>56</xdr:row>
      <xdr:rowOff>119380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09370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135890</xdr:rowOff>
    </xdr:from>
    <xdr:ext cx="53467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896215" y="939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17780</xdr:rowOff>
    </xdr:from>
    <xdr:to>
      <xdr:col>71</xdr:col>
      <xdr:colOff>171450</xdr:colOff>
      <xdr:row>58</xdr:row>
      <xdr:rowOff>30480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1537950" y="996188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71120</xdr:rowOff>
    </xdr:from>
    <xdr:to>
      <xdr:col>72</xdr:col>
      <xdr:colOff>38100</xdr:colOff>
      <xdr:row>57</xdr:row>
      <xdr:rowOff>1270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299950" y="9672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17780</xdr:rowOff>
    </xdr:from>
    <xdr:ext cx="534035" cy="2584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102465" y="9447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119380</xdr:rowOff>
    </xdr:from>
    <xdr:to>
      <xdr:col>67</xdr:col>
      <xdr:colOff>101600</xdr:colOff>
      <xdr:row>57</xdr:row>
      <xdr:rowOff>49530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148715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66040</xdr:rowOff>
    </xdr:from>
    <xdr:ext cx="534035"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1308715" y="9495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156845</xdr:rowOff>
    </xdr:from>
    <xdr:to>
      <xdr:col>85</xdr:col>
      <xdr:colOff>171450</xdr:colOff>
      <xdr:row>57</xdr:row>
      <xdr:rowOff>86995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649450" y="97580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56</xdr:row>
      <xdr:rowOff>71755</xdr:rowOff>
    </xdr:from>
    <xdr:ext cx="534670" cy="259080"/>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4744700" y="9672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60960</xdr:rowOff>
    </xdr:from>
    <xdr:to>
      <xdr:col>81</xdr:col>
      <xdr:colOff>101600</xdr:colOff>
      <xdr:row>57</xdr:row>
      <xdr:rowOff>162560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88745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153670</xdr:rowOff>
    </xdr:from>
    <xdr:ext cx="53403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709015" y="992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144145</xdr:rowOff>
    </xdr:from>
    <xdr:to>
      <xdr:col>76</xdr:col>
      <xdr:colOff>165100</xdr:colOff>
      <xdr:row>57</xdr:row>
      <xdr:rowOff>74930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0937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65405</xdr:rowOff>
    </xdr:from>
    <xdr:ext cx="534670" cy="2584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896215" y="9838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151130</xdr:rowOff>
    </xdr:from>
    <xdr:to>
      <xdr:col>72</xdr:col>
      <xdr:colOff>38100</xdr:colOff>
      <xdr:row>58</xdr:row>
      <xdr:rowOff>81280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299950" y="9923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72390</xdr:rowOff>
    </xdr:from>
    <xdr:ext cx="53403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02465" y="1001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138430</xdr:rowOff>
    </xdr:from>
    <xdr:to>
      <xdr:col>67</xdr:col>
      <xdr:colOff>101600</xdr:colOff>
      <xdr:row>58</xdr:row>
      <xdr:rowOff>68580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148715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59690</xdr:rowOff>
    </xdr:from>
    <xdr:ext cx="534035"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308715" y="10003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171450</xdr:colOff>
      <xdr:row>79</xdr:row>
      <xdr:rowOff>99060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207750" y="13643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9778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171450</xdr:colOff>
      <xdr:row>77</xdr:row>
      <xdr:rowOff>114935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1207750" y="13316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144145</xdr:rowOff>
    </xdr:from>
    <xdr:ext cx="466725" cy="2584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797540" y="1317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171450</xdr:colOff>
      <xdr:row>75</xdr:row>
      <xdr:rowOff>132080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1207750" y="12990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160655</xdr:rowOff>
    </xdr:from>
    <xdr:ext cx="466725"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797540" y="1284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171450</xdr:colOff>
      <xdr:row>73</xdr:row>
      <xdr:rowOff>147955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1207750" y="12663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6350</xdr:rowOff>
    </xdr:from>
    <xdr:ext cx="466725" cy="2584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0797540" y="12522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171450</xdr:colOff>
      <xdr:row>71</xdr:row>
      <xdr:rowOff>164465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1207750" y="12337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22225</xdr:rowOff>
    </xdr:from>
    <xdr:ext cx="466725" cy="2584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0797540" y="1219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171450</xdr:colOff>
      <xdr:row>70</xdr:row>
      <xdr:rowOff>8890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1207750" y="12010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38100</xdr:rowOff>
    </xdr:from>
    <xdr:ext cx="466725"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0797540" y="1186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66725" cy="2584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0797540" y="1154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16510</xdr:rowOff>
    </xdr:from>
    <xdr:to>
      <xdr:col>85</xdr:col>
      <xdr:colOff>126365</xdr:colOff>
      <xdr:row>79</xdr:row>
      <xdr:rowOff>99060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698345" y="1218946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102870</xdr:rowOff>
    </xdr:from>
    <xdr:ext cx="249555" cy="259080"/>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47447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611350" y="13643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134620</xdr:rowOff>
    </xdr:from>
    <xdr:ext cx="469900" cy="2584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4744700" y="11964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4,452</a:t>
          </a:r>
          <a:endParaRPr kumimoji="1" lang="ja-JP" altLang="en-US" sz="1000" b="1">
            <a:latin typeface="ＭＳ Ｐゴシック"/>
          </a:endParaRPr>
        </a:p>
      </xdr:txBody>
    </xdr:sp>
    <xdr:clientData/>
  </xdr:oneCellAnchor>
  <xdr:twoCellAnchor>
    <xdr:from>
      <xdr:col>85</xdr:col>
      <xdr:colOff>38100</xdr:colOff>
      <xdr:row>71</xdr:row>
      <xdr:rowOff>16510</xdr:rowOff>
    </xdr:from>
    <xdr:to>
      <xdr:col>86</xdr:col>
      <xdr:colOff>25400</xdr:colOff>
      <xdr:row>71</xdr:row>
      <xdr:rowOff>16510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611350" y="12189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938250" y="13643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130810</xdr:rowOff>
    </xdr:from>
    <xdr:ext cx="378460" cy="259080"/>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4744700" y="133324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107950</xdr:rowOff>
    </xdr:from>
    <xdr:to>
      <xdr:col>85</xdr:col>
      <xdr:colOff>171450</xdr:colOff>
      <xdr:row>79</xdr:row>
      <xdr:rowOff>38100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649450" y="134810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144500" y="13643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90805</xdr:rowOff>
    </xdr:from>
    <xdr:to>
      <xdr:col>81</xdr:col>
      <xdr:colOff>101600</xdr:colOff>
      <xdr:row>79</xdr:row>
      <xdr:rowOff>20955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887450" y="1346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37465</xdr:rowOff>
    </xdr:from>
    <xdr:ext cx="37846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768070" y="132391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79</xdr:row>
      <xdr:rowOff>99060</xdr:rowOff>
    </xdr:from>
    <xdr:to>
      <xdr:col>76</xdr:col>
      <xdr:colOff>114300</xdr:colOff>
      <xdr:row>79</xdr:row>
      <xdr:rowOff>99060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344400" y="13643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168275</xdr:rowOff>
    </xdr:from>
    <xdr:to>
      <xdr:col>76</xdr:col>
      <xdr:colOff>165100</xdr:colOff>
      <xdr:row>78</xdr:row>
      <xdr:rowOff>98425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0937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76</xdr:row>
      <xdr:rowOff>115570</xdr:rowOff>
    </xdr:from>
    <xdr:ext cx="3784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974320" y="13145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171450</xdr:colOff>
      <xdr:row>79</xdr:row>
      <xdr:rowOff>99060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1537950" y="13643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xdr:rowOff>
    </xdr:from>
    <xdr:to>
      <xdr:col>72</xdr:col>
      <xdr:colOff>38100</xdr:colOff>
      <xdr:row>78</xdr:row>
      <xdr:rowOff>111760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299950" y="13383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76</xdr:row>
      <xdr:rowOff>128270</xdr:rowOff>
    </xdr:from>
    <xdr:ext cx="37846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72950" y="13158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163195</xdr:rowOff>
    </xdr:from>
    <xdr:to>
      <xdr:col>67</xdr:col>
      <xdr:colOff>101600</xdr:colOff>
      <xdr:row>78</xdr:row>
      <xdr:rowOff>93345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148715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109855</xdr:rowOff>
    </xdr:from>
    <xdr:ext cx="378460" cy="2584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367770" y="13140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171450</xdr:colOff>
      <xdr:row>79</xdr:row>
      <xdr:rowOff>149860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649450" y="13592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134620</xdr:rowOff>
    </xdr:from>
    <xdr:ext cx="249555" cy="2584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4744700" y="13507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88745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92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832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093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79</xdr:row>
      <xdr:rowOff>140970</xdr:rowOff>
    </xdr:from>
    <xdr:ext cx="24955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03020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299950" y="13592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8920"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22629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148715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8920"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4325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8285" cy="2584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9778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139700</xdr:rowOff>
    </xdr:from>
    <xdr:to>
      <xdr:col>89</xdr:col>
      <xdr:colOff>171450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168910</xdr:rowOff>
    </xdr:from>
    <xdr:ext cx="531495"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7334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07334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84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07334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171450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84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07334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103505</xdr:rowOff>
    </xdr:from>
    <xdr:to>
      <xdr:col>85</xdr:col>
      <xdr:colOff>126365</xdr:colOff>
      <xdr:row>99</xdr:row>
      <xdr:rowOff>6350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698345" y="1570545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9525</xdr:rowOff>
    </xdr:from>
    <xdr:ext cx="534670" cy="2584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4744700" y="16983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18,362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6350</xdr:rowOff>
    </xdr:from>
    <xdr:to>
      <xdr:col>86</xdr:col>
      <xdr:colOff>25400</xdr:colOff>
      <xdr:row>99</xdr:row>
      <xdr:rowOff>6350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611350" y="16979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50165</xdr:rowOff>
    </xdr:from>
    <xdr:ext cx="534670" cy="259080"/>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4744700" y="15480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74,076</a:t>
          </a:r>
          <a:endParaRPr kumimoji="1" lang="ja-JP" altLang="en-US" sz="1000" b="1">
            <a:latin typeface="ＭＳ Ｐゴシック"/>
          </a:endParaRPr>
        </a:p>
      </xdr:txBody>
    </xdr:sp>
    <xdr:clientData/>
  </xdr:oneCellAnchor>
  <xdr:twoCellAnchor>
    <xdr:from>
      <xdr:col>85</xdr:col>
      <xdr:colOff>38100</xdr:colOff>
      <xdr:row>91</xdr:row>
      <xdr:rowOff>103505</xdr:rowOff>
    </xdr:from>
    <xdr:to>
      <xdr:col>86</xdr:col>
      <xdr:colOff>25400</xdr:colOff>
      <xdr:row>91</xdr:row>
      <xdr:rowOff>103505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611350" y="15705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110490</xdr:rowOff>
    </xdr:from>
    <xdr:to>
      <xdr:col>85</xdr:col>
      <xdr:colOff>127000</xdr:colOff>
      <xdr:row>97</xdr:row>
      <xdr:rowOff>67945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938250" y="16569690"/>
          <a:ext cx="762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160655</xdr:rowOff>
    </xdr:from>
    <xdr:ext cx="534670" cy="259080"/>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4744700" y="16619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10795</xdr:rowOff>
    </xdr:from>
    <xdr:to>
      <xdr:col>85</xdr:col>
      <xdr:colOff>171450</xdr:colOff>
      <xdr:row>97</xdr:row>
      <xdr:rowOff>112395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649450" y="166414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49530</xdr:rowOff>
    </xdr:from>
    <xdr:to>
      <xdr:col>81</xdr:col>
      <xdr:colOff>50800</xdr:colOff>
      <xdr:row>97</xdr:row>
      <xdr:rowOff>67945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144500" y="1668018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30480</xdr:rowOff>
    </xdr:from>
    <xdr:to>
      <xdr:col>81</xdr:col>
      <xdr:colOff>101600</xdr:colOff>
      <xdr:row>97</xdr:row>
      <xdr:rowOff>132080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88745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123825</xdr:rowOff>
    </xdr:from>
    <xdr:ext cx="534035" cy="2584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709015" y="1675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49530</xdr:rowOff>
    </xdr:from>
    <xdr:to>
      <xdr:col>76</xdr:col>
      <xdr:colOff>114300</xdr:colOff>
      <xdr:row>97</xdr:row>
      <xdr:rowOff>59690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344400" y="1668018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47625</xdr:rowOff>
    </xdr:from>
    <xdr:to>
      <xdr:col>76</xdr:col>
      <xdr:colOff>165100</xdr:colOff>
      <xdr:row>97</xdr:row>
      <xdr:rowOff>149225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0937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140335</xdr:rowOff>
    </xdr:from>
    <xdr:ext cx="53467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896215" y="16770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59690</xdr:rowOff>
    </xdr:from>
    <xdr:to>
      <xdr:col>71</xdr:col>
      <xdr:colOff>171450</xdr:colOff>
      <xdr:row>97</xdr:row>
      <xdr:rowOff>86360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1537950" y="1669034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68580</xdr:rowOff>
    </xdr:from>
    <xdr:to>
      <xdr:col>72</xdr:col>
      <xdr:colOff>38100</xdr:colOff>
      <xdr:row>97</xdr:row>
      <xdr:rowOff>170180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299950" y="16699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161290</xdr:rowOff>
    </xdr:from>
    <xdr:ext cx="53403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10246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39370</xdr:rowOff>
    </xdr:from>
    <xdr:to>
      <xdr:col>67</xdr:col>
      <xdr:colOff>101600</xdr:colOff>
      <xdr:row>97</xdr:row>
      <xdr:rowOff>140970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148715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132080</xdr:rowOff>
    </xdr:from>
    <xdr:ext cx="534035" cy="2584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130871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59690</xdr:rowOff>
    </xdr:from>
    <xdr:to>
      <xdr:col>85</xdr:col>
      <xdr:colOff>171450</xdr:colOff>
      <xdr:row>96</xdr:row>
      <xdr:rowOff>161290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649450" y="165188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95</xdr:row>
      <xdr:rowOff>82550</xdr:rowOff>
    </xdr:from>
    <xdr:ext cx="534670" cy="259080"/>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4744700" y="16370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17780</xdr:rowOff>
    </xdr:from>
    <xdr:to>
      <xdr:col>81</xdr:col>
      <xdr:colOff>101600</xdr:colOff>
      <xdr:row>97</xdr:row>
      <xdr:rowOff>118745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88745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135255</xdr:rowOff>
    </xdr:from>
    <xdr:ext cx="534035" cy="2584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709015" y="16423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170180</xdr:rowOff>
    </xdr:from>
    <xdr:to>
      <xdr:col>76</xdr:col>
      <xdr:colOff>165100</xdr:colOff>
      <xdr:row>97</xdr:row>
      <xdr:rowOff>100330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093700" y="166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116840</xdr:rowOff>
    </xdr:from>
    <xdr:ext cx="53467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896215" y="16404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8890</xdr:rowOff>
    </xdr:from>
    <xdr:to>
      <xdr:col>72</xdr:col>
      <xdr:colOff>38100</xdr:colOff>
      <xdr:row>97</xdr:row>
      <xdr:rowOff>110490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299950" y="16639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127000</xdr:rowOff>
    </xdr:from>
    <xdr:ext cx="53403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102465" y="16414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35560</xdr:rowOff>
    </xdr:from>
    <xdr:to>
      <xdr:col>67</xdr:col>
      <xdr:colOff>101600</xdr:colOff>
      <xdr:row>97</xdr:row>
      <xdr:rowOff>137160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148715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153670</xdr:rowOff>
    </xdr:from>
    <xdr:ext cx="534035"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1308715" y="1644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62483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4592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7190" cy="2584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6120110" y="60553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64592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7190" cy="2584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6120110" y="55981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64592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7190" cy="2584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6120110" y="51409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7190" cy="2584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6120110" y="4683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64135</xdr:rowOff>
    </xdr:from>
    <xdr:to>
      <xdr:col>116</xdr:col>
      <xdr:colOff>62865</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949795" y="52076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00025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8818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10795</xdr:rowOff>
    </xdr:from>
    <xdr:ext cx="378460" cy="2584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0002500" y="49828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115</xdr:col>
      <xdr:colOff>165100</xdr:colOff>
      <xdr:row>30</xdr:row>
      <xdr:rowOff>64135</xdr:rowOff>
    </xdr:from>
    <xdr:to>
      <xdr:col>116</xdr:col>
      <xdr:colOff>152400</xdr:colOff>
      <xdr:row>30</xdr:row>
      <xdr:rowOff>64135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881850" y="5207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202400" y="66548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161925</xdr:rowOff>
    </xdr:from>
    <xdr:ext cx="313690" cy="259080"/>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0002500" y="633412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139065</xdr:rowOff>
    </xdr:from>
    <xdr:to>
      <xdr:col>116</xdr:col>
      <xdr:colOff>114300</xdr:colOff>
      <xdr:row>38</xdr:row>
      <xdr:rowOff>69215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9009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171450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395950" y="6654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157950" y="6455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58420</xdr:rowOff>
    </xdr:from>
    <xdr:ext cx="313055"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051905" y="623062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7602200" y="6654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84455</xdr:rowOff>
    </xdr:from>
    <xdr:to>
      <xdr:col>107</xdr:col>
      <xdr:colOff>101600</xdr:colOff>
      <xdr:row>38</xdr:row>
      <xdr:rowOff>14605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34515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31115</xdr:rowOff>
    </xdr:from>
    <xdr:ext cx="31369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58155" y="62033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6802100" y="6654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75514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90170</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7464405" y="6262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132080</xdr:rowOff>
    </xdr:from>
    <xdr:to>
      <xdr:col>98</xdr:col>
      <xdr:colOff>38100</xdr:colOff>
      <xdr:row>38</xdr:row>
      <xdr:rowOff>62230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6757650" y="647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36</xdr:row>
      <xdr:rowOff>78740</xdr:rowOff>
    </xdr:from>
    <xdr:ext cx="313055"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6651605" y="62509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9009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00025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1579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0842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3451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905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75514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4879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67576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66839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62483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62483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171450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084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290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66839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084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290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35560</xdr:rowOff>
    </xdr:from>
    <xdr:ext cx="24955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66839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農林水産業費は、住民一人当たり2,071円となっている。農林水産業費全体では、前年度比28.5％の増となっており、原油価格・物価高騰等対策として実施した、ちから強い農業経営支援事業（物価高騰の影響を受けた農業経営者に対し助成金を支給）の皆増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商工費は住民一人当たり5,688円となっている。商工費全体では、前年度比24.9％の増となっており、新型コロナウイルス感染症対策及び原油価格・物価高騰等対策として実施した、プレミアム付商品券発行事業、くらしを運ぶ事業者緊急支援事業（原油価格高騰の影響を受けた運送業者に対し助成金</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を支給）の増が主な要因である。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土木費は、住民一人当たり32,749円となっている。土木費全体では、前年度比13.9％の増となっており、公共用地代替地（公用地等）取得事業（土地開発公社健全化）の皆増および区画整理事業への繰出金の増等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衛生費は、住民一人当たり36,155円となっている。衛生費全体では、前年度比6.2％の減となっており、新型コロナウイルス感染症が減少傾向となったことによる新型コロナウイルスワクチン接種事業の減が主な要因であ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a:ea typeface="ＭＳ ゴシック"/>
              <a:cs typeface="+mn-cs"/>
            </a:rPr>
            <a:t>　財政調整基金残高については、令和4年度末基金残高の標準財政規模比が前年度より0</a:t>
          </a:r>
          <a:r>
            <a:rPr kumimoji="1" lang="en-US" altLang="ja-JP" sz="1200">
              <a:solidFill>
                <a:schemeClr val="tx1"/>
              </a:solidFill>
              <a:effectLst/>
              <a:latin typeface="ＭＳ ゴシック"/>
              <a:ea typeface="ＭＳ ゴシック"/>
              <a:cs typeface="+mn-cs"/>
            </a:rPr>
            <a:t>.38</a:t>
          </a:r>
          <a:r>
            <a:rPr kumimoji="1" lang="ja-JP" altLang="ja-JP" sz="1200">
              <a:solidFill>
                <a:schemeClr val="tx1"/>
              </a:solidFill>
              <a:effectLst/>
              <a:latin typeface="ＭＳ ゴシック"/>
              <a:ea typeface="ＭＳ ゴシック"/>
              <a:cs typeface="+mn-cs"/>
            </a:rPr>
            <a:t>ポイント増加し、11.21％となった。これは、財政調整基金の年度末残高が前年度と比べ0.7％増加したためである。</a:t>
          </a:r>
          <a:endParaRPr lang="ja-JP" altLang="ja-JP" sz="1200">
            <a:solidFill>
              <a:schemeClr val="tx1"/>
            </a:solidFill>
            <a:effectLst/>
            <a:latin typeface="ＭＳ ゴシック"/>
            <a:ea typeface="ＭＳ ゴシック"/>
          </a:endParaRPr>
        </a:p>
        <a:p>
          <a:r>
            <a:rPr kumimoji="1" lang="ja-JP" altLang="ja-JP" sz="1200">
              <a:solidFill>
                <a:schemeClr val="tx1"/>
              </a:solidFill>
              <a:effectLst/>
              <a:latin typeface="ＭＳ ゴシック"/>
              <a:ea typeface="ＭＳ ゴシック"/>
              <a:cs typeface="+mn-cs"/>
            </a:rPr>
            <a:t>　実質収支比率について、分母である標準財政規模が、臨時財政対策債等の減少により前年度に比べ2.7％減、分子となる実質収支額は、歳出の増が歳入の増を上回ったことから、形式収支として減となった。また、形式収支から差し引く、翌年度に繰り越すべき財源は減となったが、実質収支は23.0％減と大幅に減となったことから、実質収支比率は2.18ポイント減少した。今後も、中長期的な展望を踏まえ、適正かつ健全な財政運営に努めていく。</a:t>
          </a:r>
          <a:endParaRPr kumimoji="1" lang="ja-JP" altLang="en-US" sz="1400">
            <a:solidFill>
              <a:schemeClr val="tx1"/>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年度以降、各会計とも黒字で推移している。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市独自の事情として、連続立体交差推進事業や中学校等施設長寿命化推進事業など大規模事業が進行中である。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したがって、今後も連結実質赤字比率の推移に注視しながら、中長期的な展望を踏まえた健全な財政運営に努める必要がある。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25285;&#24403;&#22238;&#31572;&#20316;&#25104;&#20998;/&#28168;&#12304;&#21476;&#37089;&#12373;&#12435;&#12305;_112143_&#26149;&#26085;&#37096;&#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政比較分析表"/>
      <sheetName val="実質収支比率等に係る経年分析"/>
      <sheetName val="基金残高に係る経年分析"/>
      <sheetName val="データシート"/>
    </sheetNames>
    <sheetDataSet>
      <sheetData sheetId="0"/>
      <sheetData sheetId="1"/>
      <sheetData sheetId="2"/>
      <sheetData sheetId="3">
        <row r="18">
          <cell r="B18" t="str">
            <v>H30</v>
          </cell>
          <cell r="C18" t="str">
            <v>R01</v>
          </cell>
          <cell r="D18" t="str">
            <v>R02</v>
          </cell>
          <cell r="E18" t="str">
            <v>R03</v>
          </cell>
          <cell r="F18" t="str">
            <v>R04</v>
          </cell>
        </row>
        <row r="19">
          <cell r="A19" t="str">
            <v>実質収支額</v>
          </cell>
          <cell r="B19">
            <v>5.68</v>
          </cell>
          <cell r="C19">
            <v>6.25</v>
          </cell>
          <cell r="D19">
            <v>7.19</v>
          </cell>
          <cell r="E19">
            <v>10.47</v>
          </cell>
          <cell r="F19">
            <v>8.2899999999999991</v>
          </cell>
        </row>
        <row r="20">
          <cell r="A20" t="str">
            <v>財政調整基金残高</v>
          </cell>
          <cell r="B20">
            <v>9.75</v>
          </cell>
          <cell r="C20">
            <v>6.79</v>
          </cell>
          <cell r="D20">
            <v>7.28</v>
          </cell>
          <cell r="E20">
            <v>10.83</v>
          </cell>
          <cell r="F20">
            <v>11.21</v>
          </cell>
        </row>
        <row r="21">
          <cell r="A21" t="str">
            <v>実質単年度収支</v>
          </cell>
          <cell r="B21">
            <v>0.55000000000000004</v>
          </cell>
          <cell r="C21">
            <v>-2.12</v>
          </cell>
          <cell r="D21">
            <v>1.69</v>
          </cell>
          <cell r="E21">
            <v>7.62</v>
          </cell>
          <cell r="F21">
            <v>0.21</v>
          </cell>
        </row>
        <row r="71">
          <cell r="B71" t="str">
            <v>R02</v>
          </cell>
          <cell r="C71" t="str">
            <v>R03</v>
          </cell>
          <cell r="D71" t="str">
            <v>R04</v>
          </cell>
        </row>
        <row r="72">
          <cell r="A72" t="str">
            <v>財政調整基金</v>
          </cell>
          <cell r="B72">
            <v>3262</v>
          </cell>
          <cell r="C72">
            <v>5136</v>
          </cell>
          <cell r="D72">
            <v>5171</v>
          </cell>
        </row>
        <row r="73">
          <cell r="A73" t="str">
            <v>減債基金</v>
          </cell>
          <cell r="B73">
            <v>0</v>
          </cell>
          <cell r="C73">
            <v>1202</v>
          </cell>
          <cell r="D73">
            <v>0</v>
          </cell>
        </row>
        <row r="74">
          <cell r="A74" t="str">
            <v>その他特定目的基金</v>
          </cell>
          <cell r="B74">
            <v>6618</v>
          </cell>
          <cell r="C74">
            <v>6174</v>
          </cell>
          <cell r="D74">
            <v>6162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O20" zoomScale="80" zoomScaleNormal="80" workbookViewId="0">
      <selection activeCell="BN13" sqref="BN13:BU13"/>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5" t="s">
        <v>125</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4" x14ac:dyDescent="0.15">
      <c r="B2" s="3" t="s">
        <v>126</v>
      </c>
      <c r="C2" s="3"/>
      <c r="D2" s="10"/>
    </row>
    <row r="3" spans="1:119" ht="18.75" customHeight="1" x14ac:dyDescent="0.15">
      <c r="A3" s="2"/>
      <c r="B3" s="360" t="s">
        <v>127</v>
      </c>
      <c r="C3" s="361"/>
      <c r="D3" s="361"/>
      <c r="E3" s="362"/>
      <c r="F3" s="362"/>
      <c r="G3" s="362"/>
      <c r="H3" s="362"/>
      <c r="I3" s="362"/>
      <c r="J3" s="362"/>
      <c r="K3" s="362"/>
      <c r="L3" s="362" t="s">
        <v>131</v>
      </c>
      <c r="M3" s="362"/>
      <c r="N3" s="362"/>
      <c r="O3" s="362"/>
      <c r="P3" s="362"/>
      <c r="Q3" s="362"/>
      <c r="R3" s="368"/>
      <c r="S3" s="368"/>
      <c r="T3" s="368"/>
      <c r="U3" s="368"/>
      <c r="V3" s="369"/>
      <c r="W3" s="373" t="s">
        <v>135</v>
      </c>
      <c r="X3" s="374"/>
      <c r="Y3" s="374"/>
      <c r="Z3" s="374"/>
      <c r="AA3" s="374"/>
      <c r="AB3" s="361"/>
      <c r="AC3" s="368" t="s">
        <v>136</v>
      </c>
      <c r="AD3" s="374"/>
      <c r="AE3" s="374"/>
      <c r="AF3" s="374"/>
      <c r="AG3" s="374"/>
      <c r="AH3" s="374"/>
      <c r="AI3" s="374"/>
      <c r="AJ3" s="374"/>
      <c r="AK3" s="374"/>
      <c r="AL3" s="378"/>
      <c r="AM3" s="373" t="s">
        <v>138</v>
      </c>
      <c r="AN3" s="374"/>
      <c r="AO3" s="374"/>
      <c r="AP3" s="374"/>
      <c r="AQ3" s="374"/>
      <c r="AR3" s="374"/>
      <c r="AS3" s="374"/>
      <c r="AT3" s="374"/>
      <c r="AU3" s="374"/>
      <c r="AV3" s="374"/>
      <c r="AW3" s="374"/>
      <c r="AX3" s="378"/>
      <c r="AY3" s="401" t="s">
        <v>6</v>
      </c>
      <c r="AZ3" s="402"/>
      <c r="BA3" s="402"/>
      <c r="BB3" s="402"/>
      <c r="BC3" s="402"/>
      <c r="BD3" s="402"/>
      <c r="BE3" s="402"/>
      <c r="BF3" s="402"/>
      <c r="BG3" s="402"/>
      <c r="BH3" s="402"/>
      <c r="BI3" s="402"/>
      <c r="BJ3" s="402"/>
      <c r="BK3" s="402"/>
      <c r="BL3" s="402"/>
      <c r="BM3" s="546"/>
      <c r="BN3" s="373" t="s">
        <v>142</v>
      </c>
      <c r="BO3" s="374"/>
      <c r="BP3" s="374"/>
      <c r="BQ3" s="374"/>
      <c r="BR3" s="374"/>
      <c r="BS3" s="374"/>
      <c r="BT3" s="374"/>
      <c r="BU3" s="378"/>
      <c r="BV3" s="373" t="s">
        <v>143</v>
      </c>
      <c r="BW3" s="374"/>
      <c r="BX3" s="374"/>
      <c r="BY3" s="374"/>
      <c r="BZ3" s="374"/>
      <c r="CA3" s="374"/>
      <c r="CB3" s="374"/>
      <c r="CC3" s="378"/>
      <c r="CD3" s="401" t="s">
        <v>6</v>
      </c>
      <c r="CE3" s="402"/>
      <c r="CF3" s="402"/>
      <c r="CG3" s="402"/>
      <c r="CH3" s="402"/>
      <c r="CI3" s="402"/>
      <c r="CJ3" s="402"/>
      <c r="CK3" s="402"/>
      <c r="CL3" s="402"/>
      <c r="CM3" s="402"/>
      <c r="CN3" s="402"/>
      <c r="CO3" s="402"/>
      <c r="CP3" s="402"/>
      <c r="CQ3" s="402"/>
      <c r="CR3" s="402"/>
      <c r="CS3" s="546"/>
      <c r="CT3" s="373" t="s">
        <v>146</v>
      </c>
      <c r="CU3" s="374"/>
      <c r="CV3" s="374"/>
      <c r="CW3" s="374"/>
      <c r="CX3" s="374"/>
      <c r="CY3" s="374"/>
      <c r="CZ3" s="374"/>
      <c r="DA3" s="378"/>
      <c r="DB3" s="373" t="s">
        <v>63</v>
      </c>
      <c r="DC3" s="374"/>
      <c r="DD3" s="374"/>
      <c r="DE3" s="374"/>
      <c r="DF3" s="374"/>
      <c r="DG3" s="374"/>
      <c r="DH3" s="374"/>
      <c r="DI3" s="378"/>
    </row>
    <row r="4" spans="1:119" ht="18.75" customHeight="1" x14ac:dyDescent="0.15">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147</v>
      </c>
      <c r="AZ4" s="459"/>
      <c r="BA4" s="459"/>
      <c r="BB4" s="459"/>
      <c r="BC4" s="459"/>
      <c r="BD4" s="459"/>
      <c r="BE4" s="459"/>
      <c r="BF4" s="459"/>
      <c r="BG4" s="459"/>
      <c r="BH4" s="459"/>
      <c r="BI4" s="459"/>
      <c r="BJ4" s="459"/>
      <c r="BK4" s="459"/>
      <c r="BL4" s="459"/>
      <c r="BM4" s="460"/>
      <c r="BN4" s="442">
        <v>90028276</v>
      </c>
      <c r="BO4" s="443"/>
      <c r="BP4" s="443"/>
      <c r="BQ4" s="443"/>
      <c r="BR4" s="443"/>
      <c r="BS4" s="443"/>
      <c r="BT4" s="443"/>
      <c r="BU4" s="444"/>
      <c r="BV4" s="442">
        <v>89933522</v>
      </c>
      <c r="BW4" s="443"/>
      <c r="BX4" s="443"/>
      <c r="BY4" s="443"/>
      <c r="BZ4" s="443"/>
      <c r="CA4" s="443"/>
      <c r="CB4" s="443"/>
      <c r="CC4" s="444"/>
      <c r="CD4" s="513" t="s">
        <v>145</v>
      </c>
      <c r="CE4" s="514"/>
      <c r="CF4" s="514"/>
      <c r="CG4" s="514"/>
      <c r="CH4" s="514"/>
      <c r="CI4" s="514"/>
      <c r="CJ4" s="514"/>
      <c r="CK4" s="514"/>
      <c r="CL4" s="514"/>
      <c r="CM4" s="514"/>
      <c r="CN4" s="514"/>
      <c r="CO4" s="514"/>
      <c r="CP4" s="514"/>
      <c r="CQ4" s="514"/>
      <c r="CR4" s="514"/>
      <c r="CS4" s="515"/>
      <c r="CT4" s="547">
        <v>8.3000000000000007</v>
      </c>
      <c r="CU4" s="548"/>
      <c r="CV4" s="548"/>
      <c r="CW4" s="548"/>
      <c r="CX4" s="548"/>
      <c r="CY4" s="548"/>
      <c r="CZ4" s="548"/>
      <c r="DA4" s="549"/>
      <c r="DB4" s="547">
        <v>10.5</v>
      </c>
      <c r="DC4" s="548"/>
      <c r="DD4" s="548"/>
      <c r="DE4" s="548"/>
      <c r="DF4" s="548"/>
      <c r="DG4" s="548"/>
      <c r="DH4" s="548"/>
      <c r="DI4" s="549"/>
    </row>
    <row r="5" spans="1:119" ht="18.75" customHeight="1" x14ac:dyDescent="0.15">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148</v>
      </c>
      <c r="AN5" s="446"/>
      <c r="AO5" s="446"/>
      <c r="AP5" s="446"/>
      <c r="AQ5" s="446"/>
      <c r="AR5" s="446"/>
      <c r="AS5" s="446"/>
      <c r="AT5" s="447"/>
      <c r="AU5" s="485" t="s">
        <v>82</v>
      </c>
      <c r="AV5" s="486"/>
      <c r="AW5" s="486"/>
      <c r="AX5" s="486"/>
      <c r="AY5" s="452" t="s">
        <v>139</v>
      </c>
      <c r="AZ5" s="453"/>
      <c r="BA5" s="453"/>
      <c r="BB5" s="453"/>
      <c r="BC5" s="453"/>
      <c r="BD5" s="453"/>
      <c r="BE5" s="453"/>
      <c r="BF5" s="453"/>
      <c r="BG5" s="453"/>
      <c r="BH5" s="453"/>
      <c r="BI5" s="453"/>
      <c r="BJ5" s="453"/>
      <c r="BK5" s="453"/>
      <c r="BL5" s="453"/>
      <c r="BM5" s="454"/>
      <c r="BN5" s="455">
        <v>85699016</v>
      </c>
      <c r="BO5" s="456"/>
      <c r="BP5" s="456"/>
      <c r="BQ5" s="456"/>
      <c r="BR5" s="456"/>
      <c r="BS5" s="456"/>
      <c r="BT5" s="456"/>
      <c r="BU5" s="457"/>
      <c r="BV5" s="455">
        <v>84433713</v>
      </c>
      <c r="BW5" s="456"/>
      <c r="BX5" s="456"/>
      <c r="BY5" s="456"/>
      <c r="BZ5" s="456"/>
      <c r="CA5" s="456"/>
      <c r="CB5" s="456"/>
      <c r="CC5" s="457"/>
      <c r="CD5" s="466" t="s">
        <v>150</v>
      </c>
      <c r="CE5" s="417"/>
      <c r="CF5" s="417"/>
      <c r="CG5" s="417"/>
      <c r="CH5" s="417"/>
      <c r="CI5" s="417"/>
      <c r="CJ5" s="417"/>
      <c r="CK5" s="417"/>
      <c r="CL5" s="417"/>
      <c r="CM5" s="417"/>
      <c r="CN5" s="417"/>
      <c r="CO5" s="417"/>
      <c r="CP5" s="417"/>
      <c r="CQ5" s="417"/>
      <c r="CR5" s="417"/>
      <c r="CS5" s="467"/>
      <c r="CT5" s="318">
        <v>95.7</v>
      </c>
      <c r="CU5" s="319"/>
      <c r="CV5" s="319"/>
      <c r="CW5" s="319"/>
      <c r="CX5" s="319"/>
      <c r="CY5" s="319"/>
      <c r="CZ5" s="319"/>
      <c r="DA5" s="320"/>
      <c r="DB5" s="318">
        <v>88.9</v>
      </c>
      <c r="DC5" s="319"/>
      <c r="DD5" s="319"/>
      <c r="DE5" s="319"/>
      <c r="DF5" s="319"/>
      <c r="DG5" s="319"/>
      <c r="DH5" s="319"/>
      <c r="DI5" s="320"/>
    </row>
    <row r="6" spans="1:119" ht="18.75" customHeight="1" x14ac:dyDescent="0.15">
      <c r="A6" s="2"/>
      <c r="B6" s="381" t="s">
        <v>151</v>
      </c>
      <c r="C6" s="332"/>
      <c r="D6" s="332"/>
      <c r="E6" s="382"/>
      <c r="F6" s="382"/>
      <c r="G6" s="382"/>
      <c r="H6" s="382"/>
      <c r="I6" s="382"/>
      <c r="J6" s="382"/>
      <c r="K6" s="382"/>
      <c r="L6" s="382" t="s">
        <v>154</v>
      </c>
      <c r="M6" s="382"/>
      <c r="N6" s="382"/>
      <c r="O6" s="382"/>
      <c r="P6" s="382"/>
      <c r="Q6" s="382"/>
      <c r="R6" s="330"/>
      <c r="S6" s="330"/>
      <c r="T6" s="330"/>
      <c r="U6" s="330"/>
      <c r="V6" s="386"/>
      <c r="W6" s="389" t="s">
        <v>156</v>
      </c>
      <c r="X6" s="331"/>
      <c r="Y6" s="331"/>
      <c r="Z6" s="331"/>
      <c r="AA6" s="331"/>
      <c r="AB6" s="332"/>
      <c r="AC6" s="392" t="s">
        <v>133</v>
      </c>
      <c r="AD6" s="393"/>
      <c r="AE6" s="393"/>
      <c r="AF6" s="393"/>
      <c r="AG6" s="393"/>
      <c r="AH6" s="393"/>
      <c r="AI6" s="393"/>
      <c r="AJ6" s="393"/>
      <c r="AK6" s="393"/>
      <c r="AL6" s="394"/>
      <c r="AM6" s="484" t="s">
        <v>86</v>
      </c>
      <c r="AN6" s="446"/>
      <c r="AO6" s="446"/>
      <c r="AP6" s="446"/>
      <c r="AQ6" s="446"/>
      <c r="AR6" s="446"/>
      <c r="AS6" s="446"/>
      <c r="AT6" s="447"/>
      <c r="AU6" s="485" t="s">
        <v>82</v>
      </c>
      <c r="AV6" s="486"/>
      <c r="AW6" s="486"/>
      <c r="AX6" s="486"/>
      <c r="AY6" s="452" t="s">
        <v>159</v>
      </c>
      <c r="AZ6" s="453"/>
      <c r="BA6" s="453"/>
      <c r="BB6" s="453"/>
      <c r="BC6" s="453"/>
      <c r="BD6" s="453"/>
      <c r="BE6" s="453"/>
      <c r="BF6" s="453"/>
      <c r="BG6" s="453"/>
      <c r="BH6" s="453"/>
      <c r="BI6" s="453"/>
      <c r="BJ6" s="453"/>
      <c r="BK6" s="453"/>
      <c r="BL6" s="453"/>
      <c r="BM6" s="454"/>
      <c r="BN6" s="455">
        <v>4329260</v>
      </c>
      <c r="BO6" s="456"/>
      <c r="BP6" s="456"/>
      <c r="BQ6" s="456"/>
      <c r="BR6" s="456"/>
      <c r="BS6" s="456"/>
      <c r="BT6" s="456"/>
      <c r="BU6" s="457"/>
      <c r="BV6" s="455">
        <v>5499809</v>
      </c>
      <c r="BW6" s="456"/>
      <c r="BX6" s="456"/>
      <c r="BY6" s="456"/>
      <c r="BZ6" s="456"/>
      <c r="CA6" s="456"/>
      <c r="CB6" s="456"/>
      <c r="CC6" s="457"/>
      <c r="CD6" s="466" t="s">
        <v>160</v>
      </c>
      <c r="CE6" s="417"/>
      <c r="CF6" s="417"/>
      <c r="CG6" s="417"/>
      <c r="CH6" s="417"/>
      <c r="CI6" s="417"/>
      <c r="CJ6" s="417"/>
      <c r="CK6" s="417"/>
      <c r="CL6" s="417"/>
      <c r="CM6" s="417"/>
      <c r="CN6" s="417"/>
      <c r="CO6" s="417"/>
      <c r="CP6" s="417"/>
      <c r="CQ6" s="417"/>
      <c r="CR6" s="417"/>
      <c r="CS6" s="467"/>
      <c r="CT6" s="542">
        <v>99.7</v>
      </c>
      <c r="CU6" s="543"/>
      <c r="CV6" s="543"/>
      <c r="CW6" s="543"/>
      <c r="CX6" s="543"/>
      <c r="CY6" s="543"/>
      <c r="CZ6" s="543"/>
      <c r="DA6" s="544"/>
      <c r="DB6" s="542">
        <v>97.6</v>
      </c>
      <c r="DC6" s="543"/>
      <c r="DD6" s="543"/>
      <c r="DE6" s="543"/>
      <c r="DF6" s="543"/>
      <c r="DG6" s="543"/>
      <c r="DH6" s="543"/>
      <c r="DI6" s="544"/>
    </row>
    <row r="7" spans="1:119" ht="18.75" customHeight="1" x14ac:dyDescent="0.15">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161</v>
      </c>
      <c r="AN7" s="446"/>
      <c r="AO7" s="446"/>
      <c r="AP7" s="446"/>
      <c r="AQ7" s="446"/>
      <c r="AR7" s="446"/>
      <c r="AS7" s="446"/>
      <c r="AT7" s="447"/>
      <c r="AU7" s="485" t="s">
        <v>163</v>
      </c>
      <c r="AV7" s="486"/>
      <c r="AW7" s="486"/>
      <c r="AX7" s="486"/>
      <c r="AY7" s="452" t="s">
        <v>164</v>
      </c>
      <c r="AZ7" s="453"/>
      <c r="BA7" s="453"/>
      <c r="BB7" s="453"/>
      <c r="BC7" s="453"/>
      <c r="BD7" s="453"/>
      <c r="BE7" s="453"/>
      <c r="BF7" s="453"/>
      <c r="BG7" s="453"/>
      <c r="BH7" s="453"/>
      <c r="BI7" s="453"/>
      <c r="BJ7" s="453"/>
      <c r="BK7" s="453"/>
      <c r="BL7" s="453"/>
      <c r="BM7" s="454"/>
      <c r="BN7" s="455">
        <v>507249</v>
      </c>
      <c r="BO7" s="456"/>
      <c r="BP7" s="456"/>
      <c r="BQ7" s="456"/>
      <c r="BR7" s="456"/>
      <c r="BS7" s="456"/>
      <c r="BT7" s="456"/>
      <c r="BU7" s="457"/>
      <c r="BV7" s="455">
        <v>537280</v>
      </c>
      <c r="BW7" s="456"/>
      <c r="BX7" s="456"/>
      <c r="BY7" s="456"/>
      <c r="BZ7" s="456"/>
      <c r="CA7" s="456"/>
      <c r="CB7" s="456"/>
      <c r="CC7" s="457"/>
      <c r="CD7" s="466" t="s">
        <v>165</v>
      </c>
      <c r="CE7" s="417"/>
      <c r="CF7" s="417"/>
      <c r="CG7" s="417"/>
      <c r="CH7" s="417"/>
      <c r="CI7" s="417"/>
      <c r="CJ7" s="417"/>
      <c r="CK7" s="417"/>
      <c r="CL7" s="417"/>
      <c r="CM7" s="417"/>
      <c r="CN7" s="417"/>
      <c r="CO7" s="417"/>
      <c r="CP7" s="417"/>
      <c r="CQ7" s="417"/>
      <c r="CR7" s="417"/>
      <c r="CS7" s="467"/>
      <c r="CT7" s="455">
        <v>46124629</v>
      </c>
      <c r="CU7" s="456"/>
      <c r="CV7" s="456"/>
      <c r="CW7" s="456"/>
      <c r="CX7" s="456"/>
      <c r="CY7" s="456"/>
      <c r="CZ7" s="456"/>
      <c r="DA7" s="457"/>
      <c r="DB7" s="455">
        <v>47417141</v>
      </c>
      <c r="DC7" s="456"/>
      <c r="DD7" s="456"/>
      <c r="DE7" s="456"/>
      <c r="DF7" s="456"/>
      <c r="DG7" s="456"/>
      <c r="DH7" s="456"/>
      <c r="DI7" s="457"/>
    </row>
    <row r="8" spans="1:119" ht="18.75" customHeight="1" x14ac:dyDescent="0.15">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166</v>
      </c>
      <c r="AN8" s="446"/>
      <c r="AO8" s="446"/>
      <c r="AP8" s="446"/>
      <c r="AQ8" s="446"/>
      <c r="AR8" s="446"/>
      <c r="AS8" s="446"/>
      <c r="AT8" s="447"/>
      <c r="AU8" s="485" t="s">
        <v>82</v>
      </c>
      <c r="AV8" s="486"/>
      <c r="AW8" s="486"/>
      <c r="AX8" s="486"/>
      <c r="AY8" s="452" t="s">
        <v>169</v>
      </c>
      <c r="AZ8" s="453"/>
      <c r="BA8" s="453"/>
      <c r="BB8" s="453"/>
      <c r="BC8" s="453"/>
      <c r="BD8" s="453"/>
      <c r="BE8" s="453"/>
      <c r="BF8" s="453"/>
      <c r="BG8" s="453"/>
      <c r="BH8" s="453"/>
      <c r="BI8" s="453"/>
      <c r="BJ8" s="453"/>
      <c r="BK8" s="453"/>
      <c r="BL8" s="453"/>
      <c r="BM8" s="454"/>
      <c r="BN8" s="455">
        <v>3822011</v>
      </c>
      <c r="BO8" s="456"/>
      <c r="BP8" s="456"/>
      <c r="BQ8" s="456"/>
      <c r="BR8" s="456"/>
      <c r="BS8" s="456"/>
      <c r="BT8" s="456"/>
      <c r="BU8" s="457"/>
      <c r="BV8" s="455">
        <v>4962529</v>
      </c>
      <c r="BW8" s="456"/>
      <c r="BX8" s="456"/>
      <c r="BY8" s="456"/>
      <c r="BZ8" s="456"/>
      <c r="CA8" s="456"/>
      <c r="CB8" s="456"/>
      <c r="CC8" s="457"/>
      <c r="CD8" s="466" t="s">
        <v>170</v>
      </c>
      <c r="CE8" s="417"/>
      <c r="CF8" s="417"/>
      <c r="CG8" s="417"/>
      <c r="CH8" s="417"/>
      <c r="CI8" s="417"/>
      <c r="CJ8" s="417"/>
      <c r="CK8" s="417"/>
      <c r="CL8" s="417"/>
      <c r="CM8" s="417"/>
      <c r="CN8" s="417"/>
      <c r="CO8" s="417"/>
      <c r="CP8" s="417"/>
      <c r="CQ8" s="417"/>
      <c r="CR8" s="417"/>
      <c r="CS8" s="467"/>
      <c r="CT8" s="518">
        <v>0.73</v>
      </c>
      <c r="CU8" s="519"/>
      <c r="CV8" s="519"/>
      <c r="CW8" s="519"/>
      <c r="CX8" s="519"/>
      <c r="CY8" s="519"/>
      <c r="CZ8" s="519"/>
      <c r="DA8" s="520"/>
      <c r="DB8" s="518">
        <v>0.74</v>
      </c>
      <c r="DC8" s="519"/>
      <c r="DD8" s="519"/>
      <c r="DE8" s="519"/>
      <c r="DF8" s="519"/>
      <c r="DG8" s="519"/>
      <c r="DH8" s="519"/>
      <c r="DI8" s="520"/>
    </row>
    <row r="9" spans="1:119" ht="18.75" customHeight="1" x14ac:dyDescent="0.15">
      <c r="A9" s="2"/>
      <c r="B9" s="401" t="s">
        <v>17</v>
      </c>
      <c r="C9" s="402"/>
      <c r="D9" s="402"/>
      <c r="E9" s="402"/>
      <c r="F9" s="402"/>
      <c r="G9" s="402"/>
      <c r="H9" s="402"/>
      <c r="I9" s="402"/>
      <c r="J9" s="402"/>
      <c r="K9" s="403"/>
      <c r="L9" s="536" t="s">
        <v>12</v>
      </c>
      <c r="M9" s="537"/>
      <c r="N9" s="537"/>
      <c r="O9" s="537"/>
      <c r="P9" s="537"/>
      <c r="Q9" s="538"/>
      <c r="R9" s="539">
        <v>229792</v>
      </c>
      <c r="S9" s="540"/>
      <c r="T9" s="540"/>
      <c r="U9" s="540"/>
      <c r="V9" s="541"/>
      <c r="W9" s="373" t="s">
        <v>172</v>
      </c>
      <c r="X9" s="374"/>
      <c r="Y9" s="374"/>
      <c r="Z9" s="374"/>
      <c r="AA9" s="374"/>
      <c r="AB9" s="374"/>
      <c r="AC9" s="374"/>
      <c r="AD9" s="374"/>
      <c r="AE9" s="374"/>
      <c r="AF9" s="374"/>
      <c r="AG9" s="374"/>
      <c r="AH9" s="374"/>
      <c r="AI9" s="374"/>
      <c r="AJ9" s="374"/>
      <c r="AK9" s="374"/>
      <c r="AL9" s="378"/>
      <c r="AM9" s="484" t="s">
        <v>173</v>
      </c>
      <c r="AN9" s="446"/>
      <c r="AO9" s="446"/>
      <c r="AP9" s="446"/>
      <c r="AQ9" s="446"/>
      <c r="AR9" s="446"/>
      <c r="AS9" s="446"/>
      <c r="AT9" s="447"/>
      <c r="AU9" s="485" t="s">
        <v>82</v>
      </c>
      <c r="AV9" s="486"/>
      <c r="AW9" s="486"/>
      <c r="AX9" s="486"/>
      <c r="AY9" s="452" t="s">
        <v>83</v>
      </c>
      <c r="AZ9" s="453"/>
      <c r="BA9" s="453"/>
      <c r="BB9" s="453"/>
      <c r="BC9" s="453"/>
      <c r="BD9" s="453"/>
      <c r="BE9" s="453"/>
      <c r="BF9" s="453"/>
      <c r="BG9" s="453"/>
      <c r="BH9" s="453"/>
      <c r="BI9" s="453"/>
      <c r="BJ9" s="453"/>
      <c r="BK9" s="453"/>
      <c r="BL9" s="453"/>
      <c r="BM9" s="454"/>
      <c r="BN9" s="455">
        <v>-1140518</v>
      </c>
      <c r="BO9" s="456"/>
      <c r="BP9" s="456"/>
      <c r="BQ9" s="456"/>
      <c r="BR9" s="456"/>
      <c r="BS9" s="456"/>
      <c r="BT9" s="456"/>
      <c r="BU9" s="457"/>
      <c r="BV9" s="455">
        <v>1738422</v>
      </c>
      <c r="BW9" s="456"/>
      <c r="BX9" s="456"/>
      <c r="BY9" s="456"/>
      <c r="BZ9" s="456"/>
      <c r="CA9" s="456"/>
      <c r="CB9" s="456"/>
      <c r="CC9" s="457"/>
      <c r="CD9" s="466" t="s">
        <v>80</v>
      </c>
      <c r="CE9" s="417"/>
      <c r="CF9" s="417"/>
      <c r="CG9" s="417"/>
      <c r="CH9" s="417"/>
      <c r="CI9" s="417"/>
      <c r="CJ9" s="417"/>
      <c r="CK9" s="417"/>
      <c r="CL9" s="417"/>
      <c r="CM9" s="417"/>
      <c r="CN9" s="417"/>
      <c r="CO9" s="417"/>
      <c r="CP9" s="417"/>
      <c r="CQ9" s="417"/>
      <c r="CR9" s="417"/>
      <c r="CS9" s="467"/>
      <c r="CT9" s="318">
        <v>14.4</v>
      </c>
      <c r="CU9" s="319"/>
      <c r="CV9" s="319"/>
      <c r="CW9" s="319"/>
      <c r="CX9" s="319"/>
      <c r="CY9" s="319"/>
      <c r="CZ9" s="319"/>
      <c r="DA9" s="320"/>
      <c r="DB9" s="318">
        <v>12.4</v>
      </c>
      <c r="DC9" s="319"/>
      <c r="DD9" s="319"/>
      <c r="DE9" s="319"/>
      <c r="DF9" s="319"/>
      <c r="DG9" s="319"/>
      <c r="DH9" s="319"/>
      <c r="DI9" s="320"/>
    </row>
    <row r="10" spans="1:119" ht="18.75" customHeight="1" x14ac:dyDescent="0.15">
      <c r="A10" s="2"/>
      <c r="B10" s="401"/>
      <c r="C10" s="402"/>
      <c r="D10" s="402"/>
      <c r="E10" s="402"/>
      <c r="F10" s="402"/>
      <c r="G10" s="402"/>
      <c r="H10" s="402"/>
      <c r="I10" s="402"/>
      <c r="J10" s="402"/>
      <c r="K10" s="403"/>
      <c r="L10" s="445" t="s">
        <v>176</v>
      </c>
      <c r="M10" s="446"/>
      <c r="N10" s="446"/>
      <c r="O10" s="446"/>
      <c r="P10" s="446"/>
      <c r="Q10" s="447"/>
      <c r="R10" s="448">
        <v>232709</v>
      </c>
      <c r="S10" s="449"/>
      <c r="T10" s="449"/>
      <c r="U10" s="449"/>
      <c r="V10" s="451"/>
      <c r="W10" s="375"/>
      <c r="X10" s="376"/>
      <c r="Y10" s="376"/>
      <c r="Z10" s="376"/>
      <c r="AA10" s="376"/>
      <c r="AB10" s="376"/>
      <c r="AC10" s="376"/>
      <c r="AD10" s="376"/>
      <c r="AE10" s="376"/>
      <c r="AF10" s="376"/>
      <c r="AG10" s="376"/>
      <c r="AH10" s="376"/>
      <c r="AI10" s="376"/>
      <c r="AJ10" s="376"/>
      <c r="AK10" s="376"/>
      <c r="AL10" s="379"/>
      <c r="AM10" s="484" t="s">
        <v>177</v>
      </c>
      <c r="AN10" s="446"/>
      <c r="AO10" s="446"/>
      <c r="AP10" s="446"/>
      <c r="AQ10" s="446"/>
      <c r="AR10" s="446"/>
      <c r="AS10" s="446"/>
      <c r="AT10" s="447"/>
      <c r="AU10" s="485" t="s">
        <v>82</v>
      </c>
      <c r="AV10" s="486"/>
      <c r="AW10" s="486"/>
      <c r="AX10" s="486"/>
      <c r="AY10" s="452" t="s">
        <v>179</v>
      </c>
      <c r="AZ10" s="453"/>
      <c r="BA10" s="453"/>
      <c r="BB10" s="453"/>
      <c r="BC10" s="453"/>
      <c r="BD10" s="453"/>
      <c r="BE10" s="453"/>
      <c r="BF10" s="453"/>
      <c r="BG10" s="453"/>
      <c r="BH10" s="453"/>
      <c r="BI10" s="453"/>
      <c r="BJ10" s="453"/>
      <c r="BK10" s="453"/>
      <c r="BL10" s="453"/>
      <c r="BM10" s="454"/>
      <c r="BN10" s="455">
        <v>34883</v>
      </c>
      <c r="BO10" s="456"/>
      <c r="BP10" s="456"/>
      <c r="BQ10" s="456"/>
      <c r="BR10" s="456"/>
      <c r="BS10" s="456"/>
      <c r="BT10" s="456"/>
      <c r="BU10" s="457"/>
      <c r="BV10" s="455">
        <v>1941279</v>
      </c>
      <c r="BW10" s="456"/>
      <c r="BX10" s="456"/>
      <c r="BY10" s="456"/>
      <c r="BZ10" s="456"/>
      <c r="CA10" s="456"/>
      <c r="CB10" s="456"/>
      <c r="CC10" s="457"/>
      <c r="CD10" s="22" t="s">
        <v>180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01"/>
      <c r="C11" s="402"/>
      <c r="D11" s="402"/>
      <c r="E11" s="402"/>
      <c r="F11" s="402"/>
      <c r="G11" s="402"/>
      <c r="H11" s="402"/>
      <c r="I11" s="402"/>
      <c r="J11" s="402"/>
      <c r="K11" s="403"/>
      <c r="L11" s="418" t="s">
        <v>184</v>
      </c>
      <c r="M11" s="419"/>
      <c r="N11" s="419"/>
      <c r="O11" s="419"/>
      <c r="P11" s="419"/>
      <c r="Q11" s="420"/>
      <c r="R11" s="533" t="s">
        <v>185</v>
      </c>
      <c r="S11" s="534"/>
      <c r="T11" s="534"/>
      <c r="U11" s="534"/>
      <c r="V11" s="535"/>
      <c r="W11" s="375"/>
      <c r="X11" s="376"/>
      <c r="Y11" s="376"/>
      <c r="Z11" s="376"/>
      <c r="AA11" s="376"/>
      <c r="AB11" s="376"/>
      <c r="AC11" s="376"/>
      <c r="AD11" s="376"/>
      <c r="AE11" s="376"/>
      <c r="AF11" s="376"/>
      <c r="AG11" s="376"/>
      <c r="AH11" s="376"/>
      <c r="AI11" s="376"/>
      <c r="AJ11" s="376"/>
      <c r="AK11" s="376"/>
      <c r="AL11" s="379"/>
      <c r="AM11" s="484" t="s">
        <v>187</v>
      </c>
      <c r="AN11" s="446"/>
      <c r="AO11" s="446"/>
      <c r="AP11" s="446"/>
      <c r="AQ11" s="446"/>
      <c r="AR11" s="446"/>
      <c r="AS11" s="446"/>
      <c r="AT11" s="447"/>
      <c r="AU11" s="485" t="s">
        <v>82</v>
      </c>
      <c r="AV11" s="486"/>
      <c r="AW11" s="486"/>
      <c r="AX11" s="486"/>
      <c r="AY11" s="452" t="s">
        <v>188</v>
      </c>
      <c r="AZ11" s="453"/>
      <c r="BA11" s="453"/>
      <c r="BB11" s="453"/>
      <c r="BC11" s="453"/>
      <c r="BD11" s="453"/>
      <c r="BE11" s="453"/>
      <c r="BF11" s="453"/>
      <c r="BG11" s="453"/>
      <c r="BH11" s="453"/>
      <c r="BI11" s="453"/>
      <c r="BJ11" s="453"/>
      <c r="BK11" s="453"/>
      <c r="BL11" s="453"/>
      <c r="BM11" s="454"/>
      <c r="BN11" s="455">
        <v>1202068</v>
      </c>
      <c r="BO11" s="456"/>
      <c r="BP11" s="456"/>
      <c r="BQ11" s="456"/>
      <c r="BR11" s="456"/>
      <c r="BS11" s="456"/>
      <c r="BT11" s="456"/>
      <c r="BU11" s="457"/>
      <c r="BV11" s="455">
        <v>0</v>
      </c>
      <c r="BW11" s="456"/>
      <c r="BX11" s="456"/>
      <c r="BY11" s="456"/>
      <c r="BZ11" s="456"/>
      <c r="CA11" s="456"/>
      <c r="CB11" s="456"/>
      <c r="CC11" s="457"/>
      <c r="CD11" s="466" t="s">
        <v>191</v>
      </c>
      <c r="CE11" s="417"/>
      <c r="CF11" s="417"/>
      <c r="CG11" s="417"/>
      <c r="CH11" s="417"/>
      <c r="CI11" s="417"/>
      <c r="CJ11" s="417"/>
      <c r="CK11" s="417"/>
      <c r="CL11" s="417"/>
      <c r="CM11" s="417"/>
      <c r="CN11" s="417"/>
      <c r="CO11" s="417"/>
      <c r="CP11" s="417"/>
      <c r="CQ11" s="417"/>
      <c r="CR11" s="417"/>
      <c r="CS11" s="467"/>
      <c r="CT11" s="518" t="s">
        <v>192</v>
      </c>
      <c r="CU11" s="519"/>
      <c r="CV11" s="519"/>
      <c r="CW11" s="519"/>
      <c r="CX11" s="519"/>
      <c r="CY11" s="519"/>
      <c r="CZ11" s="519"/>
      <c r="DA11" s="520"/>
      <c r="DB11" s="518" t="s">
        <v>192</v>
      </c>
      <c r="DC11" s="519"/>
      <c r="DD11" s="519"/>
      <c r="DE11" s="519"/>
      <c r="DF11" s="519"/>
      <c r="DG11" s="519"/>
      <c r="DH11" s="519"/>
      <c r="DI11" s="520"/>
    </row>
    <row r="12" spans="1:119" ht="18.75" customHeight="1" x14ac:dyDescent="0.15">
      <c r="A12" s="2"/>
      <c r="B12" s="404" t="s">
        <v>194</v>
      </c>
      <c r="C12" s="405"/>
      <c r="D12" s="405"/>
      <c r="E12" s="405"/>
      <c r="F12" s="405"/>
      <c r="G12" s="405"/>
      <c r="H12" s="405"/>
      <c r="I12" s="405"/>
      <c r="J12" s="405"/>
      <c r="K12" s="406"/>
      <c r="L12" s="521" t="s">
        <v>195</v>
      </c>
      <c r="M12" s="522"/>
      <c r="N12" s="522"/>
      <c r="O12" s="522"/>
      <c r="P12" s="522"/>
      <c r="Q12" s="523"/>
      <c r="R12" s="524">
        <v>231726</v>
      </c>
      <c r="S12" s="525"/>
      <c r="T12" s="525"/>
      <c r="U12" s="525"/>
      <c r="V12" s="526"/>
      <c r="W12" s="527" t="s">
        <v>6</v>
      </c>
      <c r="X12" s="486"/>
      <c r="Y12" s="486"/>
      <c r="Z12" s="486"/>
      <c r="AA12" s="486"/>
      <c r="AB12" s="528"/>
      <c r="AC12" s="529" t="s">
        <v>110</v>
      </c>
      <c r="AD12" s="530"/>
      <c r="AE12" s="530"/>
      <c r="AF12" s="530"/>
      <c r="AG12" s="531"/>
      <c r="AH12" s="529" t="s">
        <v>197</v>
      </c>
      <c r="AI12" s="530"/>
      <c r="AJ12" s="530"/>
      <c r="AK12" s="530"/>
      <c r="AL12" s="532"/>
      <c r="AM12" s="484" t="s">
        <v>198</v>
      </c>
      <c r="AN12" s="446"/>
      <c r="AO12" s="446"/>
      <c r="AP12" s="446"/>
      <c r="AQ12" s="446"/>
      <c r="AR12" s="446"/>
      <c r="AS12" s="446"/>
      <c r="AT12" s="447"/>
      <c r="AU12" s="485" t="s">
        <v>82</v>
      </c>
      <c r="AV12" s="486"/>
      <c r="AW12" s="486"/>
      <c r="AX12" s="486"/>
      <c r="AY12" s="452" t="s">
        <v>201</v>
      </c>
      <c r="AZ12" s="453"/>
      <c r="BA12" s="453"/>
      <c r="BB12" s="453"/>
      <c r="BC12" s="453"/>
      <c r="BD12" s="453"/>
      <c r="BE12" s="453"/>
      <c r="BF12" s="453"/>
      <c r="BG12" s="453"/>
      <c r="BH12" s="453"/>
      <c r="BI12" s="453"/>
      <c r="BJ12" s="453"/>
      <c r="BK12" s="453"/>
      <c r="BL12" s="453"/>
      <c r="BM12" s="454"/>
      <c r="BN12" s="455">
        <v>0</v>
      </c>
      <c r="BO12" s="456"/>
      <c r="BP12" s="456"/>
      <c r="BQ12" s="456"/>
      <c r="BR12" s="456"/>
      <c r="BS12" s="456"/>
      <c r="BT12" s="456"/>
      <c r="BU12" s="457"/>
      <c r="BV12" s="455">
        <v>67128</v>
      </c>
      <c r="BW12" s="456"/>
      <c r="BX12" s="456"/>
      <c r="BY12" s="456"/>
      <c r="BZ12" s="456"/>
      <c r="CA12" s="456"/>
      <c r="CB12" s="456"/>
      <c r="CC12" s="457"/>
      <c r="CD12" s="466" t="s">
        <v>203</v>
      </c>
      <c r="CE12" s="417"/>
      <c r="CF12" s="417"/>
      <c r="CG12" s="417"/>
      <c r="CH12" s="417"/>
      <c r="CI12" s="417"/>
      <c r="CJ12" s="417"/>
      <c r="CK12" s="417"/>
      <c r="CL12" s="417"/>
      <c r="CM12" s="417"/>
      <c r="CN12" s="417"/>
      <c r="CO12" s="417"/>
      <c r="CP12" s="417"/>
      <c r="CQ12" s="417"/>
      <c r="CR12" s="417"/>
      <c r="CS12" s="467"/>
      <c r="CT12" s="518" t="s">
        <v>192</v>
      </c>
      <c r="CU12" s="519"/>
      <c r="CV12" s="519"/>
      <c r="CW12" s="519"/>
      <c r="CX12" s="519"/>
      <c r="CY12" s="519"/>
      <c r="CZ12" s="519"/>
      <c r="DA12" s="520"/>
      <c r="DB12" s="518" t="s">
        <v>192</v>
      </c>
      <c r="DC12" s="519"/>
      <c r="DD12" s="519"/>
      <c r="DE12" s="519"/>
      <c r="DF12" s="519"/>
      <c r="DG12" s="519"/>
      <c r="DH12" s="519"/>
      <c r="DI12" s="520"/>
    </row>
    <row r="13" spans="1:119" ht="18.75" customHeight="1" x14ac:dyDescent="0.15">
      <c r="A13" s="2"/>
      <c r="B13" s="407"/>
      <c r="C13" s="408"/>
      <c r="D13" s="408"/>
      <c r="E13" s="408"/>
      <c r="F13" s="408"/>
      <c r="G13" s="408"/>
      <c r="H13" s="408"/>
      <c r="I13" s="408"/>
      <c r="J13" s="408"/>
      <c r="K13" s="409"/>
      <c r="L13" s="14"/>
      <c r="M13" s="507" t="s">
        <v>205</v>
      </c>
      <c r="N13" s="508"/>
      <c r="O13" s="508"/>
      <c r="P13" s="508"/>
      <c r="Q13" s="509"/>
      <c r="R13" s="510">
        <v>226746</v>
      </c>
      <c r="S13" s="511"/>
      <c r="T13" s="511"/>
      <c r="U13" s="511"/>
      <c r="V13" s="512"/>
      <c r="W13" s="389" t="s">
        <v>206</v>
      </c>
      <c r="X13" s="331"/>
      <c r="Y13" s="331"/>
      <c r="Z13" s="331"/>
      <c r="AA13" s="331"/>
      <c r="AB13" s="332"/>
      <c r="AC13" s="448">
        <v>1154</v>
      </c>
      <c r="AD13" s="449"/>
      <c r="AE13" s="449"/>
      <c r="AF13" s="449"/>
      <c r="AG13" s="450"/>
      <c r="AH13" s="448">
        <v>1325</v>
      </c>
      <c r="AI13" s="449"/>
      <c r="AJ13" s="449"/>
      <c r="AK13" s="449"/>
      <c r="AL13" s="451"/>
      <c r="AM13" s="484" t="s">
        <v>208</v>
      </c>
      <c r="AN13" s="446"/>
      <c r="AO13" s="446"/>
      <c r="AP13" s="446"/>
      <c r="AQ13" s="446"/>
      <c r="AR13" s="446"/>
      <c r="AS13" s="446"/>
      <c r="AT13" s="447"/>
      <c r="AU13" s="485" t="s">
        <v>163</v>
      </c>
      <c r="AV13" s="486"/>
      <c r="AW13" s="486"/>
      <c r="AX13" s="486"/>
      <c r="AY13" s="452" t="s">
        <v>210</v>
      </c>
      <c r="AZ13" s="453"/>
      <c r="BA13" s="453"/>
      <c r="BB13" s="453"/>
      <c r="BC13" s="453"/>
      <c r="BD13" s="453"/>
      <c r="BE13" s="453"/>
      <c r="BF13" s="453"/>
      <c r="BG13" s="453"/>
      <c r="BH13" s="453"/>
      <c r="BI13" s="453"/>
      <c r="BJ13" s="453"/>
      <c r="BK13" s="453"/>
      <c r="BL13" s="453"/>
      <c r="BM13" s="454"/>
      <c r="BN13" s="455">
        <v>96433</v>
      </c>
      <c r="BO13" s="456"/>
      <c r="BP13" s="456"/>
      <c r="BQ13" s="456"/>
      <c r="BR13" s="456"/>
      <c r="BS13" s="456"/>
      <c r="BT13" s="456"/>
      <c r="BU13" s="457"/>
      <c r="BV13" s="455">
        <v>3612573</v>
      </c>
      <c r="BW13" s="456"/>
      <c r="BX13" s="456"/>
      <c r="BY13" s="456"/>
      <c r="BZ13" s="456"/>
      <c r="CA13" s="456"/>
      <c r="CB13" s="456"/>
      <c r="CC13" s="457"/>
      <c r="CD13" s="466" t="s">
        <v>211</v>
      </c>
      <c r="CE13" s="417"/>
      <c r="CF13" s="417"/>
      <c r="CG13" s="417"/>
      <c r="CH13" s="417"/>
      <c r="CI13" s="417"/>
      <c r="CJ13" s="417"/>
      <c r="CK13" s="417"/>
      <c r="CL13" s="417"/>
      <c r="CM13" s="417"/>
      <c r="CN13" s="417"/>
      <c r="CO13" s="417"/>
      <c r="CP13" s="417"/>
      <c r="CQ13" s="417"/>
      <c r="CR13" s="417"/>
      <c r="CS13" s="467"/>
      <c r="CT13" s="318">
        <v>2.8</v>
      </c>
      <c r="CU13" s="319"/>
      <c r="CV13" s="319"/>
      <c r="CW13" s="319"/>
      <c r="CX13" s="319"/>
      <c r="CY13" s="319"/>
      <c r="CZ13" s="319"/>
      <c r="DA13" s="320"/>
      <c r="DB13" s="318">
        <v>3.1</v>
      </c>
      <c r="DC13" s="319"/>
      <c r="DD13" s="319"/>
      <c r="DE13" s="319"/>
      <c r="DF13" s="319"/>
      <c r="DG13" s="319"/>
      <c r="DH13" s="319"/>
      <c r="DI13" s="320"/>
    </row>
    <row r="14" spans="1:119" ht="18.75" customHeight="1" x14ac:dyDescent="0.15">
      <c r="A14" s="2"/>
      <c r="B14" s="407"/>
      <c r="C14" s="408"/>
      <c r="D14" s="408"/>
      <c r="E14" s="408"/>
      <c r="F14" s="408"/>
      <c r="G14" s="408"/>
      <c r="H14" s="408"/>
      <c r="I14" s="408"/>
      <c r="J14" s="408"/>
      <c r="K14" s="409"/>
      <c r="L14" s="497" t="s">
        <v>212</v>
      </c>
      <c r="M14" s="516"/>
      <c r="N14" s="516"/>
      <c r="O14" s="516"/>
      <c r="P14" s="516"/>
      <c r="Q14" s="517"/>
      <c r="R14" s="510">
        <v>232864</v>
      </c>
      <c r="S14" s="511"/>
      <c r="T14" s="511"/>
      <c r="U14" s="511"/>
      <c r="V14" s="512"/>
      <c r="W14" s="377"/>
      <c r="X14" s="334"/>
      <c r="Y14" s="334"/>
      <c r="Z14" s="334"/>
      <c r="AA14" s="334"/>
      <c r="AB14" s="335"/>
      <c r="AC14" s="500">
        <v>1.1000000000000001</v>
      </c>
      <c r="AD14" s="501"/>
      <c r="AE14" s="501"/>
      <c r="AF14" s="501"/>
      <c r="AG14" s="502"/>
      <c r="AH14" s="500">
        <v>1.3</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215</v>
      </c>
      <c r="CE14" s="462"/>
      <c r="CF14" s="462"/>
      <c r="CG14" s="462"/>
      <c r="CH14" s="462"/>
      <c r="CI14" s="462"/>
      <c r="CJ14" s="462"/>
      <c r="CK14" s="462"/>
      <c r="CL14" s="462"/>
      <c r="CM14" s="462"/>
      <c r="CN14" s="462"/>
      <c r="CO14" s="462"/>
      <c r="CP14" s="462"/>
      <c r="CQ14" s="462"/>
      <c r="CR14" s="462"/>
      <c r="CS14" s="463"/>
      <c r="CT14" s="504">
        <v>9.9</v>
      </c>
      <c r="CU14" s="505"/>
      <c r="CV14" s="505"/>
      <c r="CW14" s="505"/>
      <c r="CX14" s="505"/>
      <c r="CY14" s="505"/>
      <c r="CZ14" s="505"/>
      <c r="DA14" s="506"/>
      <c r="DB14" s="504">
        <v>3.7</v>
      </c>
      <c r="DC14" s="505"/>
      <c r="DD14" s="505"/>
      <c r="DE14" s="505"/>
      <c r="DF14" s="505"/>
      <c r="DG14" s="505"/>
      <c r="DH14" s="505"/>
      <c r="DI14" s="506"/>
    </row>
    <row r="15" spans="1:119" ht="18.75" customHeight="1" x14ac:dyDescent="0.15">
      <c r="A15" s="2"/>
      <c r="B15" s="407"/>
      <c r="C15" s="408"/>
      <c r="D15" s="408"/>
      <c r="E15" s="408"/>
      <c r="F15" s="408"/>
      <c r="G15" s="408"/>
      <c r="H15" s="408"/>
      <c r="I15" s="408"/>
      <c r="J15" s="408"/>
      <c r="K15" s="409"/>
      <c r="L15" s="14"/>
      <c r="M15" s="507" t="s">
        <v>205</v>
      </c>
      <c r="N15" s="508"/>
      <c r="O15" s="508"/>
      <c r="P15" s="508"/>
      <c r="Q15" s="509"/>
      <c r="R15" s="510">
        <v>228371</v>
      </c>
      <c r="S15" s="511"/>
      <c r="T15" s="511"/>
      <c r="U15" s="511"/>
      <c r="V15" s="512"/>
      <c r="W15" s="389" t="s">
        <v>4</v>
      </c>
      <c r="X15" s="331"/>
      <c r="Y15" s="331"/>
      <c r="Z15" s="331"/>
      <c r="AA15" s="331"/>
      <c r="AB15" s="332"/>
      <c r="AC15" s="448">
        <v>22446</v>
      </c>
      <c r="AD15" s="449"/>
      <c r="AE15" s="449"/>
      <c r="AF15" s="449"/>
      <c r="AG15" s="450"/>
      <c r="AH15" s="448">
        <v>25122</v>
      </c>
      <c r="AI15" s="449"/>
      <c r="AJ15" s="449"/>
      <c r="AK15" s="449"/>
      <c r="AL15" s="451"/>
      <c r="AM15" s="484"/>
      <c r="AN15" s="446"/>
      <c r="AO15" s="446"/>
      <c r="AP15" s="446"/>
      <c r="AQ15" s="446"/>
      <c r="AR15" s="446"/>
      <c r="AS15" s="446"/>
      <c r="AT15" s="447"/>
      <c r="AU15" s="485"/>
      <c r="AV15" s="486"/>
      <c r="AW15" s="486"/>
      <c r="AX15" s="486"/>
      <c r="AY15" s="458" t="s">
        <v>217</v>
      </c>
      <c r="AZ15" s="459"/>
      <c r="BA15" s="459"/>
      <c r="BB15" s="459"/>
      <c r="BC15" s="459"/>
      <c r="BD15" s="459"/>
      <c r="BE15" s="459"/>
      <c r="BF15" s="459"/>
      <c r="BG15" s="459"/>
      <c r="BH15" s="459"/>
      <c r="BI15" s="459"/>
      <c r="BJ15" s="459"/>
      <c r="BK15" s="459"/>
      <c r="BL15" s="459"/>
      <c r="BM15" s="460"/>
      <c r="BN15" s="442">
        <v>26687171</v>
      </c>
      <c r="BO15" s="443"/>
      <c r="BP15" s="443"/>
      <c r="BQ15" s="443"/>
      <c r="BR15" s="443"/>
      <c r="BS15" s="443"/>
      <c r="BT15" s="443"/>
      <c r="BU15" s="444"/>
      <c r="BV15" s="442">
        <v>25598671</v>
      </c>
      <c r="BW15" s="443"/>
      <c r="BX15" s="443"/>
      <c r="BY15" s="443"/>
      <c r="BZ15" s="443"/>
      <c r="CA15" s="443"/>
      <c r="CB15" s="443"/>
      <c r="CC15" s="444"/>
      <c r="CD15" s="513" t="s">
        <v>204</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15">
      <c r="A16" s="2"/>
      <c r="B16" s="407"/>
      <c r="C16" s="408"/>
      <c r="D16" s="408"/>
      <c r="E16" s="408"/>
      <c r="F16" s="408"/>
      <c r="G16" s="408"/>
      <c r="H16" s="408"/>
      <c r="I16" s="408"/>
      <c r="J16" s="408"/>
      <c r="K16" s="409"/>
      <c r="L16" s="497" t="s">
        <v>219</v>
      </c>
      <c r="M16" s="498"/>
      <c r="N16" s="498"/>
      <c r="O16" s="498"/>
      <c r="P16" s="498"/>
      <c r="Q16" s="499"/>
      <c r="R16" s="494" t="s">
        <v>221</v>
      </c>
      <c r="S16" s="495"/>
      <c r="T16" s="495"/>
      <c r="U16" s="495"/>
      <c r="V16" s="496"/>
      <c r="W16" s="377"/>
      <c r="X16" s="334"/>
      <c r="Y16" s="334"/>
      <c r="Z16" s="334"/>
      <c r="AA16" s="334"/>
      <c r="AB16" s="335"/>
      <c r="AC16" s="500">
        <v>22.3</v>
      </c>
      <c r="AD16" s="501"/>
      <c r="AE16" s="501"/>
      <c r="AF16" s="501"/>
      <c r="AG16" s="502"/>
      <c r="AH16" s="500">
        <v>23.8</v>
      </c>
      <c r="AI16" s="501"/>
      <c r="AJ16" s="501"/>
      <c r="AK16" s="501"/>
      <c r="AL16" s="503"/>
      <c r="AM16" s="484"/>
      <c r="AN16" s="446"/>
      <c r="AO16" s="446"/>
      <c r="AP16" s="446"/>
      <c r="AQ16" s="446"/>
      <c r="AR16" s="446"/>
      <c r="AS16" s="446"/>
      <c r="AT16" s="447"/>
      <c r="AU16" s="485"/>
      <c r="AV16" s="486"/>
      <c r="AW16" s="486"/>
      <c r="AX16" s="486"/>
      <c r="AY16" s="452" t="s">
        <v>223</v>
      </c>
      <c r="AZ16" s="453"/>
      <c r="BA16" s="453"/>
      <c r="BB16" s="453"/>
      <c r="BC16" s="453"/>
      <c r="BD16" s="453"/>
      <c r="BE16" s="453"/>
      <c r="BF16" s="453"/>
      <c r="BG16" s="453"/>
      <c r="BH16" s="453"/>
      <c r="BI16" s="453"/>
      <c r="BJ16" s="453"/>
      <c r="BK16" s="453"/>
      <c r="BL16" s="453"/>
      <c r="BM16" s="454"/>
      <c r="BN16" s="455">
        <v>37220723</v>
      </c>
      <c r="BO16" s="456"/>
      <c r="BP16" s="456"/>
      <c r="BQ16" s="456"/>
      <c r="BR16" s="456"/>
      <c r="BS16" s="456"/>
      <c r="BT16" s="456"/>
      <c r="BU16" s="457"/>
      <c r="BV16" s="455">
        <v>36356697</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15">
      <c r="A17" s="2"/>
      <c r="B17" s="410"/>
      <c r="C17" s="411"/>
      <c r="D17" s="411"/>
      <c r="E17" s="411"/>
      <c r="F17" s="411"/>
      <c r="G17" s="411"/>
      <c r="H17" s="411"/>
      <c r="I17" s="411"/>
      <c r="J17" s="411"/>
      <c r="K17" s="412"/>
      <c r="L17" s="15"/>
      <c r="M17" s="491" t="s">
        <v>108</v>
      </c>
      <c r="N17" s="492"/>
      <c r="O17" s="492"/>
      <c r="P17" s="492"/>
      <c r="Q17" s="493"/>
      <c r="R17" s="494" t="s">
        <v>226</v>
      </c>
      <c r="S17" s="495"/>
      <c r="T17" s="495"/>
      <c r="U17" s="495"/>
      <c r="V17" s="496"/>
      <c r="W17" s="389" t="s">
        <v>102</v>
      </c>
      <c r="X17" s="331"/>
      <c r="Y17" s="331"/>
      <c r="Z17" s="331"/>
      <c r="AA17" s="331"/>
      <c r="AB17" s="332"/>
      <c r="AC17" s="448">
        <v>77052</v>
      </c>
      <c r="AD17" s="449"/>
      <c r="AE17" s="449"/>
      <c r="AF17" s="449"/>
      <c r="AG17" s="450"/>
      <c r="AH17" s="448">
        <v>79247</v>
      </c>
      <c r="AI17" s="449"/>
      <c r="AJ17" s="449"/>
      <c r="AK17" s="449"/>
      <c r="AL17" s="451"/>
      <c r="AM17" s="484"/>
      <c r="AN17" s="446"/>
      <c r="AO17" s="446"/>
      <c r="AP17" s="446"/>
      <c r="AQ17" s="446"/>
      <c r="AR17" s="446"/>
      <c r="AS17" s="446"/>
      <c r="AT17" s="447"/>
      <c r="AU17" s="485"/>
      <c r="AV17" s="486"/>
      <c r="AW17" s="486"/>
      <c r="AX17" s="486"/>
      <c r="AY17" s="452" t="s">
        <v>228</v>
      </c>
      <c r="AZ17" s="453"/>
      <c r="BA17" s="453"/>
      <c r="BB17" s="453"/>
      <c r="BC17" s="453"/>
      <c r="BD17" s="453"/>
      <c r="BE17" s="453"/>
      <c r="BF17" s="453"/>
      <c r="BG17" s="453"/>
      <c r="BH17" s="453"/>
      <c r="BI17" s="453"/>
      <c r="BJ17" s="453"/>
      <c r="BK17" s="453"/>
      <c r="BL17" s="453"/>
      <c r="BM17" s="454"/>
      <c r="BN17" s="455">
        <v>33687066</v>
      </c>
      <c r="BO17" s="456"/>
      <c r="BP17" s="456"/>
      <c r="BQ17" s="456"/>
      <c r="BR17" s="456"/>
      <c r="BS17" s="456"/>
      <c r="BT17" s="456"/>
      <c r="BU17" s="457"/>
      <c r="BV17" s="455">
        <v>32286007</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15">
      <c r="A18" s="2"/>
      <c r="B18" s="471" t="s">
        <v>229</v>
      </c>
      <c r="C18" s="403"/>
      <c r="D18" s="403"/>
      <c r="E18" s="472"/>
      <c r="F18" s="472"/>
      <c r="G18" s="472"/>
      <c r="H18" s="472"/>
      <c r="I18" s="472"/>
      <c r="J18" s="472"/>
      <c r="K18" s="472"/>
      <c r="L18" s="487">
        <v>66</v>
      </c>
      <c r="M18" s="487"/>
      <c r="N18" s="487"/>
      <c r="O18" s="487"/>
      <c r="P18" s="487"/>
      <c r="Q18" s="487"/>
      <c r="R18" s="488"/>
      <c r="S18" s="488"/>
      <c r="T18" s="488"/>
      <c r="U18" s="488"/>
      <c r="V18" s="489"/>
      <c r="W18" s="390"/>
      <c r="X18" s="391"/>
      <c r="Y18" s="391"/>
      <c r="Z18" s="391"/>
      <c r="AA18" s="391"/>
      <c r="AB18" s="384"/>
      <c r="AC18" s="427">
        <v>76.599999999999994</v>
      </c>
      <c r="AD18" s="428"/>
      <c r="AE18" s="428"/>
      <c r="AF18" s="428"/>
      <c r="AG18" s="490"/>
      <c r="AH18" s="427">
        <v>75</v>
      </c>
      <c r="AI18" s="428"/>
      <c r="AJ18" s="428"/>
      <c r="AK18" s="428"/>
      <c r="AL18" s="429"/>
      <c r="AM18" s="484"/>
      <c r="AN18" s="446"/>
      <c r="AO18" s="446"/>
      <c r="AP18" s="446"/>
      <c r="AQ18" s="446"/>
      <c r="AR18" s="446"/>
      <c r="AS18" s="446"/>
      <c r="AT18" s="447"/>
      <c r="AU18" s="485"/>
      <c r="AV18" s="486"/>
      <c r="AW18" s="486"/>
      <c r="AX18" s="486"/>
      <c r="AY18" s="452" t="s">
        <v>230</v>
      </c>
      <c r="AZ18" s="453"/>
      <c r="BA18" s="453"/>
      <c r="BB18" s="453"/>
      <c r="BC18" s="453"/>
      <c r="BD18" s="453"/>
      <c r="BE18" s="453"/>
      <c r="BF18" s="453"/>
      <c r="BG18" s="453"/>
      <c r="BH18" s="453"/>
      <c r="BI18" s="453"/>
      <c r="BJ18" s="453"/>
      <c r="BK18" s="453"/>
      <c r="BL18" s="453"/>
      <c r="BM18" s="454"/>
      <c r="BN18" s="455">
        <v>45125732</v>
      </c>
      <c r="BO18" s="456"/>
      <c r="BP18" s="456"/>
      <c r="BQ18" s="456"/>
      <c r="BR18" s="456"/>
      <c r="BS18" s="456"/>
      <c r="BT18" s="456"/>
      <c r="BU18" s="457"/>
      <c r="BV18" s="455">
        <v>43489258</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15">
      <c r="A19" s="2"/>
      <c r="B19" s="471" t="s">
        <v>77</v>
      </c>
      <c r="C19" s="403"/>
      <c r="D19" s="403"/>
      <c r="E19" s="472"/>
      <c r="F19" s="472"/>
      <c r="G19" s="472"/>
      <c r="H19" s="472"/>
      <c r="I19" s="472"/>
      <c r="J19" s="472"/>
      <c r="K19" s="472"/>
      <c r="L19" s="473">
        <v>3482</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231</v>
      </c>
      <c r="AZ19" s="453"/>
      <c r="BA19" s="453"/>
      <c r="BB19" s="453"/>
      <c r="BC19" s="453"/>
      <c r="BD19" s="453"/>
      <c r="BE19" s="453"/>
      <c r="BF19" s="453"/>
      <c r="BG19" s="453"/>
      <c r="BH19" s="453"/>
      <c r="BI19" s="453"/>
      <c r="BJ19" s="453"/>
      <c r="BK19" s="453"/>
      <c r="BL19" s="453"/>
      <c r="BM19" s="454"/>
      <c r="BN19" s="455">
        <v>58540418</v>
      </c>
      <c r="BO19" s="456"/>
      <c r="BP19" s="456"/>
      <c r="BQ19" s="456"/>
      <c r="BR19" s="456"/>
      <c r="BS19" s="456"/>
      <c r="BT19" s="456"/>
      <c r="BU19" s="457"/>
      <c r="BV19" s="455">
        <v>57318879</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15">
      <c r="A20" s="2"/>
      <c r="B20" s="471" t="s">
        <v>236</v>
      </c>
      <c r="C20" s="403"/>
      <c r="D20" s="403"/>
      <c r="E20" s="472"/>
      <c r="F20" s="472"/>
      <c r="G20" s="472"/>
      <c r="H20" s="472"/>
      <c r="I20" s="472"/>
      <c r="J20" s="472"/>
      <c r="K20" s="472"/>
      <c r="L20" s="473">
        <v>97638</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15">
      <c r="A21" s="2"/>
      <c r="B21" s="468" t="s">
        <v>237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15">
      <c r="A22" s="2"/>
      <c r="B22" s="437" t="s">
        <v>238</v>
      </c>
      <c r="C22" s="351"/>
      <c r="D22" s="352"/>
      <c r="E22" s="330" t="s">
        <v>6</v>
      </c>
      <c r="F22" s="331"/>
      <c r="G22" s="331"/>
      <c r="H22" s="331"/>
      <c r="I22" s="331"/>
      <c r="J22" s="331"/>
      <c r="K22" s="332"/>
      <c r="L22" s="330" t="s">
        <v>240</v>
      </c>
      <c r="M22" s="331"/>
      <c r="N22" s="331"/>
      <c r="O22" s="331"/>
      <c r="P22" s="332"/>
      <c r="Q22" s="336" t="s">
        <v>242</v>
      </c>
      <c r="R22" s="337"/>
      <c r="S22" s="337"/>
      <c r="T22" s="337"/>
      <c r="U22" s="337"/>
      <c r="V22" s="338"/>
      <c r="W22" s="350" t="s">
        <v>243</v>
      </c>
      <c r="X22" s="351"/>
      <c r="Y22" s="352"/>
      <c r="Z22" s="330" t="s">
        <v>6</v>
      </c>
      <c r="AA22" s="331"/>
      <c r="AB22" s="331"/>
      <c r="AC22" s="331"/>
      <c r="AD22" s="331"/>
      <c r="AE22" s="331"/>
      <c r="AF22" s="331"/>
      <c r="AG22" s="332"/>
      <c r="AH22" s="342" t="s">
        <v>174</v>
      </c>
      <c r="AI22" s="331"/>
      <c r="AJ22" s="331"/>
      <c r="AK22" s="331"/>
      <c r="AL22" s="332"/>
      <c r="AM22" s="342" t="s">
        <v>244</v>
      </c>
      <c r="AN22" s="343"/>
      <c r="AO22" s="343"/>
      <c r="AP22" s="343"/>
      <c r="AQ22" s="343"/>
      <c r="AR22" s="344"/>
      <c r="AS22" s="336" t="s">
        <v>242</v>
      </c>
      <c r="AT22" s="337"/>
      <c r="AU22" s="337"/>
      <c r="AV22" s="337"/>
      <c r="AW22" s="337"/>
      <c r="AX22" s="348"/>
      <c r="AY22" s="458" t="s">
        <v>246</v>
      </c>
      <c r="AZ22" s="459"/>
      <c r="BA22" s="459"/>
      <c r="BB22" s="459"/>
      <c r="BC22" s="459"/>
      <c r="BD22" s="459"/>
      <c r="BE22" s="459"/>
      <c r="BF22" s="459"/>
      <c r="BG22" s="459"/>
      <c r="BH22" s="459"/>
      <c r="BI22" s="459"/>
      <c r="BJ22" s="459"/>
      <c r="BK22" s="459"/>
      <c r="BL22" s="459"/>
      <c r="BM22" s="460"/>
      <c r="BN22" s="442">
        <v>67143068</v>
      </c>
      <c r="BO22" s="443"/>
      <c r="BP22" s="443"/>
      <c r="BQ22" s="443"/>
      <c r="BR22" s="443"/>
      <c r="BS22" s="443"/>
      <c r="BT22" s="443"/>
      <c r="BU22" s="444"/>
      <c r="BV22" s="442">
        <v>68288441</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15">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248</v>
      </c>
      <c r="AZ23" s="453"/>
      <c r="BA23" s="453"/>
      <c r="BB23" s="453"/>
      <c r="BC23" s="453"/>
      <c r="BD23" s="453"/>
      <c r="BE23" s="453"/>
      <c r="BF23" s="453"/>
      <c r="BG23" s="453"/>
      <c r="BH23" s="453"/>
      <c r="BI23" s="453"/>
      <c r="BJ23" s="453"/>
      <c r="BK23" s="453"/>
      <c r="BL23" s="453"/>
      <c r="BM23" s="454"/>
      <c r="BN23" s="455">
        <v>49513046</v>
      </c>
      <c r="BO23" s="456"/>
      <c r="BP23" s="456"/>
      <c r="BQ23" s="456"/>
      <c r="BR23" s="456"/>
      <c r="BS23" s="456"/>
      <c r="BT23" s="456"/>
      <c r="BU23" s="457"/>
      <c r="BV23" s="455">
        <v>48542638</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15">
      <c r="A24" s="2"/>
      <c r="B24" s="438"/>
      <c r="C24" s="354"/>
      <c r="D24" s="355"/>
      <c r="E24" s="445" t="s">
        <v>250</v>
      </c>
      <c r="F24" s="446"/>
      <c r="G24" s="446"/>
      <c r="H24" s="446"/>
      <c r="I24" s="446"/>
      <c r="J24" s="446"/>
      <c r="K24" s="447"/>
      <c r="L24" s="448">
        <v>1</v>
      </c>
      <c r="M24" s="449"/>
      <c r="N24" s="449"/>
      <c r="O24" s="449"/>
      <c r="P24" s="450"/>
      <c r="Q24" s="448">
        <v>9820</v>
      </c>
      <c r="R24" s="449"/>
      <c r="S24" s="449"/>
      <c r="T24" s="449"/>
      <c r="U24" s="449"/>
      <c r="V24" s="450"/>
      <c r="W24" s="353"/>
      <c r="X24" s="354"/>
      <c r="Y24" s="355"/>
      <c r="Z24" s="445" t="s">
        <v>251</v>
      </c>
      <c r="AA24" s="446"/>
      <c r="AB24" s="446"/>
      <c r="AC24" s="446"/>
      <c r="AD24" s="446"/>
      <c r="AE24" s="446"/>
      <c r="AF24" s="446"/>
      <c r="AG24" s="447"/>
      <c r="AH24" s="448">
        <v>1294</v>
      </c>
      <c r="AI24" s="449"/>
      <c r="AJ24" s="449"/>
      <c r="AK24" s="449"/>
      <c r="AL24" s="450"/>
      <c r="AM24" s="448">
        <v>3981638</v>
      </c>
      <c r="AN24" s="449"/>
      <c r="AO24" s="449"/>
      <c r="AP24" s="449"/>
      <c r="AQ24" s="449"/>
      <c r="AR24" s="450"/>
      <c r="AS24" s="448">
        <v>3077</v>
      </c>
      <c r="AT24" s="449"/>
      <c r="AU24" s="449"/>
      <c r="AV24" s="449"/>
      <c r="AW24" s="449"/>
      <c r="AX24" s="451"/>
      <c r="AY24" s="430" t="s">
        <v>253</v>
      </c>
      <c r="AZ24" s="431"/>
      <c r="BA24" s="431"/>
      <c r="BB24" s="431"/>
      <c r="BC24" s="431"/>
      <c r="BD24" s="431"/>
      <c r="BE24" s="431"/>
      <c r="BF24" s="431"/>
      <c r="BG24" s="431"/>
      <c r="BH24" s="431"/>
      <c r="BI24" s="431"/>
      <c r="BJ24" s="431"/>
      <c r="BK24" s="431"/>
      <c r="BL24" s="431"/>
      <c r="BM24" s="432"/>
      <c r="BN24" s="455">
        <v>30432364</v>
      </c>
      <c r="BO24" s="456"/>
      <c r="BP24" s="456"/>
      <c r="BQ24" s="456"/>
      <c r="BR24" s="456"/>
      <c r="BS24" s="456"/>
      <c r="BT24" s="456"/>
      <c r="BU24" s="457"/>
      <c r="BV24" s="455">
        <v>29199490</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15">
      <c r="A25" s="2"/>
      <c r="B25" s="438"/>
      <c r="C25" s="354"/>
      <c r="D25" s="355"/>
      <c r="E25" s="445" t="s">
        <v>255</v>
      </c>
      <c r="F25" s="446"/>
      <c r="G25" s="446"/>
      <c r="H25" s="446"/>
      <c r="I25" s="446"/>
      <c r="J25" s="446"/>
      <c r="K25" s="447"/>
      <c r="L25" s="448">
        <v>2</v>
      </c>
      <c r="M25" s="449"/>
      <c r="N25" s="449"/>
      <c r="O25" s="449"/>
      <c r="P25" s="450"/>
      <c r="Q25" s="448">
        <v>8320</v>
      </c>
      <c r="R25" s="449"/>
      <c r="S25" s="449"/>
      <c r="T25" s="449"/>
      <c r="U25" s="449"/>
      <c r="V25" s="450"/>
      <c r="W25" s="353"/>
      <c r="X25" s="354"/>
      <c r="Y25" s="355"/>
      <c r="Z25" s="445" t="s">
        <v>256</v>
      </c>
      <c r="AA25" s="446"/>
      <c r="AB25" s="446"/>
      <c r="AC25" s="446"/>
      <c r="AD25" s="446"/>
      <c r="AE25" s="446"/>
      <c r="AF25" s="446"/>
      <c r="AG25" s="447"/>
      <c r="AH25" s="448">
        <v>281</v>
      </c>
      <c r="AI25" s="449"/>
      <c r="AJ25" s="449"/>
      <c r="AK25" s="449"/>
      <c r="AL25" s="450"/>
      <c r="AM25" s="448">
        <v>834008</v>
      </c>
      <c r="AN25" s="449"/>
      <c r="AO25" s="449"/>
      <c r="AP25" s="449"/>
      <c r="AQ25" s="449"/>
      <c r="AR25" s="450"/>
      <c r="AS25" s="448">
        <v>2968</v>
      </c>
      <c r="AT25" s="449"/>
      <c r="AU25" s="449"/>
      <c r="AV25" s="449"/>
      <c r="AW25" s="449"/>
      <c r="AX25" s="451"/>
      <c r="AY25" s="458" t="s">
        <v>35</v>
      </c>
      <c r="AZ25" s="459"/>
      <c r="BA25" s="459"/>
      <c r="BB25" s="459"/>
      <c r="BC25" s="459"/>
      <c r="BD25" s="459"/>
      <c r="BE25" s="459"/>
      <c r="BF25" s="459"/>
      <c r="BG25" s="459"/>
      <c r="BH25" s="459"/>
      <c r="BI25" s="459"/>
      <c r="BJ25" s="459"/>
      <c r="BK25" s="459"/>
      <c r="BL25" s="459"/>
      <c r="BM25" s="460"/>
      <c r="BN25" s="442">
        <v>30184469</v>
      </c>
      <c r="BO25" s="443"/>
      <c r="BP25" s="443"/>
      <c r="BQ25" s="443"/>
      <c r="BR25" s="443"/>
      <c r="BS25" s="443"/>
      <c r="BT25" s="443"/>
      <c r="BU25" s="444"/>
      <c r="BV25" s="442">
        <v>30024146</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15">
      <c r="A26" s="2"/>
      <c r="B26" s="438"/>
      <c r="C26" s="354"/>
      <c r="D26" s="355"/>
      <c r="E26" s="445" t="s">
        <v>257</v>
      </c>
      <c r="F26" s="446"/>
      <c r="G26" s="446"/>
      <c r="H26" s="446"/>
      <c r="I26" s="446"/>
      <c r="J26" s="446"/>
      <c r="K26" s="447"/>
      <c r="L26" s="448">
        <v>1</v>
      </c>
      <c r="M26" s="449"/>
      <c r="N26" s="449"/>
      <c r="O26" s="449"/>
      <c r="P26" s="450"/>
      <c r="Q26" s="448">
        <v>7610</v>
      </c>
      <c r="R26" s="449"/>
      <c r="S26" s="449"/>
      <c r="T26" s="449"/>
      <c r="U26" s="449"/>
      <c r="V26" s="450"/>
      <c r="W26" s="353"/>
      <c r="X26" s="354"/>
      <c r="Y26" s="355"/>
      <c r="Z26" s="445" t="s">
        <v>258</v>
      </c>
      <c r="AA26" s="464"/>
      <c r="AB26" s="464"/>
      <c r="AC26" s="464"/>
      <c r="AD26" s="464"/>
      <c r="AE26" s="464"/>
      <c r="AF26" s="464"/>
      <c r="AG26" s="465"/>
      <c r="AH26" s="448">
        <v>4</v>
      </c>
      <c r="AI26" s="449"/>
      <c r="AJ26" s="449"/>
      <c r="AK26" s="449"/>
      <c r="AL26" s="450"/>
      <c r="AM26" s="448">
        <v>12980</v>
      </c>
      <c r="AN26" s="449"/>
      <c r="AO26" s="449"/>
      <c r="AP26" s="449"/>
      <c r="AQ26" s="449"/>
      <c r="AR26" s="450"/>
      <c r="AS26" s="448">
        <v>3245</v>
      </c>
      <c r="AT26" s="449"/>
      <c r="AU26" s="449"/>
      <c r="AV26" s="449"/>
      <c r="AW26" s="449"/>
      <c r="AX26" s="451"/>
      <c r="AY26" s="466" t="s">
        <v>259</v>
      </c>
      <c r="AZ26" s="417"/>
      <c r="BA26" s="417"/>
      <c r="BB26" s="417"/>
      <c r="BC26" s="417"/>
      <c r="BD26" s="417"/>
      <c r="BE26" s="417"/>
      <c r="BF26" s="417"/>
      <c r="BG26" s="417"/>
      <c r="BH26" s="417"/>
      <c r="BI26" s="417"/>
      <c r="BJ26" s="417"/>
      <c r="BK26" s="417"/>
      <c r="BL26" s="417"/>
      <c r="BM26" s="467"/>
      <c r="BN26" s="455">
        <v>60000</v>
      </c>
      <c r="BO26" s="456"/>
      <c r="BP26" s="456"/>
      <c r="BQ26" s="456"/>
      <c r="BR26" s="456"/>
      <c r="BS26" s="456"/>
      <c r="BT26" s="456"/>
      <c r="BU26" s="457"/>
      <c r="BV26" s="455">
        <v>50000</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15">
      <c r="A27" s="2"/>
      <c r="B27" s="438"/>
      <c r="C27" s="354"/>
      <c r="D27" s="355"/>
      <c r="E27" s="445" t="s">
        <v>260</v>
      </c>
      <c r="F27" s="446"/>
      <c r="G27" s="446"/>
      <c r="H27" s="446"/>
      <c r="I27" s="446"/>
      <c r="J27" s="446"/>
      <c r="K27" s="447"/>
      <c r="L27" s="448">
        <v>1</v>
      </c>
      <c r="M27" s="449"/>
      <c r="N27" s="449"/>
      <c r="O27" s="449"/>
      <c r="P27" s="450"/>
      <c r="Q27" s="448">
        <v>5370</v>
      </c>
      <c r="R27" s="449"/>
      <c r="S27" s="449"/>
      <c r="T27" s="449"/>
      <c r="U27" s="449"/>
      <c r="V27" s="450"/>
      <c r="W27" s="353"/>
      <c r="X27" s="354"/>
      <c r="Y27" s="355"/>
      <c r="Z27" s="445" t="s">
        <v>262</v>
      </c>
      <c r="AA27" s="446"/>
      <c r="AB27" s="446"/>
      <c r="AC27" s="446"/>
      <c r="AD27" s="446"/>
      <c r="AE27" s="446"/>
      <c r="AF27" s="446"/>
      <c r="AG27" s="447"/>
      <c r="AH27" s="448">
        <v>31</v>
      </c>
      <c r="AI27" s="449"/>
      <c r="AJ27" s="449"/>
      <c r="AK27" s="449"/>
      <c r="AL27" s="450"/>
      <c r="AM27" s="448">
        <v>124096</v>
      </c>
      <c r="AN27" s="449"/>
      <c r="AO27" s="449"/>
      <c r="AP27" s="449"/>
      <c r="AQ27" s="449"/>
      <c r="AR27" s="450"/>
      <c r="AS27" s="448">
        <v>4003</v>
      </c>
      <c r="AT27" s="449"/>
      <c r="AU27" s="449"/>
      <c r="AV27" s="449"/>
      <c r="AW27" s="449"/>
      <c r="AX27" s="451"/>
      <c r="AY27" s="461" t="s">
        <v>264</v>
      </c>
      <c r="AZ27" s="462"/>
      <c r="BA27" s="462"/>
      <c r="BB27" s="462"/>
      <c r="BC27" s="462"/>
      <c r="BD27" s="462"/>
      <c r="BE27" s="462"/>
      <c r="BF27" s="462"/>
      <c r="BG27" s="462"/>
      <c r="BH27" s="462"/>
      <c r="BI27" s="462"/>
      <c r="BJ27" s="462"/>
      <c r="BK27" s="462"/>
      <c r="BL27" s="462"/>
      <c r="BM27" s="463"/>
      <c r="BN27" s="433" t="s">
        <v>192</v>
      </c>
      <c r="BO27" s="434"/>
      <c r="BP27" s="434"/>
      <c r="BQ27" s="434"/>
      <c r="BR27" s="434"/>
      <c r="BS27" s="434"/>
      <c r="BT27" s="434"/>
      <c r="BU27" s="435"/>
      <c r="BV27" s="433" t="s">
        <v>192</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15">
      <c r="A28" s="2"/>
      <c r="B28" s="438"/>
      <c r="C28" s="354"/>
      <c r="D28" s="355"/>
      <c r="E28" s="445" t="s">
        <v>265</v>
      </c>
      <c r="F28" s="446"/>
      <c r="G28" s="446"/>
      <c r="H28" s="446"/>
      <c r="I28" s="446"/>
      <c r="J28" s="446"/>
      <c r="K28" s="447"/>
      <c r="L28" s="448">
        <v>1</v>
      </c>
      <c r="M28" s="449"/>
      <c r="N28" s="449"/>
      <c r="O28" s="449"/>
      <c r="P28" s="450"/>
      <c r="Q28" s="448">
        <v>4780</v>
      </c>
      <c r="R28" s="449"/>
      <c r="S28" s="449"/>
      <c r="T28" s="449"/>
      <c r="U28" s="449"/>
      <c r="V28" s="450"/>
      <c r="W28" s="353"/>
      <c r="X28" s="354"/>
      <c r="Y28" s="355"/>
      <c r="Z28" s="445" t="s">
        <v>36</v>
      </c>
      <c r="AA28" s="446"/>
      <c r="AB28" s="446"/>
      <c r="AC28" s="446"/>
      <c r="AD28" s="446"/>
      <c r="AE28" s="446"/>
      <c r="AF28" s="446"/>
      <c r="AG28" s="447"/>
      <c r="AH28" s="448" t="s">
        <v>192</v>
      </c>
      <c r="AI28" s="449"/>
      <c r="AJ28" s="449"/>
      <c r="AK28" s="449"/>
      <c r="AL28" s="450"/>
      <c r="AM28" s="448" t="s">
        <v>192</v>
      </c>
      <c r="AN28" s="449"/>
      <c r="AO28" s="449"/>
      <c r="AP28" s="449"/>
      <c r="AQ28" s="449"/>
      <c r="AR28" s="450"/>
      <c r="AS28" s="448" t="s">
        <v>192</v>
      </c>
      <c r="AT28" s="449"/>
      <c r="AU28" s="449"/>
      <c r="AV28" s="449"/>
      <c r="AW28" s="449"/>
      <c r="AX28" s="451"/>
      <c r="AY28" s="321" t="s">
        <v>268</v>
      </c>
      <c r="AZ28" s="322"/>
      <c r="BA28" s="322"/>
      <c r="BB28" s="323"/>
      <c r="BC28" s="458" t="s">
        <v>107</v>
      </c>
      <c r="BD28" s="459"/>
      <c r="BE28" s="459"/>
      <c r="BF28" s="459"/>
      <c r="BG28" s="459"/>
      <c r="BH28" s="459"/>
      <c r="BI28" s="459"/>
      <c r="BJ28" s="459"/>
      <c r="BK28" s="459"/>
      <c r="BL28" s="459"/>
      <c r="BM28" s="460"/>
      <c r="BN28" s="442">
        <v>5171031</v>
      </c>
      <c r="BO28" s="443"/>
      <c r="BP28" s="443"/>
      <c r="BQ28" s="443"/>
      <c r="BR28" s="443"/>
      <c r="BS28" s="443"/>
      <c r="BT28" s="443"/>
      <c r="BU28" s="444"/>
      <c r="BV28" s="442">
        <v>5136148</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15">
      <c r="A29" s="2"/>
      <c r="B29" s="438"/>
      <c r="C29" s="354"/>
      <c r="D29" s="355"/>
      <c r="E29" s="445" t="s">
        <v>269</v>
      </c>
      <c r="F29" s="446"/>
      <c r="G29" s="446"/>
      <c r="H29" s="446"/>
      <c r="I29" s="446"/>
      <c r="J29" s="446"/>
      <c r="K29" s="447"/>
      <c r="L29" s="448">
        <v>30</v>
      </c>
      <c r="M29" s="449"/>
      <c r="N29" s="449"/>
      <c r="O29" s="449"/>
      <c r="P29" s="450"/>
      <c r="Q29" s="448">
        <v>4500</v>
      </c>
      <c r="R29" s="449"/>
      <c r="S29" s="449"/>
      <c r="T29" s="449"/>
      <c r="U29" s="449"/>
      <c r="V29" s="450"/>
      <c r="W29" s="356"/>
      <c r="X29" s="357"/>
      <c r="Y29" s="358"/>
      <c r="Z29" s="445" t="s">
        <v>271</v>
      </c>
      <c r="AA29" s="446"/>
      <c r="AB29" s="446"/>
      <c r="AC29" s="446"/>
      <c r="AD29" s="446"/>
      <c r="AE29" s="446"/>
      <c r="AF29" s="446"/>
      <c r="AG29" s="447"/>
      <c r="AH29" s="448">
        <v>1325</v>
      </c>
      <c r="AI29" s="449"/>
      <c r="AJ29" s="449"/>
      <c r="AK29" s="449"/>
      <c r="AL29" s="450"/>
      <c r="AM29" s="448">
        <v>4105734</v>
      </c>
      <c r="AN29" s="449"/>
      <c r="AO29" s="449"/>
      <c r="AP29" s="449"/>
      <c r="AQ29" s="449"/>
      <c r="AR29" s="450"/>
      <c r="AS29" s="448">
        <v>3099</v>
      </c>
      <c r="AT29" s="449"/>
      <c r="AU29" s="449"/>
      <c r="AV29" s="449"/>
      <c r="AW29" s="449"/>
      <c r="AX29" s="451"/>
      <c r="AY29" s="324"/>
      <c r="AZ29" s="325"/>
      <c r="BA29" s="325"/>
      <c r="BB29" s="326"/>
      <c r="BC29" s="452" t="s">
        <v>272</v>
      </c>
      <c r="BD29" s="453"/>
      <c r="BE29" s="453"/>
      <c r="BF29" s="453"/>
      <c r="BG29" s="453"/>
      <c r="BH29" s="453"/>
      <c r="BI29" s="453"/>
      <c r="BJ29" s="453"/>
      <c r="BK29" s="453"/>
      <c r="BL29" s="453"/>
      <c r="BM29" s="454"/>
      <c r="BN29" s="455">
        <v>37</v>
      </c>
      <c r="BO29" s="456"/>
      <c r="BP29" s="456"/>
      <c r="BQ29" s="456"/>
      <c r="BR29" s="456"/>
      <c r="BS29" s="456"/>
      <c r="BT29" s="456"/>
      <c r="BU29" s="457"/>
      <c r="BV29" s="455">
        <v>1202094</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15">
      <c r="A30" s="2"/>
      <c r="B30" s="439"/>
      <c r="C30" s="440"/>
      <c r="D30" s="441"/>
      <c r="E30" s="418"/>
      <c r="F30" s="419"/>
      <c r="G30" s="419"/>
      <c r="H30" s="419"/>
      <c r="I30" s="419"/>
      <c r="J30" s="419"/>
      <c r="K30" s="420"/>
      <c r="L30" s="421"/>
      <c r="M30" s="422"/>
      <c r="N30" s="422"/>
      <c r="O30" s="422"/>
      <c r="P30" s="423"/>
      <c r="Q30" s="421"/>
      <c r="R30" s="422"/>
      <c r="S30" s="422"/>
      <c r="T30" s="422"/>
      <c r="U30" s="422"/>
      <c r="V30" s="423"/>
      <c r="W30" s="424" t="s">
        <v>274</v>
      </c>
      <c r="X30" s="425"/>
      <c r="Y30" s="425"/>
      <c r="Z30" s="425"/>
      <c r="AA30" s="425"/>
      <c r="AB30" s="425"/>
      <c r="AC30" s="425"/>
      <c r="AD30" s="425"/>
      <c r="AE30" s="425"/>
      <c r="AF30" s="425"/>
      <c r="AG30" s="426"/>
      <c r="AH30" s="427">
        <v>98.4</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81</v>
      </c>
      <c r="BD30" s="431"/>
      <c r="BE30" s="431"/>
      <c r="BF30" s="431"/>
      <c r="BG30" s="431"/>
      <c r="BH30" s="431"/>
      <c r="BI30" s="431"/>
      <c r="BJ30" s="431"/>
      <c r="BK30" s="431"/>
      <c r="BL30" s="431"/>
      <c r="BM30" s="432"/>
      <c r="BN30" s="433">
        <v>6162443</v>
      </c>
      <c r="BO30" s="434"/>
      <c r="BP30" s="434"/>
      <c r="BQ30" s="434"/>
      <c r="BR30" s="434"/>
      <c r="BS30" s="434"/>
      <c r="BT30" s="434"/>
      <c r="BU30" s="435"/>
      <c r="BV30" s="433">
        <v>6173952</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36" t="s">
        <v>178</v>
      </c>
      <c r="D32" s="436"/>
      <c r="E32" s="436"/>
      <c r="F32" s="436"/>
      <c r="G32" s="436"/>
      <c r="H32" s="436"/>
      <c r="I32" s="436"/>
      <c r="J32" s="436"/>
      <c r="K32" s="436"/>
      <c r="L32" s="436"/>
      <c r="M32" s="436"/>
      <c r="N32" s="436"/>
      <c r="O32" s="436"/>
      <c r="P32" s="436"/>
      <c r="Q32" s="436"/>
      <c r="R32" s="436"/>
      <c r="S32" s="436"/>
      <c r="U32" s="417" t="s">
        <v>97</v>
      </c>
      <c r="V32" s="417"/>
      <c r="W32" s="417"/>
      <c r="X32" s="417"/>
      <c r="Y32" s="417"/>
      <c r="Z32" s="417"/>
      <c r="AA32" s="417"/>
      <c r="AB32" s="417"/>
      <c r="AC32" s="417"/>
      <c r="AD32" s="417"/>
      <c r="AE32" s="417"/>
      <c r="AF32" s="417"/>
      <c r="AG32" s="417"/>
      <c r="AH32" s="417"/>
      <c r="AI32" s="417"/>
      <c r="AJ32" s="417"/>
      <c r="AK32" s="417"/>
      <c r="AM32" s="417" t="s">
        <v>276</v>
      </c>
      <c r="AN32" s="417"/>
      <c r="AO32" s="417"/>
      <c r="AP32" s="417"/>
      <c r="AQ32" s="417"/>
      <c r="AR32" s="417"/>
      <c r="AS32" s="417"/>
      <c r="AT32" s="417"/>
      <c r="AU32" s="417"/>
      <c r="AV32" s="417"/>
      <c r="AW32" s="417"/>
      <c r="AX32" s="417"/>
      <c r="AY32" s="417"/>
      <c r="AZ32" s="417"/>
      <c r="BA32" s="417"/>
      <c r="BB32" s="417"/>
      <c r="BC32" s="417"/>
      <c r="BE32" s="417" t="s">
        <v>277</v>
      </c>
      <c r="BF32" s="417"/>
      <c r="BG32" s="417"/>
      <c r="BH32" s="417"/>
      <c r="BI32" s="417"/>
      <c r="BJ32" s="417"/>
      <c r="BK32" s="417"/>
      <c r="BL32" s="417"/>
      <c r="BM32" s="417"/>
      <c r="BN32" s="417"/>
      <c r="BO32" s="417"/>
      <c r="BP32" s="417"/>
      <c r="BQ32" s="417"/>
      <c r="BR32" s="417"/>
      <c r="BS32" s="417"/>
      <c r="BT32" s="417"/>
      <c r="BU32" s="417"/>
      <c r="BW32" s="417" t="s">
        <v>279</v>
      </c>
      <c r="BX32" s="417"/>
      <c r="BY32" s="417"/>
      <c r="BZ32" s="417"/>
      <c r="CA32" s="417"/>
      <c r="CB32" s="417"/>
      <c r="CC32" s="417"/>
      <c r="CD32" s="417"/>
      <c r="CE32" s="417"/>
      <c r="CF32" s="417"/>
      <c r="CG32" s="417"/>
      <c r="CH32" s="417"/>
      <c r="CI32" s="417"/>
      <c r="CJ32" s="417"/>
      <c r="CK32" s="417"/>
      <c r="CL32" s="417"/>
      <c r="CM32" s="417"/>
      <c r="CO32" s="417" t="s">
        <v>280</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15">
      <c r="A33" s="2"/>
      <c r="B33" s="5"/>
      <c r="C33" s="396" t="s">
        <v>66</v>
      </c>
      <c r="D33" s="396"/>
      <c r="E33" s="376" t="s">
        <v>281</v>
      </c>
      <c r="F33" s="376"/>
      <c r="G33" s="376"/>
      <c r="H33" s="376"/>
      <c r="I33" s="376"/>
      <c r="J33" s="376"/>
      <c r="K33" s="376"/>
      <c r="L33" s="376"/>
      <c r="M33" s="376"/>
      <c r="N33" s="376"/>
      <c r="O33" s="376"/>
      <c r="P33" s="376"/>
      <c r="Q33" s="376"/>
      <c r="R33" s="376"/>
      <c r="S33" s="376"/>
      <c r="T33" s="12"/>
      <c r="U33" s="396" t="s">
        <v>66</v>
      </c>
      <c r="V33" s="396"/>
      <c r="W33" s="376" t="s">
        <v>281</v>
      </c>
      <c r="X33" s="376"/>
      <c r="Y33" s="376"/>
      <c r="Z33" s="376"/>
      <c r="AA33" s="376"/>
      <c r="AB33" s="376"/>
      <c r="AC33" s="376"/>
      <c r="AD33" s="376"/>
      <c r="AE33" s="376"/>
      <c r="AF33" s="376"/>
      <c r="AG33" s="376"/>
      <c r="AH33" s="376"/>
      <c r="AI33" s="376"/>
      <c r="AJ33" s="376"/>
      <c r="AK33" s="376"/>
      <c r="AL33" s="12"/>
      <c r="AM33" s="396" t="s">
        <v>66</v>
      </c>
      <c r="AN33" s="396"/>
      <c r="AO33" s="376" t="s">
        <v>281</v>
      </c>
      <c r="AP33" s="376"/>
      <c r="AQ33" s="376"/>
      <c r="AR33" s="376"/>
      <c r="AS33" s="376"/>
      <c r="AT33" s="376"/>
      <c r="AU33" s="376"/>
      <c r="AV33" s="376"/>
      <c r="AW33" s="376"/>
      <c r="AX33" s="376"/>
      <c r="AY33" s="376"/>
      <c r="AZ33" s="376"/>
      <c r="BA33" s="376"/>
      <c r="BB33" s="376"/>
      <c r="BC33" s="376"/>
      <c r="BD33" s="8"/>
      <c r="BE33" s="376" t="s">
        <v>283</v>
      </c>
      <c r="BF33" s="376"/>
      <c r="BG33" s="376" t="s">
        <v>157</v>
      </c>
      <c r="BH33" s="376"/>
      <c r="BI33" s="376"/>
      <c r="BJ33" s="376"/>
      <c r="BK33" s="376"/>
      <c r="BL33" s="376"/>
      <c r="BM33" s="376"/>
      <c r="BN33" s="376"/>
      <c r="BO33" s="376"/>
      <c r="BP33" s="376"/>
      <c r="BQ33" s="376"/>
      <c r="BR33" s="376"/>
      <c r="BS33" s="376"/>
      <c r="BT33" s="376"/>
      <c r="BU33" s="376"/>
      <c r="BV33" s="8"/>
      <c r="BW33" s="396" t="s">
        <v>283</v>
      </c>
      <c r="BX33" s="396"/>
      <c r="BY33" s="376" t="s">
        <v>224</v>
      </c>
      <c r="BZ33" s="376"/>
      <c r="CA33" s="376"/>
      <c r="CB33" s="376"/>
      <c r="CC33" s="376"/>
      <c r="CD33" s="376"/>
      <c r="CE33" s="376"/>
      <c r="CF33" s="376"/>
      <c r="CG33" s="376"/>
      <c r="CH33" s="376"/>
      <c r="CI33" s="376"/>
      <c r="CJ33" s="376"/>
      <c r="CK33" s="376"/>
      <c r="CL33" s="376"/>
      <c r="CM33" s="376"/>
      <c r="CN33" s="12"/>
      <c r="CO33" s="396" t="s">
        <v>66</v>
      </c>
      <c r="CP33" s="396"/>
      <c r="CQ33" s="376" t="s">
        <v>284</v>
      </c>
      <c r="CR33" s="376"/>
      <c r="CS33" s="376"/>
      <c r="CT33" s="376"/>
      <c r="CU33" s="376"/>
      <c r="CV33" s="376"/>
      <c r="CW33" s="376"/>
      <c r="CX33" s="376"/>
      <c r="CY33" s="376"/>
      <c r="CZ33" s="376"/>
      <c r="DA33" s="376"/>
      <c r="DB33" s="376"/>
      <c r="DC33" s="376"/>
      <c r="DD33" s="376"/>
      <c r="DE33" s="376"/>
      <c r="DF33" s="12"/>
      <c r="DG33" s="416" t="s">
        <v>91</v>
      </c>
      <c r="DH33" s="416"/>
      <c r="DI33" s="19"/>
    </row>
    <row r="34" spans="1:113" ht="32.25" customHeight="1" x14ac:dyDescent="0.15">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3</v>
      </c>
      <c r="V34" s="414"/>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2"/>
      <c r="AM34" s="414">
        <f>IF(AO34="","",MAX(C34:D43,U34:V43)+1)</f>
        <v>6</v>
      </c>
      <c r="AN34" s="414"/>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2"/>
      <c r="BE34" s="414">
        <f>IF(BG34="","",MAX(C34:D43,U34:V43,AM34:AN43)+1)</f>
        <v>9</v>
      </c>
      <c r="BF34" s="414"/>
      <c r="BG34" s="413" t="str">
        <f>IF('各会計、関係団体の財政状況及び健全化判断比率'!B34="","",'各会計、関係団体の財政状況及び健全化判断比率'!B34)</f>
        <v>西金野井第二土地区画整理事業特別会計</v>
      </c>
      <c r="BH34" s="413"/>
      <c r="BI34" s="413"/>
      <c r="BJ34" s="413"/>
      <c r="BK34" s="413"/>
      <c r="BL34" s="413"/>
      <c r="BM34" s="413"/>
      <c r="BN34" s="413"/>
      <c r="BO34" s="413"/>
      <c r="BP34" s="413"/>
      <c r="BQ34" s="413"/>
      <c r="BR34" s="413"/>
      <c r="BS34" s="413"/>
      <c r="BT34" s="413"/>
      <c r="BU34" s="413"/>
      <c r="BV34" s="2"/>
      <c r="BW34" s="414">
        <f>IF(BY34="","",MAX(C34:D43,U34:V43,AM34:AN43,BE34:BF43)+1)</f>
        <v>10</v>
      </c>
      <c r="BX34" s="414"/>
      <c r="BY34" s="413" t="str">
        <f>IF('各会計、関係団体の財政状況及び健全化判断比率'!B68="","",'各会計、関係団体の財政状況及び健全化判断比率'!B68)</f>
        <v>埼葛斎場組合</v>
      </c>
      <c r="BZ34" s="413"/>
      <c r="CA34" s="413"/>
      <c r="CB34" s="413"/>
      <c r="CC34" s="413"/>
      <c r="CD34" s="413"/>
      <c r="CE34" s="413"/>
      <c r="CF34" s="413"/>
      <c r="CG34" s="413"/>
      <c r="CH34" s="413"/>
      <c r="CI34" s="413"/>
      <c r="CJ34" s="413"/>
      <c r="CK34" s="413"/>
      <c r="CL34" s="413"/>
      <c r="CM34" s="413"/>
      <c r="CN34" s="2"/>
      <c r="CO34" s="414">
        <f>IF(CQ34="","",MAX(C34:D43,U34:V43,AM34:AN43,BE34:BF43,BW34:BX43)+1)</f>
        <v>19</v>
      </c>
      <c r="CP34" s="414"/>
      <c r="CQ34" s="413" t="str">
        <f>IF('各会計、関係団体の財政状況及び健全化判断比率'!BS7="","",'各会計、関係団体の財政状況及び健全化判断比率'!BS7)</f>
        <v>春日部市土地開発公社</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
      </c>
      <c r="DH34" s="415"/>
      <c r="DI34" s="19"/>
    </row>
    <row r="35" spans="1:113" ht="32.25" customHeight="1" x14ac:dyDescent="0.15">
      <c r="A35" s="2"/>
      <c r="B35" s="5"/>
      <c r="C35" s="414">
        <f t="shared" ref="C35:C43" si="0">IF(E35="","",C34+1)</f>
        <v>2</v>
      </c>
      <c r="D35" s="414"/>
      <c r="E35" s="413" t="str">
        <f>IF('各会計、関係団体の財政状況及び健全化判断比率'!B8="","",'各会計、関係団体の財政状況及び健全化判断比率'!B8)</f>
        <v>看護専門学校特別会計</v>
      </c>
      <c r="F35" s="413"/>
      <c r="G35" s="413"/>
      <c r="H35" s="413"/>
      <c r="I35" s="413"/>
      <c r="J35" s="413"/>
      <c r="K35" s="413"/>
      <c r="L35" s="413"/>
      <c r="M35" s="413"/>
      <c r="N35" s="413"/>
      <c r="O35" s="413"/>
      <c r="P35" s="413"/>
      <c r="Q35" s="413"/>
      <c r="R35" s="413"/>
      <c r="S35" s="413"/>
      <c r="T35" s="2"/>
      <c r="U35" s="414">
        <f t="shared" ref="U35:U43" si="1">IF(W35="","",U34+1)</f>
        <v>4</v>
      </c>
      <c r="V35" s="414"/>
      <c r="W35" s="413" t="str">
        <f>IF('各会計、関係団体の財政状況及び健全化判断比率'!B29="","",'各会計、関係団体の財政状況及び健全化判断比率'!B29)</f>
        <v>後期高齢者医療特別会計</v>
      </c>
      <c r="X35" s="413"/>
      <c r="Y35" s="413"/>
      <c r="Z35" s="413"/>
      <c r="AA35" s="413"/>
      <c r="AB35" s="413"/>
      <c r="AC35" s="413"/>
      <c r="AD35" s="413"/>
      <c r="AE35" s="413"/>
      <c r="AF35" s="413"/>
      <c r="AG35" s="413"/>
      <c r="AH35" s="413"/>
      <c r="AI35" s="413"/>
      <c r="AJ35" s="413"/>
      <c r="AK35" s="413"/>
      <c r="AL35" s="2"/>
      <c r="AM35" s="414">
        <f t="shared" ref="AM35:AM43" si="2">IF(AO35="","",AM34+1)</f>
        <v>7</v>
      </c>
      <c r="AN35" s="414"/>
      <c r="AO35" s="413" t="str">
        <f>IF('各会計、関係団体の財政状況及び健全化判断比率'!B32="","",'各会計、関係団体の財政状況及び健全化判断比率'!B32)</f>
        <v>病院事業会計</v>
      </c>
      <c r="AP35" s="413"/>
      <c r="AQ35" s="413"/>
      <c r="AR35" s="413"/>
      <c r="AS35" s="413"/>
      <c r="AT35" s="413"/>
      <c r="AU35" s="413"/>
      <c r="AV35" s="413"/>
      <c r="AW35" s="413"/>
      <c r="AX35" s="413"/>
      <c r="AY35" s="413"/>
      <c r="AZ35" s="413"/>
      <c r="BA35" s="413"/>
      <c r="BB35" s="413"/>
      <c r="BC35" s="413"/>
      <c r="BD35" s="2"/>
      <c r="BE35" s="414" t="str">
        <f t="shared" ref="BE35:BE43" si="3">IF(BG35="","",BE34+1)</f>
        <v/>
      </c>
      <c r="BF35" s="414"/>
      <c r="BG35" s="413"/>
      <c r="BH35" s="413"/>
      <c r="BI35" s="413"/>
      <c r="BJ35" s="413"/>
      <c r="BK35" s="413"/>
      <c r="BL35" s="413"/>
      <c r="BM35" s="413"/>
      <c r="BN35" s="413"/>
      <c r="BO35" s="413"/>
      <c r="BP35" s="413"/>
      <c r="BQ35" s="413"/>
      <c r="BR35" s="413"/>
      <c r="BS35" s="413"/>
      <c r="BT35" s="413"/>
      <c r="BU35" s="413"/>
      <c r="BV35" s="2"/>
      <c r="BW35" s="414">
        <f t="shared" ref="BW35:BW43" si="4">IF(BY35="","",BW34+1)</f>
        <v>11</v>
      </c>
      <c r="BX35" s="414"/>
      <c r="BY35" s="413" t="str">
        <f>IF('各会計、関係団体の財政状況及び健全化判断比率'!B69="","",'各会計、関係団体の財政状況及び健全化判断比率'!B69)</f>
        <v>利根川栗橋流域水防事務組合</v>
      </c>
      <c r="BZ35" s="413"/>
      <c r="CA35" s="413"/>
      <c r="CB35" s="413"/>
      <c r="CC35" s="413"/>
      <c r="CD35" s="413"/>
      <c r="CE35" s="413"/>
      <c r="CF35" s="413"/>
      <c r="CG35" s="413"/>
      <c r="CH35" s="413"/>
      <c r="CI35" s="413"/>
      <c r="CJ35" s="413"/>
      <c r="CK35" s="413"/>
      <c r="CL35" s="413"/>
      <c r="CM35" s="413"/>
      <c r="CN35" s="2"/>
      <c r="CO35" s="414" t="str">
        <f t="shared" ref="CO35:CO43" si="5">IF(CQ35="","",CO34+1)</f>
        <v/>
      </c>
      <c r="CP35" s="414"/>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
      </c>
      <c r="DH35" s="415"/>
      <c r="DI35" s="19"/>
    </row>
    <row r="36" spans="1:113" ht="32.25" customHeight="1" x14ac:dyDescent="0.15">
      <c r="A36" s="2"/>
      <c r="B36" s="5"/>
      <c r="C36" s="414" t="str">
        <f t="shared" si="0"/>
        <v/>
      </c>
      <c r="D36" s="414"/>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2"/>
      <c r="U36" s="414">
        <f t="shared" si="1"/>
        <v>5</v>
      </c>
      <c r="V36" s="414"/>
      <c r="W36" s="413" t="str">
        <f>IF('各会計、関係団体の財政状況及び健全化判断比率'!B30="","",'各会計、関係団体の財政状況及び健全化判断比率'!B30)</f>
        <v>介護保険特別会計</v>
      </c>
      <c r="X36" s="413"/>
      <c r="Y36" s="413"/>
      <c r="Z36" s="413"/>
      <c r="AA36" s="413"/>
      <c r="AB36" s="413"/>
      <c r="AC36" s="413"/>
      <c r="AD36" s="413"/>
      <c r="AE36" s="413"/>
      <c r="AF36" s="413"/>
      <c r="AG36" s="413"/>
      <c r="AH36" s="413"/>
      <c r="AI36" s="413"/>
      <c r="AJ36" s="413"/>
      <c r="AK36" s="413"/>
      <c r="AL36" s="2"/>
      <c r="AM36" s="414">
        <f t="shared" si="2"/>
        <v>8</v>
      </c>
      <c r="AN36" s="414"/>
      <c r="AO36" s="413" t="str">
        <f>IF('各会計、関係団体の財政状況及び健全化判断比率'!B33="","",'各会計、関係団体の財政状況及び健全化判断比率'!B33)</f>
        <v>下水道事業会計</v>
      </c>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12</v>
      </c>
      <c r="BX36" s="414"/>
      <c r="BY36" s="413" t="str">
        <f>IF('各会計、関係団体の財政状況及び健全化判断比率'!B70="","",'各会計、関係団体の財政状況及び健全化判断比率'!B70)</f>
        <v>江戸川水防事務組合</v>
      </c>
      <c r="BZ36" s="413"/>
      <c r="CA36" s="413"/>
      <c r="CB36" s="413"/>
      <c r="CC36" s="413"/>
      <c r="CD36" s="413"/>
      <c r="CE36" s="413"/>
      <c r="CF36" s="413"/>
      <c r="CG36" s="413"/>
      <c r="CH36" s="413"/>
      <c r="CI36" s="413"/>
      <c r="CJ36" s="413"/>
      <c r="CK36" s="413"/>
      <c r="CL36" s="413"/>
      <c r="CM36" s="413"/>
      <c r="CN36" s="2"/>
      <c r="CO36" s="414" t="str">
        <f t="shared" si="5"/>
        <v/>
      </c>
      <c r="CP36" s="414"/>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
      </c>
      <c r="DH36" s="415"/>
      <c r="DI36" s="19"/>
    </row>
    <row r="37" spans="1:113" ht="32.25" customHeight="1" x14ac:dyDescent="0.15">
      <c r="A37" s="2"/>
      <c r="B37" s="5"/>
      <c r="C37" s="414" t="str">
        <f t="shared" si="0"/>
        <v/>
      </c>
      <c r="D37" s="414"/>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2"/>
      <c r="U37" s="414" t="str">
        <f t="shared" si="1"/>
        <v/>
      </c>
      <c r="V37" s="414"/>
      <c r="W37" s="413"/>
      <c r="X37" s="413"/>
      <c r="Y37" s="413"/>
      <c r="Z37" s="413"/>
      <c r="AA37" s="413"/>
      <c r="AB37" s="413"/>
      <c r="AC37" s="413"/>
      <c r="AD37" s="413"/>
      <c r="AE37" s="413"/>
      <c r="AF37" s="413"/>
      <c r="AG37" s="413"/>
      <c r="AH37" s="413"/>
      <c r="AI37" s="413"/>
      <c r="AJ37" s="413"/>
      <c r="AK37" s="413"/>
      <c r="AL37" s="2"/>
      <c r="AM37" s="414" t="str">
        <f t="shared" si="2"/>
        <v/>
      </c>
      <c r="AN37" s="414"/>
      <c r="AO37" s="413"/>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13</v>
      </c>
      <c r="BX37" s="414"/>
      <c r="BY37" s="413" t="str">
        <f>IF('各会計、関係団体の財政状況及び健全化判断比率'!B71="","",'各会計、関係団体の財政状況及び健全化判断比率'!B71)</f>
        <v>埼玉県後期高齢者医療広域連合</v>
      </c>
      <c r="BZ37" s="413"/>
      <c r="CA37" s="413"/>
      <c r="CB37" s="413"/>
      <c r="CC37" s="413"/>
      <c r="CD37" s="413"/>
      <c r="CE37" s="413"/>
      <c r="CF37" s="413"/>
      <c r="CG37" s="413"/>
      <c r="CH37" s="413"/>
      <c r="CI37" s="413"/>
      <c r="CJ37" s="413"/>
      <c r="CK37" s="413"/>
      <c r="CL37" s="413"/>
      <c r="CM37" s="413"/>
      <c r="CN37" s="2"/>
      <c r="CO37" s="414" t="str">
        <f t="shared" si="5"/>
        <v/>
      </c>
      <c r="CP37" s="414"/>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15">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14</v>
      </c>
      <c r="BX38" s="414"/>
      <c r="BY38" s="413" t="str">
        <f>IF('各会計、関係団体の財政状況及び健全化判断比率'!B72="","",'各会計、関係団体の財政状況及び健全化判断比率'!B72)</f>
        <v>埼玉県後期高齢者医療広域連合</v>
      </c>
      <c r="BZ38" s="413"/>
      <c r="CA38" s="413"/>
      <c r="CB38" s="413"/>
      <c r="CC38" s="413"/>
      <c r="CD38" s="413"/>
      <c r="CE38" s="413"/>
      <c r="CF38" s="413"/>
      <c r="CG38" s="413"/>
      <c r="CH38" s="413"/>
      <c r="CI38" s="413"/>
      <c r="CJ38" s="413"/>
      <c r="CK38" s="413"/>
      <c r="CL38" s="413"/>
      <c r="CM38" s="413"/>
      <c r="CN38" s="2"/>
      <c r="CO38" s="414" t="str">
        <f t="shared" si="5"/>
        <v/>
      </c>
      <c r="CP38" s="414"/>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15">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15</v>
      </c>
      <c r="BX39" s="414"/>
      <c r="BY39" s="413" t="str">
        <f>IF('各会計、関係団体の財政状況及び健全化判断比率'!B73="","",'各会計、関係団体の財政状況及び健全化判断比率'!B73)</f>
        <v>埼玉県市町村総合事務組合</v>
      </c>
      <c r="BZ39" s="413"/>
      <c r="CA39" s="413"/>
      <c r="CB39" s="413"/>
      <c r="CC39" s="413"/>
      <c r="CD39" s="413"/>
      <c r="CE39" s="413"/>
      <c r="CF39" s="413"/>
      <c r="CG39" s="413"/>
      <c r="CH39" s="413"/>
      <c r="CI39" s="413"/>
      <c r="CJ39" s="413"/>
      <c r="CK39" s="413"/>
      <c r="CL39" s="413"/>
      <c r="CM39" s="413"/>
      <c r="CN39" s="2"/>
      <c r="CO39" s="414" t="str">
        <f t="shared" si="5"/>
        <v/>
      </c>
      <c r="CP39" s="414"/>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15">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16</v>
      </c>
      <c r="BX40" s="414"/>
      <c r="BY40" s="413" t="str">
        <f>IF('各会計、関係団体の財政状況及び健全化判断比率'!B74="","",'各会計、関係団体の財政状況及び健全化判断比率'!B74)</f>
        <v>埼玉県市町村総合事務組合</v>
      </c>
      <c r="BZ40" s="413"/>
      <c r="CA40" s="413"/>
      <c r="CB40" s="413"/>
      <c r="CC40" s="413"/>
      <c r="CD40" s="413"/>
      <c r="CE40" s="413"/>
      <c r="CF40" s="413"/>
      <c r="CG40" s="413"/>
      <c r="CH40" s="413"/>
      <c r="CI40" s="413"/>
      <c r="CJ40" s="413"/>
      <c r="CK40" s="413"/>
      <c r="CL40" s="413"/>
      <c r="CM40" s="413"/>
      <c r="CN40" s="2"/>
      <c r="CO40" s="414" t="str">
        <f t="shared" si="5"/>
        <v/>
      </c>
      <c r="CP40" s="414"/>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
      </c>
      <c r="DH40" s="415"/>
      <c r="DI40" s="19"/>
    </row>
    <row r="41" spans="1:113" ht="32.25" customHeight="1" x14ac:dyDescent="0.15">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17</v>
      </c>
      <c r="BX41" s="414"/>
      <c r="BY41" s="413" t="str">
        <f>IF('各会計、関係団体の財政状況及び健全化判断比率'!B75="","",'各会計、関係団体の財政状況及び健全化判断比率'!B75)</f>
        <v>彩の国さいたま人づくり広域連合</v>
      </c>
      <c r="BZ41" s="413"/>
      <c r="CA41" s="413"/>
      <c r="CB41" s="413"/>
      <c r="CC41" s="413"/>
      <c r="CD41" s="413"/>
      <c r="CE41" s="413"/>
      <c r="CF41" s="413"/>
      <c r="CG41" s="413"/>
      <c r="CH41" s="413"/>
      <c r="CI41" s="413"/>
      <c r="CJ41" s="413"/>
      <c r="CK41" s="413"/>
      <c r="CL41" s="413"/>
      <c r="CM41" s="413"/>
      <c r="CN41" s="2"/>
      <c r="CO41" s="414" t="str">
        <f t="shared" si="5"/>
        <v/>
      </c>
      <c r="CP41" s="414"/>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15">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f t="shared" si="4"/>
        <v>18</v>
      </c>
      <c r="BX42" s="414"/>
      <c r="BY42" s="413" t="str">
        <f>IF('各会計、関係団体の財政状況及び健全化判断比率'!B76="","",'各会計、関係団体の財政状況及び健全化判断比率'!B76)</f>
        <v>埼玉県都市ボートレース企業団</v>
      </c>
      <c r="BZ42" s="413"/>
      <c r="CA42" s="413"/>
      <c r="CB42" s="413"/>
      <c r="CC42" s="413"/>
      <c r="CD42" s="413"/>
      <c r="CE42" s="413"/>
      <c r="CF42" s="413"/>
      <c r="CG42" s="413"/>
      <c r="CH42" s="413"/>
      <c r="CI42" s="413"/>
      <c r="CJ42" s="413"/>
      <c r="CK42" s="413"/>
      <c r="CL42" s="413"/>
      <c r="CM42" s="413"/>
      <c r="CN42" s="2"/>
      <c r="CO42" s="414" t="str">
        <f t="shared" si="5"/>
        <v/>
      </c>
      <c r="CP42" s="414"/>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15">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t="str">
        <f t="shared" si="4"/>
        <v/>
      </c>
      <c r="BX43" s="414"/>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2"/>
      <c r="CO43" s="414" t="str">
        <f t="shared" si="5"/>
        <v/>
      </c>
      <c r="CP43" s="414"/>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285</v>
      </c>
      <c r="E46" s="359" t="s">
        <v>289</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291</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293</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59" t="s">
        <v>294</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15">
      <c r="E50" s="359" t="s">
        <v>189</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297</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299</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9" t="s">
        <v>182</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15"/>
    <row r="55" spans="5:113" x14ac:dyDescent="0.15"/>
    <row r="56" spans="5:113" x14ac:dyDescent="0.15"/>
  </sheetData>
  <sheetProtection algorithmName="SHA-512" hashValue="EqIuLsWZBc0sQmpkmyS/bGikhRrCr1Vj/DhfTmhpLbaqveH/zLe8ugSN9L0XzjH8a1yf3xEmV6+DH7XjPDqC+g==" saltValue="qPYxcZUBnw1eoyaXJc2Bh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J32"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13</v>
      </c>
      <c r="F33" s="196" t="s">
        <v>521</v>
      </c>
      <c r="G33" s="201" t="s">
        <v>522</v>
      </c>
      <c r="H33" s="201" t="s">
        <v>523</v>
      </c>
      <c r="I33" s="201" t="s">
        <v>524</v>
      </c>
      <c r="J33" s="205" t="s">
        <v>525</v>
      </c>
      <c r="K33" s="186"/>
      <c r="L33" s="186"/>
      <c r="M33" s="186"/>
      <c r="N33" s="186"/>
      <c r="O33" s="186"/>
      <c r="P33" s="186"/>
    </row>
    <row r="34" spans="1:16" ht="39" customHeight="1" x14ac:dyDescent="0.15">
      <c r="A34" s="186"/>
      <c r="B34" s="188"/>
      <c r="C34" s="1041" t="s">
        <v>444</v>
      </c>
      <c r="D34" s="1041"/>
      <c r="E34" s="1042"/>
      <c r="F34" s="197">
        <v>5.66</v>
      </c>
      <c r="G34" s="202">
        <v>6.23</v>
      </c>
      <c r="H34" s="202">
        <v>7.18</v>
      </c>
      <c r="I34" s="202">
        <v>10.45</v>
      </c>
      <c r="J34" s="206">
        <v>8.27</v>
      </c>
      <c r="K34" s="186"/>
      <c r="L34" s="186"/>
      <c r="M34" s="186"/>
      <c r="N34" s="186"/>
      <c r="O34" s="186"/>
      <c r="P34" s="186"/>
    </row>
    <row r="35" spans="1:16" ht="39" customHeight="1" x14ac:dyDescent="0.15">
      <c r="A35" s="186"/>
      <c r="B35" s="189"/>
      <c r="C35" s="1037" t="s">
        <v>454</v>
      </c>
      <c r="D35" s="1037"/>
      <c r="E35" s="1038"/>
      <c r="F35" s="198">
        <v>9.2799999999999994</v>
      </c>
      <c r="G35" s="203">
        <v>8.57</v>
      </c>
      <c r="H35" s="203">
        <v>8.15</v>
      </c>
      <c r="I35" s="203">
        <v>7.73</v>
      </c>
      <c r="J35" s="207">
        <v>6.46</v>
      </c>
      <c r="K35" s="186"/>
      <c r="L35" s="186"/>
      <c r="M35" s="186"/>
      <c r="N35" s="186"/>
      <c r="O35" s="186"/>
      <c r="P35" s="186"/>
    </row>
    <row r="36" spans="1:16" ht="39" customHeight="1" x14ac:dyDescent="0.15">
      <c r="A36" s="186"/>
      <c r="B36" s="189"/>
      <c r="C36" s="1037" t="s">
        <v>456</v>
      </c>
      <c r="D36" s="1037"/>
      <c r="E36" s="1038"/>
      <c r="F36" s="198">
        <v>1.53</v>
      </c>
      <c r="G36" s="203">
        <v>1.25</v>
      </c>
      <c r="H36" s="203">
        <v>0.96</v>
      </c>
      <c r="I36" s="203">
        <v>3.27</v>
      </c>
      <c r="J36" s="207">
        <v>4.3600000000000003</v>
      </c>
      <c r="K36" s="186"/>
      <c r="L36" s="186"/>
      <c r="M36" s="186"/>
      <c r="N36" s="186"/>
      <c r="O36" s="186"/>
      <c r="P36" s="186"/>
    </row>
    <row r="37" spans="1:16" ht="39" customHeight="1" x14ac:dyDescent="0.15">
      <c r="A37" s="186"/>
      <c r="B37" s="189"/>
      <c r="C37" s="1037" t="s">
        <v>25</v>
      </c>
      <c r="D37" s="1037"/>
      <c r="E37" s="1038"/>
      <c r="F37" s="198">
        <v>2.2599999999999998</v>
      </c>
      <c r="G37" s="203">
        <v>1.77</v>
      </c>
      <c r="H37" s="203">
        <v>1.7</v>
      </c>
      <c r="I37" s="203">
        <v>1.86</v>
      </c>
      <c r="J37" s="207">
        <v>2.33</v>
      </c>
      <c r="K37" s="186"/>
      <c r="L37" s="186"/>
      <c r="M37" s="186"/>
      <c r="N37" s="186"/>
      <c r="O37" s="186"/>
      <c r="P37" s="186"/>
    </row>
    <row r="38" spans="1:16" ht="39" customHeight="1" x14ac:dyDescent="0.15">
      <c r="A38" s="186"/>
      <c r="B38" s="189"/>
      <c r="C38" s="1037" t="s">
        <v>351</v>
      </c>
      <c r="D38" s="1037"/>
      <c r="E38" s="1038"/>
      <c r="F38" s="198">
        <v>1.56</v>
      </c>
      <c r="G38" s="203">
        <v>1.73</v>
      </c>
      <c r="H38" s="203">
        <v>1.61</v>
      </c>
      <c r="I38" s="203">
        <v>2.2599999999999998</v>
      </c>
      <c r="J38" s="207">
        <v>2.2200000000000002</v>
      </c>
      <c r="K38" s="186"/>
      <c r="L38" s="186"/>
      <c r="M38" s="186"/>
      <c r="N38" s="186"/>
      <c r="O38" s="186"/>
      <c r="P38" s="186"/>
    </row>
    <row r="39" spans="1:16" ht="39" customHeight="1" x14ac:dyDescent="0.15">
      <c r="A39" s="186"/>
      <c r="B39" s="189"/>
      <c r="C39" s="1037" t="s">
        <v>453</v>
      </c>
      <c r="D39" s="1037"/>
      <c r="E39" s="1038"/>
      <c r="F39" s="198">
        <v>1.56</v>
      </c>
      <c r="G39" s="203">
        <v>1.1499999999999999</v>
      </c>
      <c r="H39" s="203">
        <v>1.52</v>
      </c>
      <c r="I39" s="203">
        <v>0.71</v>
      </c>
      <c r="J39" s="207">
        <v>0.76</v>
      </c>
      <c r="K39" s="186"/>
      <c r="L39" s="186"/>
      <c r="M39" s="186"/>
      <c r="N39" s="186"/>
      <c r="O39" s="186"/>
      <c r="P39" s="186"/>
    </row>
    <row r="40" spans="1:16" ht="39" customHeight="1" x14ac:dyDescent="0.15">
      <c r="A40" s="186"/>
      <c r="B40" s="189"/>
      <c r="C40" s="1037" t="s">
        <v>216</v>
      </c>
      <c r="D40" s="1037"/>
      <c r="E40" s="1038"/>
      <c r="F40" s="198">
        <v>0.05</v>
      </c>
      <c r="G40" s="203">
        <v>0.04</v>
      </c>
      <c r="H40" s="203">
        <v>0.05</v>
      </c>
      <c r="I40" s="203">
        <v>0.04</v>
      </c>
      <c r="J40" s="207">
        <v>0.04</v>
      </c>
      <c r="K40" s="186"/>
      <c r="L40" s="186"/>
      <c r="M40" s="186"/>
      <c r="N40" s="186"/>
      <c r="O40" s="186"/>
      <c r="P40" s="186"/>
    </row>
    <row r="41" spans="1:16" ht="39" customHeight="1" x14ac:dyDescent="0.15">
      <c r="A41" s="186"/>
      <c r="B41" s="189"/>
      <c r="C41" s="1037" t="s">
        <v>457</v>
      </c>
      <c r="D41" s="1037"/>
      <c r="E41" s="1038"/>
      <c r="F41" s="198">
        <v>0</v>
      </c>
      <c r="G41" s="203">
        <v>0</v>
      </c>
      <c r="H41" s="203">
        <v>0</v>
      </c>
      <c r="I41" s="203">
        <v>0</v>
      </c>
      <c r="J41" s="207">
        <v>0.04</v>
      </c>
      <c r="K41" s="186"/>
      <c r="L41" s="186"/>
      <c r="M41" s="186"/>
      <c r="N41" s="186"/>
      <c r="O41" s="186"/>
      <c r="P41" s="186"/>
    </row>
    <row r="42" spans="1:16" ht="39" customHeight="1" x14ac:dyDescent="0.15">
      <c r="A42" s="186"/>
      <c r="B42" s="190"/>
      <c r="C42" s="1037" t="s">
        <v>527</v>
      </c>
      <c r="D42" s="1037"/>
      <c r="E42" s="1038"/>
      <c r="F42" s="198" t="s">
        <v>192</v>
      </c>
      <c r="G42" s="203" t="s">
        <v>192</v>
      </c>
      <c r="H42" s="203" t="s">
        <v>192</v>
      </c>
      <c r="I42" s="203" t="s">
        <v>192</v>
      </c>
      <c r="J42" s="207" t="s">
        <v>192</v>
      </c>
      <c r="K42" s="186"/>
      <c r="L42" s="186"/>
      <c r="M42" s="186"/>
      <c r="N42" s="186"/>
      <c r="O42" s="186"/>
      <c r="P42" s="186"/>
    </row>
    <row r="43" spans="1:16" ht="39" customHeight="1" x14ac:dyDescent="0.15">
      <c r="A43" s="186"/>
      <c r="B43" s="191"/>
      <c r="C43" s="1039" t="s">
        <v>481</v>
      </c>
      <c r="D43" s="1039"/>
      <c r="E43" s="1040"/>
      <c r="F43" s="199">
        <v>0</v>
      </c>
      <c r="G43" s="204">
        <v>0.01</v>
      </c>
      <c r="H43" s="204">
        <v>0.01</v>
      </c>
      <c r="I43" s="204">
        <v>0</v>
      </c>
      <c r="J43" s="208">
        <v>0.01</v>
      </c>
      <c r="K43" s="186"/>
      <c r="L43" s="186"/>
      <c r="M43" s="186"/>
      <c r="N43" s="186"/>
      <c r="O43" s="186"/>
      <c r="P43" s="186"/>
    </row>
    <row r="44" spans="1:16" ht="39" customHeight="1" x14ac:dyDescent="0.15">
      <c r="A44" s="186"/>
      <c r="B44" s="192" t="s">
        <v>15</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n73wM051rhZ9Qb6BEte6AobSII1PZ53h4URCVBJb5k1fac35VoTA9r1OQZg0MIvo/16F9bowgb5ah5/0nUaEGA==" saltValue="gQ/BAqquiYU+uZv52fmvT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39"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19</v>
      </c>
      <c r="P43" s="85"/>
      <c r="Q43" s="85"/>
      <c r="R43" s="85"/>
      <c r="S43" s="85"/>
      <c r="T43" s="85"/>
      <c r="U43" s="85"/>
    </row>
    <row r="44" spans="1:21" ht="30.75" customHeight="1" x14ac:dyDescent="0.15">
      <c r="A44" s="85"/>
      <c r="B44" s="209" t="s">
        <v>23</v>
      </c>
      <c r="C44" s="215"/>
      <c r="D44" s="215"/>
      <c r="E44" s="223"/>
      <c r="F44" s="223"/>
      <c r="G44" s="223"/>
      <c r="H44" s="223"/>
      <c r="I44" s="223"/>
      <c r="J44" s="226" t="s">
        <v>13</v>
      </c>
      <c r="K44" s="228" t="s">
        <v>521</v>
      </c>
      <c r="L44" s="237" t="s">
        <v>522</v>
      </c>
      <c r="M44" s="237" t="s">
        <v>523</v>
      </c>
      <c r="N44" s="237" t="s">
        <v>524</v>
      </c>
      <c r="O44" s="246" t="s">
        <v>525</v>
      </c>
      <c r="P44" s="85"/>
      <c r="Q44" s="85"/>
      <c r="R44" s="85"/>
      <c r="S44" s="85"/>
      <c r="T44" s="85"/>
      <c r="U44" s="85"/>
    </row>
    <row r="45" spans="1:21" ht="30.75" customHeight="1" x14ac:dyDescent="0.15">
      <c r="A45" s="85"/>
      <c r="B45" s="1058" t="s">
        <v>24</v>
      </c>
      <c r="C45" s="1059"/>
      <c r="D45" s="218"/>
      <c r="E45" s="1072" t="s">
        <v>22</v>
      </c>
      <c r="F45" s="1072"/>
      <c r="G45" s="1072"/>
      <c r="H45" s="1072"/>
      <c r="I45" s="1072"/>
      <c r="J45" s="1073"/>
      <c r="K45" s="229">
        <v>5730</v>
      </c>
      <c r="L45" s="238">
        <v>7154</v>
      </c>
      <c r="M45" s="238">
        <v>7068</v>
      </c>
      <c r="N45" s="238">
        <v>7070</v>
      </c>
      <c r="O45" s="247">
        <v>7140</v>
      </c>
      <c r="P45" s="85"/>
      <c r="Q45" s="85"/>
      <c r="R45" s="85"/>
      <c r="S45" s="85"/>
      <c r="T45" s="85"/>
      <c r="U45" s="85"/>
    </row>
    <row r="46" spans="1:21" ht="30.75" customHeight="1" x14ac:dyDescent="0.15">
      <c r="A46" s="85"/>
      <c r="B46" s="1060"/>
      <c r="C46" s="1061"/>
      <c r="D46" s="219"/>
      <c r="E46" s="1064" t="s">
        <v>29</v>
      </c>
      <c r="F46" s="1064"/>
      <c r="G46" s="1064"/>
      <c r="H46" s="1064"/>
      <c r="I46" s="1064"/>
      <c r="J46" s="1065"/>
      <c r="K46" s="230" t="s">
        <v>192</v>
      </c>
      <c r="L46" s="239" t="s">
        <v>192</v>
      </c>
      <c r="M46" s="239" t="s">
        <v>192</v>
      </c>
      <c r="N46" s="239" t="s">
        <v>192</v>
      </c>
      <c r="O46" s="248" t="s">
        <v>192</v>
      </c>
      <c r="P46" s="85"/>
      <c r="Q46" s="85"/>
      <c r="R46" s="85"/>
      <c r="S46" s="85"/>
      <c r="T46" s="85"/>
      <c r="U46" s="85"/>
    </row>
    <row r="47" spans="1:21" ht="30.75" customHeight="1" x14ac:dyDescent="0.15">
      <c r="A47" s="85"/>
      <c r="B47" s="1060"/>
      <c r="C47" s="1061"/>
      <c r="D47" s="219"/>
      <c r="E47" s="1064" t="s">
        <v>32</v>
      </c>
      <c r="F47" s="1064"/>
      <c r="G47" s="1064"/>
      <c r="H47" s="1064"/>
      <c r="I47" s="1064"/>
      <c r="J47" s="1065"/>
      <c r="K47" s="230" t="s">
        <v>192</v>
      </c>
      <c r="L47" s="239" t="s">
        <v>192</v>
      </c>
      <c r="M47" s="239" t="s">
        <v>192</v>
      </c>
      <c r="N47" s="239" t="s">
        <v>192</v>
      </c>
      <c r="O47" s="248" t="s">
        <v>192</v>
      </c>
      <c r="P47" s="85"/>
      <c r="Q47" s="85"/>
      <c r="R47" s="85"/>
      <c r="S47" s="85"/>
      <c r="T47" s="85"/>
      <c r="U47" s="85"/>
    </row>
    <row r="48" spans="1:21" ht="30.75" customHeight="1" x14ac:dyDescent="0.15">
      <c r="A48" s="85"/>
      <c r="B48" s="1060"/>
      <c r="C48" s="1061"/>
      <c r="D48" s="219"/>
      <c r="E48" s="1064" t="s">
        <v>38</v>
      </c>
      <c r="F48" s="1064"/>
      <c r="G48" s="1064"/>
      <c r="H48" s="1064"/>
      <c r="I48" s="1064"/>
      <c r="J48" s="1065"/>
      <c r="K48" s="230">
        <v>2240</v>
      </c>
      <c r="L48" s="239">
        <v>1426</v>
      </c>
      <c r="M48" s="239">
        <v>1505</v>
      </c>
      <c r="N48" s="239">
        <v>1318</v>
      </c>
      <c r="O48" s="248">
        <v>1353</v>
      </c>
      <c r="P48" s="85"/>
      <c r="Q48" s="85"/>
      <c r="R48" s="85"/>
      <c r="S48" s="85"/>
      <c r="T48" s="85"/>
      <c r="U48" s="85"/>
    </row>
    <row r="49" spans="1:21" ht="30.75" customHeight="1" x14ac:dyDescent="0.15">
      <c r="A49" s="85"/>
      <c r="B49" s="1060"/>
      <c r="C49" s="1061"/>
      <c r="D49" s="219"/>
      <c r="E49" s="1064" t="s">
        <v>0</v>
      </c>
      <c r="F49" s="1064"/>
      <c r="G49" s="1064"/>
      <c r="H49" s="1064"/>
      <c r="I49" s="1064"/>
      <c r="J49" s="1065"/>
      <c r="K49" s="230">
        <v>112</v>
      </c>
      <c r="L49" s="239">
        <v>63</v>
      </c>
      <c r="M49" s="239">
        <v>43</v>
      </c>
      <c r="N49" s="239">
        <v>39</v>
      </c>
      <c r="O49" s="248" t="s">
        <v>192</v>
      </c>
      <c r="P49" s="85"/>
      <c r="Q49" s="85"/>
      <c r="R49" s="85"/>
      <c r="S49" s="85"/>
      <c r="T49" s="85"/>
      <c r="U49" s="85"/>
    </row>
    <row r="50" spans="1:21" ht="30.75" customHeight="1" x14ac:dyDescent="0.15">
      <c r="A50" s="85"/>
      <c r="B50" s="1060"/>
      <c r="C50" s="1061"/>
      <c r="D50" s="219"/>
      <c r="E50" s="1064" t="s">
        <v>40</v>
      </c>
      <c r="F50" s="1064"/>
      <c r="G50" s="1064"/>
      <c r="H50" s="1064"/>
      <c r="I50" s="1064"/>
      <c r="J50" s="1065"/>
      <c r="K50" s="230">
        <v>547</v>
      </c>
      <c r="L50" s="239">
        <v>522</v>
      </c>
      <c r="M50" s="239">
        <v>300</v>
      </c>
      <c r="N50" s="239">
        <v>517</v>
      </c>
      <c r="O50" s="248">
        <v>572</v>
      </c>
      <c r="P50" s="85"/>
      <c r="Q50" s="85"/>
      <c r="R50" s="85"/>
      <c r="S50" s="85"/>
      <c r="T50" s="85"/>
      <c r="U50" s="85"/>
    </row>
    <row r="51" spans="1:21" ht="30.75" customHeight="1" x14ac:dyDescent="0.15">
      <c r="A51" s="85"/>
      <c r="B51" s="1062"/>
      <c r="C51" s="1063"/>
      <c r="D51" s="220"/>
      <c r="E51" s="1064" t="s">
        <v>44</v>
      </c>
      <c r="F51" s="1064"/>
      <c r="G51" s="1064"/>
      <c r="H51" s="1064"/>
      <c r="I51" s="1064"/>
      <c r="J51" s="1065"/>
      <c r="K51" s="230" t="s">
        <v>192</v>
      </c>
      <c r="L51" s="239" t="s">
        <v>192</v>
      </c>
      <c r="M51" s="239" t="s">
        <v>192</v>
      </c>
      <c r="N51" s="239" t="s">
        <v>192</v>
      </c>
      <c r="O51" s="248" t="s">
        <v>192</v>
      </c>
      <c r="P51" s="85"/>
      <c r="Q51" s="85"/>
      <c r="R51" s="85"/>
      <c r="S51" s="85"/>
      <c r="T51" s="85"/>
      <c r="U51" s="85"/>
    </row>
    <row r="52" spans="1:21" ht="30.75" customHeight="1" x14ac:dyDescent="0.15">
      <c r="A52" s="85"/>
      <c r="B52" s="1066" t="s">
        <v>46</v>
      </c>
      <c r="C52" s="1067"/>
      <c r="D52" s="220"/>
      <c r="E52" s="1064" t="s">
        <v>49</v>
      </c>
      <c r="F52" s="1064"/>
      <c r="G52" s="1064"/>
      <c r="H52" s="1064"/>
      <c r="I52" s="1064"/>
      <c r="J52" s="1065"/>
      <c r="K52" s="230">
        <v>7563</v>
      </c>
      <c r="L52" s="239">
        <v>7720</v>
      </c>
      <c r="M52" s="239">
        <v>7866</v>
      </c>
      <c r="N52" s="239">
        <v>7862</v>
      </c>
      <c r="O52" s="248">
        <v>7795</v>
      </c>
      <c r="P52" s="85"/>
      <c r="Q52" s="85"/>
      <c r="R52" s="85"/>
      <c r="S52" s="85"/>
      <c r="T52" s="85"/>
      <c r="U52" s="85"/>
    </row>
    <row r="53" spans="1:21" ht="30.75" customHeight="1" x14ac:dyDescent="0.15">
      <c r="A53" s="85"/>
      <c r="B53" s="1068" t="s">
        <v>50</v>
      </c>
      <c r="C53" s="1069"/>
      <c r="D53" s="221"/>
      <c r="E53" s="1070" t="s">
        <v>53</v>
      </c>
      <c r="F53" s="1070"/>
      <c r="G53" s="1070"/>
      <c r="H53" s="1070"/>
      <c r="I53" s="1070"/>
      <c r="J53" s="1071"/>
      <c r="K53" s="231">
        <v>1066</v>
      </c>
      <c r="L53" s="240">
        <v>1445</v>
      </c>
      <c r="M53" s="240">
        <v>1050</v>
      </c>
      <c r="N53" s="240">
        <v>1082</v>
      </c>
      <c r="O53" s="249">
        <v>1270</v>
      </c>
      <c r="P53" s="85"/>
      <c r="Q53" s="85"/>
      <c r="R53" s="85"/>
      <c r="S53" s="85"/>
      <c r="T53" s="85"/>
      <c r="U53" s="85"/>
    </row>
    <row r="54" spans="1:21" ht="24" customHeight="1" x14ac:dyDescent="0.15">
      <c r="A54" s="85"/>
      <c r="B54" s="210" t="s">
        <v>57</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62</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3</v>
      </c>
      <c r="C56" s="216"/>
      <c r="D56" s="216"/>
      <c r="E56" s="216"/>
      <c r="F56" s="216"/>
      <c r="G56" s="216"/>
      <c r="H56" s="216"/>
      <c r="I56" s="216"/>
      <c r="J56" s="216"/>
      <c r="K56" s="232"/>
      <c r="L56" s="232"/>
      <c r="M56" s="232"/>
      <c r="N56" s="232"/>
      <c r="O56" s="250" t="s">
        <v>528</v>
      </c>
      <c r="P56" s="85"/>
      <c r="Q56" s="85"/>
      <c r="R56" s="85"/>
      <c r="S56" s="85"/>
      <c r="T56" s="85"/>
      <c r="U56" s="85"/>
    </row>
    <row r="57" spans="1:21" ht="31.5" customHeight="1" x14ac:dyDescent="0.15">
      <c r="A57" s="85"/>
      <c r="B57" s="212"/>
      <c r="C57" s="217"/>
      <c r="D57" s="217"/>
      <c r="E57" s="224"/>
      <c r="F57" s="224"/>
      <c r="G57" s="224"/>
      <c r="H57" s="224"/>
      <c r="I57" s="224"/>
      <c r="J57" s="227" t="s">
        <v>13</v>
      </c>
      <c r="K57" s="233" t="s">
        <v>521</v>
      </c>
      <c r="L57" s="241" t="s">
        <v>522</v>
      </c>
      <c r="M57" s="241" t="s">
        <v>523</v>
      </c>
      <c r="N57" s="241" t="s">
        <v>524</v>
      </c>
      <c r="O57" s="251" t="s">
        <v>525</v>
      </c>
      <c r="P57" s="85"/>
      <c r="Q57" s="85"/>
      <c r="R57" s="85"/>
      <c r="S57" s="85"/>
      <c r="T57" s="85"/>
      <c r="U57" s="85"/>
    </row>
    <row r="58" spans="1:21" ht="31.5" customHeight="1" x14ac:dyDescent="0.15">
      <c r="B58" s="1052" t="s">
        <v>70</v>
      </c>
      <c r="C58" s="1053"/>
      <c r="D58" s="1043" t="s">
        <v>73</v>
      </c>
      <c r="E58" s="1044"/>
      <c r="F58" s="1044"/>
      <c r="G58" s="1044"/>
      <c r="H58" s="1044"/>
      <c r="I58" s="1044"/>
      <c r="J58" s="1045"/>
      <c r="K58" s="234"/>
      <c r="L58" s="242"/>
      <c r="M58" s="242"/>
      <c r="N58" s="242"/>
      <c r="O58" s="252"/>
    </row>
    <row r="59" spans="1:21" ht="31.5" customHeight="1" x14ac:dyDescent="0.15">
      <c r="B59" s="1054"/>
      <c r="C59" s="1055"/>
      <c r="D59" s="1046" t="s">
        <v>10</v>
      </c>
      <c r="E59" s="1047"/>
      <c r="F59" s="1047"/>
      <c r="G59" s="1047"/>
      <c r="H59" s="1047"/>
      <c r="I59" s="1047"/>
      <c r="J59" s="1048"/>
      <c r="K59" s="235"/>
      <c r="L59" s="243"/>
      <c r="M59" s="243"/>
      <c r="N59" s="243"/>
      <c r="O59" s="253"/>
    </row>
    <row r="60" spans="1:21" ht="31.5" customHeight="1" x14ac:dyDescent="0.15">
      <c r="B60" s="1056"/>
      <c r="C60" s="1057"/>
      <c r="D60" s="1049" t="s">
        <v>75</v>
      </c>
      <c r="E60" s="1050"/>
      <c r="F60" s="1050"/>
      <c r="G60" s="1050"/>
      <c r="H60" s="1050"/>
      <c r="I60" s="1050"/>
      <c r="J60" s="1051"/>
      <c r="K60" s="236"/>
      <c r="L60" s="244"/>
      <c r="M60" s="244"/>
      <c r="N60" s="244"/>
      <c r="O60" s="254"/>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s5tnBoCUgAIkI7z+Uh0zfcOY/T0Vg+fIi9Z2ETxl2yUVd51GuoftsBMkRpGGrDh2rABe3QK5Mv5i3kVuXFl0dg==" saltValue="z8tpgdy4N+ghwid0fpVjM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K38" zoomScaleSheetLayoutView="100" workbookViewId="0">
      <selection activeCell="S43" sqref="S43"/>
    </sheetView>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19</v>
      </c>
    </row>
    <row r="40" spans="2:13" ht="27.75" customHeight="1" x14ac:dyDescent="0.15">
      <c r="B40" s="209" t="s">
        <v>23</v>
      </c>
      <c r="C40" s="215"/>
      <c r="D40" s="215"/>
      <c r="E40" s="223"/>
      <c r="F40" s="223"/>
      <c r="G40" s="223"/>
      <c r="H40" s="226" t="s">
        <v>13</v>
      </c>
      <c r="I40" s="228" t="s">
        <v>521</v>
      </c>
      <c r="J40" s="237" t="s">
        <v>522</v>
      </c>
      <c r="K40" s="237" t="s">
        <v>523</v>
      </c>
      <c r="L40" s="237" t="s">
        <v>524</v>
      </c>
      <c r="M40" s="266" t="s">
        <v>525</v>
      </c>
    </row>
    <row r="41" spans="2:13" ht="27.75" customHeight="1" x14ac:dyDescent="0.15">
      <c r="B41" s="1058" t="s">
        <v>34</v>
      </c>
      <c r="C41" s="1059"/>
      <c r="D41" s="218"/>
      <c r="E41" s="1083" t="s">
        <v>76</v>
      </c>
      <c r="F41" s="1083"/>
      <c r="G41" s="1083"/>
      <c r="H41" s="1084"/>
      <c r="I41" s="259">
        <v>69967</v>
      </c>
      <c r="J41" s="263">
        <v>67903</v>
      </c>
      <c r="K41" s="263">
        <v>68214</v>
      </c>
      <c r="L41" s="263">
        <v>68128</v>
      </c>
      <c r="M41" s="267">
        <v>67042</v>
      </c>
    </row>
    <row r="42" spans="2:13" ht="27.75" customHeight="1" x14ac:dyDescent="0.15">
      <c r="B42" s="1060"/>
      <c r="C42" s="1061"/>
      <c r="D42" s="219"/>
      <c r="E42" s="1074" t="s">
        <v>84</v>
      </c>
      <c r="F42" s="1074"/>
      <c r="G42" s="1074"/>
      <c r="H42" s="1075"/>
      <c r="I42" s="260">
        <v>7478</v>
      </c>
      <c r="J42" s="264">
        <v>6940</v>
      </c>
      <c r="K42" s="264">
        <v>6624</v>
      </c>
      <c r="L42" s="264">
        <v>6090</v>
      </c>
      <c r="M42" s="268">
        <v>5498</v>
      </c>
    </row>
    <row r="43" spans="2:13" ht="27.75" customHeight="1" x14ac:dyDescent="0.15">
      <c r="B43" s="1060"/>
      <c r="C43" s="1061"/>
      <c r="D43" s="219"/>
      <c r="E43" s="1074" t="s">
        <v>85</v>
      </c>
      <c r="F43" s="1074"/>
      <c r="G43" s="1074"/>
      <c r="H43" s="1075"/>
      <c r="I43" s="260">
        <v>21889</v>
      </c>
      <c r="J43" s="264">
        <v>19341</v>
      </c>
      <c r="K43" s="264">
        <v>19380</v>
      </c>
      <c r="L43" s="264">
        <v>18504</v>
      </c>
      <c r="M43" s="268">
        <v>17372</v>
      </c>
    </row>
    <row r="44" spans="2:13" ht="27.75" customHeight="1" x14ac:dyDescent="0.15">
      <c r="B44" s="1060"/>
      <c r="C44" s="1061"/>
      <c r="D44" s="219"/>
      <c r="E44" s="1074" t="s">
        <v>14</v>
      </c>
      <c r="F44" s="1074"/>
      <c r="G44" s="1074"/>
      <c r="H44" s="1075"/>
      <c r="I44" s="260">
        <v>145</v>
      </c>
      <c r="J44" s="264">
        <v>81</v>
      </c>
      <c r="K44" s="264">
        <v>38</v>
      </c>
      <c r="L44" s="264" t="s">
        <v>192</v>
      </c>
      <c r="M44" s="268" t="s">
        <v>192</v>
      </c>
    </row>
    <row r="45" spans="2:13" ht="27.75" customHeight="1" x14ac:dyDescent="0.15">
      <c r="B45" s="1060"/>
      <c r="C45" s="1061"/>
      <c r="D45" s="219"/>
      <c r="E45" s="1074" t="s">
        <v>88</v>
      </c>
      <c r="F45" s="1074"/>
      <c r="G45" s="1074"/>
      <c r="H45" s="1075"/>
      <c r="I45" s="260">
        <v>6207</v>
      </c>
      <c r="J45" s="264">
        <v>5837</v>
      </c>
      <c r="K45" s="264">
        <v>5482</v>
      </c>
      <c r="L45" s="264">
        <v>5209</v>
      </c>
      <c r="M45" s="268">
        <v>5035</v>
      </c>
    </row>
    <row r="46" spans="2:13" ht="27.75" customHeight="1" x14ac:dyDescent="0.15">
      <c r="B46" s="1060"/>
      <c r="C46" s="1061"/>
      <c r="D46" s="220"/>
      <c r="E46" s="1074" t="s">
        <v>87</v>
      </c>
      <c r="F46" s="1074"/>
      <c r="G46" s="1074"/>
      <c r="H46" s="1075"/>
      <c r="I46" s="260">
        <v>2</v>
      </c>
      <c r="J46" s="264">
        <v>1</v>
      </c>
      <c r="K46" s="264">
        <v>2</v>
      </c>
      <c r="L46" s="264">
        <v>3</v>
      </c>
      <c r="M46" s="268">
        <v>1</v>
      </c>
    </row>
    <row r="47" spans="2:13" ht="27.75" customHeight="1" x14ac:dyDescent="0.15">
      <c r="B47" s="1060"/>
      <c r="C47" s="1061"/>
      <c r="D47" s="256"/>
      <c r="E47" s="1080" t="s">
        <v>90</v>
      </c>
      <c r="F47" s="1081"/>
      <c r="G47" s="1081"/>
      <c r="H47" s="1082"/>
      <c r="I47" s="260" t="s">
        <v>192</v>
      </c>
      <c r="J47" s="264" t="s">
        <v>192</v>
      </c>
      <c r="K47" s="264" t="s">
        <v>192</v>
      </c>
      <c r="L47" s="264" t="s">
        <v>192</v>
      </c>
      <c r="M47" s="268" t="s">
        <v>192</v>
      </c>
    </row>
    <row r="48" spans="2:13" ht="27.75" customHeight="1" x14ac:dyDescent="0.15">
      <c r="B48" s="1060"/>
      <c r="C48" s="1061"/>
      <c r="D48" s="219"/>
      <c r="E48" s="1074" t="s">
        <v>58</v>
      </c>
      <c r="F48" s="1074"/>
      <c r="G48" s="1074"/>
      <c r="H48" s="1075"/>
      <c r="I48" s="260" t="s">
        <v>192</v>
      </c>
      <c r="J48" s="264" t="s">
        <v>192</v>
      </c>
      <c r="K48" s="264" t="s">
        <v>192</v>
      </c>
      <c r="L48" s="264" t="s">
        <v>192</v>
      </c>
      <c r="M48" s="268" t="s">
        <v>192</v>
      </c>
    </row>
    <row r="49" spans="2:13" ht="27.75" customHeight="1" x14ac:dyDescent="0.15">
      <c r="B49" s="1062"/>
      <c r="C49" s="1063"/>
      <c r="D49" s="219"/>
      <c r="E49" s="1074" t="s">
        <v>94</v>
      </c>
      <c r="F49" s="1074"/>
      <c r="G49" s="1074"/>
      <c r="H49" s="1075"/>
      <c r="I49" s="260" t="s">
        <v>192</v>
      </c>
      <c r="J49" s="264" t="s">
        <v>192</v>
      </c>
      <c r="K49" s="264" t="s">
        <v>192</v>
      </c>
      <c r="L49" s="264" t="s">
        <v>192</v>
      </c>
      <c r="M49" s="268" t="s">
        <v>192</v>
      </c>
    </row>
    <row r="50" spans="2:13" ht="27.75" customHeight="1" x14ac:dyDescent="0.15">
      <c r="B50" s="1078" t="s">
        <v>96</v>
      </c>
      <c r="C50" s="1079"/>
      <c r="D50" s="257"/>
      <c r="E50" s="1074" t="s">
        <v>98</v>
      </c>
      <c r="F50" s="1074"/>
      <c r="G50" s="1074"/>
      <c r="H50" s="1075"/>
      <c r="I50" s="260">
        <v>9642</v>
      </c>
      <c r="J50" s="264">
        <v>8937</v>
      </c>
      <c r="K50" s="264">
        <v>9093</v>
      </c>
      <c r="L50" s="264">
        <v>12213</v>
      </c>
      <c r="M50" s="268">
        <v>10391</v>
      </c>
    </row>
    <row r="51" spans="2:13" ht="27.75" customHeight="1" x14ac:dyDescent="0.15">
      <c r="B51" s="1060"/>
      <c r="C51" s="1061"/>
      <c r="D51" s="219"/>
      <c r="E51" s="1074" t="s">
        <v>101</v>
      </c>
      <c r="F51" s="1074"/>
      <c r="G51" s="1074"/>
      <c r="H51" s="1075"/>
      <c r="I51" s="260">
        <v>9290</v>
      </c>
      <c r="J51" s="264">
        <v>9412</v>
      </c>
      <c r="K51" s="264">
        <v>8585</v>
      </c>
      <c r="L51" s="264">
        <v>8545</v>
      </c>
      <c r="M51" s="268">
        <v>7660</v>
      </c>
    </row>
    <row r="52" spans="2:13" ht="27.75" customHeight="1" x14ac:dyDescent="0.15">
      <c r="B52" s="1062"/>
      <c r="C52" s="1063"/>
      <c r="D52" s="219"/>
      <c r="E52" s="1074" t="s">
        <v>42</v>
      </c>
      <c r="F52" s="1074"/>
      <c r="G52" s="1074"/>
      <c r="H52" s="1075"/>
      <c r="I52" s="260">
        <v>80368</v>
      </c>
      <c r="J52" s="264">
        <v>78562</v>
      </c>
      <c r="K52" s="264">
        <v>77777</v>
      </c>
      <c r="L52" s="264">
        <v>75670</v>
      </c>
      <c r="M52" s="268">
        <v>72996</v>
      </c>
    </row>
    <row r="53" spans="2:13" ht="27.75" customHeight="1" x14ac:dyDescent="0.15">
      <c r="B53" s="1068" t="s">
        <v>50</v>
      </c>
      <c r="C53" s="1069"/>
      <c r="D53" s="221"/>
      <c r="E53" s="1076" t="s">
        <v>103</v>
      </c>
      <c r="F53" s="1076"/>
      <c r="G53" s="1076"/>
      <c r="H53" s="1077"/>
      <c r="I53" s="261">
        <v>6388</v>
      </c>
      <c r="J53" s="265">
        <v>3191</v>
      </c>
      <c r="K53" s="265">
        <v>4285</v>
      </c>
      <c r="L53" s="265">
        <v>1505</v>
      </c>
      <c r="M53" s="269">
        <v>3902</v>
      </c>
    </row>
    <row r="54" spans="2:13" ht="27.75" customHeight="1" x14ac:dyDescent="0.15">
      <c r="B54" s="255" t="s">
        <v>78</v>
      </c>
      <c r="C54" s="192"/>
      <c r="D54" s="192"/>
      <c r="E54" s="258"/>
      <c r="F54" s="258"/>
      <c r="G54" s="258"/>
      <c r="H54" s="258"/>
      <c r="I54" s="262"/>
      <c r="J54" s="262"/>
      <c r="K54" s="262"/>
      <c r="L54" s="262"/>
      <c r="M54" s="262"/>
    </row>
    <row r="55" spans="2:13" x14ac:dyDescent="0.15"/>
  </sheetData>
  <sheetProtection algorithmName="SHA-512" hashValue="wef0oKbFxZPk3hzTWpPjbd7S7HFV1Bje2NhDIA5K2ljykY+XsTjJ+Eo89y/q09AZzMQj8fJjJZ9/yisV8BM/Yg==" saltValue="+yyb46hyyB4yDEYU9+LEK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1" zoomScaleNormal="61" zoomScaleSheetLayoutView="100" workbookViewId="0">
      <selection activeCell="I60" sqref="I60"/>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99</v>
      </c>
    </row>
    <row r="54" spans="2:8" ht="29.25" customHeight="1" x14ac:dyDescent="0.2">
      <c r="B54" s="270" t="s">
        <v>6</v>
      </c>
      <c r="C54" s="276"/>
      <c r="D54" s="276"/>
      <c r="E54" s="277" t="s">
        <v>13</v>
      </c>
      <c r="F54" s="278" t="s">
        <v>523</v>
      </c>
      <c r="G54" s="278" t="s">
        <v>524</v>
      </c>
      <c r="H54" s="286" t="s">
        <v>525</v>
      </c>
    </row>
    <row r="55" spans="2:8" ht="52.5" customHeight="1" x14ac:dyDescent="0.15">
      <c r="B55" s="271"/>
      <c r="C55" s="1093" t="s">
        <v>107</v>
      </c>
      <c r="D55" s="1093"/>
      <c r="E55" s="1094"/>
      <c r="F55" s="279">
        <v>3262</v>
      </c>
      <c r="G55" s="279">
        <v>5136</v>
      </c>
      <c r="H55" s="287">
        <v>5171</v>
      </c>
    </row>
    <row r="56" spans="2:8" ht="52.5" customHeight="1" x14ac:dyDescent="0.15">
      <c r="B56" s="272"/>
      <c r="C56" s="1095" t="s">
        <v>323</v>
      </c>
      <c r="D56" s="1095"/>
      <c r="E56" s="1096"/>
      <c r="F56" s="280">
        <v>0</v>
      </c>
      <c r="G56" s="280">
        <v>1202</v>
      </c>
      <c r="H56" s="288">
        <v>0</v>
      </c>
    </row>
    <row r="57" spans="2:8" ht="53.25" customHeight="1" x14ac:dyDescent="0.15">
      <c r="B57" s="272"/>
      <c r="C57" s="1097" t="s">
        <v>81</v>
      </c>
      <c r="D57" s="1097"/>
      <c r="E57" s="1098"/>
      <c r="F57" s="281">
        <v>6618</v>
      </c>
      <c r="G57" s="281">
        <v>6174</v>
      </c>
      <c r="H57" s="289">
        <v>6162</v>
      </c>
    </row>
    <row r="58" spans="2:8" ht="45.75" customHeight="1" x14ac:dyDescent="0.15">
      <c r="B58" s="273"/>
      <c r="C58" s="1085" t="s">
        <v>336</v>
      </c>
      <c r="D58" s="1086"/>
      <c r="E58" s="1087"/>
      <c r="F58" s="282">
        <v>3415</v>
      </c>
      <c r="G58" s="282">
        <v>3300</v>
      </c>
      <c r="H58" s="290">
        <v>3241</v>
      </c>
    </row>
    <row r="59" spans="2:8" ht="45.75" customHeight="1" x14ac:dyDescent="0.15">
      <c r="B59" s="273"/>
      <c r="C59" s="1085" t="s">
        <v>485</v>
      </c>
      <c r="D59" s="1086"/>
      <c r="E59" s="1087"/>
      <c r="F59" s="282">
        <v>2751</v>
      </c>
      <c r="G59" s="282">
        <v>2432</v>
      </c>
      <c r="H59" s="290">
        <v>2445</v>
      </c>
    </row>
    <row r="60" spans="2:8" ht="45.75" customHeight="1" x14ac:dyDescent="0.15">
      <c r="B60" s="273"/>
      <c r="C60" s="1085" t="s">
        <v>529</v>
      </c>
      <c r="D60" s="1086"/>
      <c r="E60" s="1087"/>
      <c r="F60" s="282">
        <v>280</v>
      </c>
      <c r="G60" s="282">
        <v>231</v>
      </c>
      <c r="H60" s="290">
        <v>233</v>
      </c>
    </row>
    <row r="61" spans="2:8" ht="45.75" customHeight="1" x14ac:dyDescent="0.15">
      <c r="B61" s="273"/>
      <c r="C61" s="1085" t="s">
        <v>530</v>
      </c>
      <c r="D61" s="1086"/>
      <c r="E61" s="1087"/>
      <c r="F61" s="282">
        <v>78</v>
      </c>
      <c r="G61" s="282">
        <v>108</v>
      </c>
      <c r="H61" s="290">
        <v>138</v>
      </c>
    </row>
    <row r="62" spans="2:8" ht="45.75" customHeight="1" x14ac:dyDescent="0.15">
      <c r="B62" s="274"/>
      <c r="C62" s="1088" t="s">
        <v>368</v>
      </c>
      <c r="D62" s="1089"/>
      <c r="E62" s="1090"/>
      <c r="F62" s="283">
        <v>36</v>
      </c>
      <c r="G62" s="283">
        <v>41</v>
      </c>
      <c r="H62" s="291">
        <v>41</v>
      </c>
    </row>
    <row r="63" spans="2:8" ht="52.5" customHeight="1" x14ac:dyDescent="0.15">
      <c r="B63" s="275"/>
      <c r="C63" s="1091" t="s">
        <v>222</v>
      </c>
      <c r="D63" s="1091"/>
      <c r="E63" s="1092"/>
      <c r="F63" s="284">
        <v>9881</v>
      </c>
      <c r="G63" s="284">
        <v>12512</v>
      </c>
      <c r="H63" s="292">
        <v>11334</v>
      </c>
    </row>
    <row r="64" spans="2:8" x14ac:dyDescent="0.15"/>
  </sheetData>
  <sheetProtection algorithmName="SHA-512" hashValue="a7MurJqIfgTKXuR/M4a+jmo+GMjWbi5KpSQvcwvBNsdbGn/6qdqrYnQ9wCkHlAHnljzjSrwnnlJdIo4owm5sGw==" saltValue="Pg/kP5Pn0NG6a3r50EZSM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55</v>
      </c>
      <c r="E2" s="124"/>
      <c r="F2" s="308" t="s">
        <v>520</v>
      </c>
      <c r="G2" s="148"/>
      <c r="H2" s="158"/>
    </row>
    <row r="3" spans="1:8" x14ac:dyDescent="0.15">
      <c r="A3" s="114" t="s">
        <v>497</v>
      </c>
      <c r="B3" s="106"/>
      <c r="C3" s="301"/>
      <c r="D3" s="304">
        <v>31680</v>
      </c>
      <c r="E3" s="306"/>
      <c r="F3" s="309">
        <v>45022</v>
      </c>
      <c r="G3" s="311"/>
      <c r="H3" s="314"/>
    </row>
    <row r="4" spans="1:8" x14ac:dyDescent="0.15">
      <c r="A4" s="99"/>
      <c r="B4" s="105"/>
      <c r="C4" s="302"/>
      <c r="D4" s="305">
        <v>14867</v>
      </c>
      <c r="E4" s="307"/>
      <c r="F4" s="310">
        <v>25247</v>
      </c>
      <c r="G4" s="312"/>
      <c r="H4" s="315"/>
    </row>
    <row r="5" spans="1:8" x14ac:dyDescent="0.15">
      <c r="A5" s="114" t="s">
        <v>518</v>
      </c>
      <c r="B5" s="106"/>
      <c r="C5" s="301"/>
      <c r="D5" s="304">
        <v>18557</v>
      </c>
      <c r="E5" s="306"/>
      <c r="F5" s="309">
        <v>46035</v>
      </c>
      <c r="G5" s="311"/>
      <c r="H5" s="314"/>
    </row>
    <row r="6" spans="1:8" x14ac:dyDescent="0.15">
      <c r="A6" s="99"/>
      <c r="B6" s="105"/>
      <c r="C6" s="302"/>
      <c r="D6" s="305">
        <v>12419</v>
      </c>
      <c r="E6" s="307"/>
      <c r="F6" s="310">
        <v>25158</v>
      </c>
      <c r="G6" s="312"/>
      <c r="H6" s="315"/>
    </row>
    <row r="7" spans="1:8" x14ac:dyDescent="0.15">
      <c r="A7" s="114" t="s">
        <v>472</v>
      </c>
      <c r="B7" s="106"/>
      <c r="C7" s="301"/>
      <c r="D7" s="304">
        <v>30815</v>
      </c>
      <c r="E7" s="306"/>
      <c r="F7" s="309">
        <v>43261</v>
      </c>
      <c r="G7" s="311"/>
      <c r="H7" s="314"/>
    </row>
    <row r="8" spans="1:8" x14ac:dyDescent="0.15">
      <c r="A8" s="99"/>
      <c r="B8" s="105"/>
      <c r="C8" s="302"/>
      <c r="D8" s="305">
        <v>18995</v>
      </c>
      <c r="E8" s="307"/>
      <c r="F8" s="310">
        <v>24721</v>
      </c>
      <c r="G8" s="312"/>
      <c r="H8" s="315"/>
    </row>
    <row r="9" spans="1:8" x14ac:dyDescent="0.15">
      <c r="A9" s="114" t="s">
        <v>316</v>
      </c>
      <c r="B9" s="106"/>
      <c r="C9" s="301"/>
      <c r="D9" s="304">
        <v>20976</v>
      </c>
      <c r="E9" s="306"/>
      <c r="F9" s="309">
        <v>40626</v>
      </c>
      <c r="G9" s="311"/>
      <c r="H9" s="314"/>
    </row>
    <row r="10" spans="1:8" x14ac:dyDescent="0.15">
      <c r="A10" s="99"/>
      <c r="B10" s="105"/>
      <c r="C10" s="302"/>
      <c r="D10" s="305">
        <v>13478</v>
      </c>
      <c r="E10" s="307"/>
      <c r="F10" s="310">
        <v>24279</v>
      </c>
      <c r="G10" s="312"/>
      <c r="H10" s="315"/>
    </row>
    <row r="11" spans="1:8" x14ac:dyDescent="0.15">
      <c r="A11" s="114" t="s">
        <v>129</v>
      </c>
      <c r="B11" s="106"/>
      <c r="C11" s="301"/>
      <c r="D11" s="304">
        <v>36083</v>
      </c>
      <c r="E11" s="306"/>
      <c r="F11" s="309">
        <v>46133</v>
      </c>
      <c r="G11" s="311"/>
      <c r="H11" s="314"/>
    </row>
    <row r="12" spans="1:8" x14ac:dyDescent="0.15">
      <c r="A12" s="99"/>
      <c r="B12" s="105"/>
      <c r="C12" s="303"/>
      <c r="D12" s="305">
        <v>27866</v>
      </c>
      <c r="E12" s="307"/>
      <c r="F12" s="310">
        <v>27280</v>
      </c>
      <c r="G12" s="312"/>
      <c r="H12" s="315"/>
    </row>
    <row r="13" spans="1:8" x14ac:dyDescent="0.15">
      <c r="A13" s="114"/>
      <c r="B13" s="106"/>
      <c r="C13" s="301"/>
      <c r="D13" s="304">
        <v>27622</v>
      </c>
      <c r="E13" s="306"/>
      <c r="F13" s="309">
        <v>44215</v>
      </c>
      <c r="G13" s="313"/>
      <c r="H13" s="314"/>
    </row>
    <row r="14" spans="1:8" x14ac:dyDescent="0.15">
      <c r="A14" s="99"/>
      <c r="B14" s="105"/>
      <c r="C14" s="302"/>
      <c r="D14" s="305">
        <v>17525</v>
      </c>
      <c r="E14" s="307"/>
      <c r="F14" s="310">
        <v>25337</v>
      </c>
      <c r="G14" s="312"/>
      <c r="H14" s="315"/>
    </row>
    <row r="17" spans="1:11" x14ac:dyDescent="0.15">
      <c r="A17" s="293" t="s">
        <v>20</v>
      </c>
    </row>
    <row r="18" spans="1:11" x14ac:dyDescent="0.15">
      <c r="A18" s="294"/>
      <c r="B18" s="294" t="e">
        <f>#REF!</f>
        <v>#REF!</v>
      </c>
      <c r="C18" s="294" t="e">
        <f>#REF!</f>
        <v>#REF!</v>
      </c>
      <c r="D18" s="294" t="e">
        <f>#REF!</f>
        <v>#REF!</v>
      </c>
      <c r="E18" s="294" t="e">
        <f>#REF!</f>
        <v>#REF!</v>
      </c>
      <c r="F18" s="294" t="e">
        <f>#REF!</f>
        <v>#REF!</v>
      </c>
    </row>
    <row r="19" spans="1:11" x14ac:dyDescent="0.15">
      <c r="A19" s="294" t="s">
        <v>93</v>
      </c>
      <c r="B19" s="294" t="e">
        <f>ROUND(VALUE(SUBSTITUTE(#REF!,"▲","-")),2)</f>
        <v>#REF!</v>
      </c>
      <c r="C19" s="294" t="e">
        <f>ROUND(VALUE(SUBSTITUTE(#REF!,"▲","-")),2)</f>
        <v>#REF!</v>
      </c>
      <c r="D19" s="294" t="e">
        <f>ROUND(VALUE(SUBSTITUTE(#REF!,"▲","-")),2)</f>
        <v>#REF!</v>
      </c>
      <c r="E19" s="294" t="e">
        <f>ROUND(VALUE(SUBSTITUTE(#REF!,"▲","-")),2)</f>
        <v>#REF!</v>
      </c>
      <c r="F19" s="294" t="e">
        <f>ROUND(VALUE(SUBSTITUTE(#REF!,"▲","-")),2)</f>
        <v>#REF!</v>
      </c>
    </row>
    <row r="20" spans="1:11" x14ac:dyDescent="0.15">
      <c r="A20" s="294" t="s">
        <v>33</v>
      </c>
      <c r="B20" s="294" t="e">
        <f>ROUND(VALUE(SUBSTITUTE(#REF!,"▲","-")),2)</f>
        <v>#REF!</v>
      </c>
      <c r="C20" s="294" t="e">
        <f>ROUND(VALUE(SUBSTITUTE(#REF!,"▲","-")),2)</f>
        <v>#REF!</v>
      </c>
      <c r="D20" s="294" t="e">
        <f>ROUND(VALUE(SUBSTITUTE(#REF!,"▲","-")),2)</f>
        <v>#REF!</v>
      </c>
      <c r="E20" s="294" t="e">
        <f>ROUND(VALUE(SUBSTITUTE(#REF!,"▲","-")),2)</f>
        <v>#REF!</v>
      </c>
      <c r="F20" s="294" t="e">
        <f>ROUND(VALUE(SUBSTITUTE(#REF!,"▲","-")),2)</f>
        <v>#REF!</v>
      </c>
    </row>
    <row r="21" spans="1:11" x14ac:dyDescent="0.15">
      <c r="A21" s="294" t="s">
        <v>111</v>
      </c>
      <c r="B21" s="294" t="e">
        <f>IF(ISNUMBER(VALUE(SUBSTITUTE(#REF!,"▲","-"))),ROUND(VALUE(SUBSTITUTE(#REF!,"▲","-")),2),NA())</f>
        <v>#N/A</v>
      </c>
      <c r="C21" s="294" t="e">
        <f>IF(ISNUMBER(VALUE(SUBSTITUTE(#REF!,"▲","-"))),ROUND(VALUE(SUBSTITUTE(#REF!,"▲","-")),2),NA())</f>
        <v>#N/A</v>
      </c>
      <c r="D21" s="294" t="e">
        <f>IF(ISNUMBER(VALUE(SUBSTITUTE(#REF!,"▲","-"))),ROUND(VALUE(SUBSTITUTE(#REF!,"▲","-")),2),NA())</f>
        <v>#N/A</v>
      </c>
      <c r="E21" s="294" t="e">
        <f>IF(ISNUMBER(VALUE(SUBSTITUTE(#REF!,"▲","-"))),ROUND(VALUE(SUBSTITUTE(#REF!,"▲","-")),2),NA())</f>
        <v>#N/A</v>
      </c>
      <c r="F21" s="294" t="e">
        <f>IF(ISNUMBER(VALUE(SUBSTITUTE(#REF!,"▲","-"))),ROUND(VALUE(SUBSTITUTE(#REF!,"▲","-")),2),NA())</f>
        <v>#N/A</v>
      </c>
    </row>
    <row r="24" spans="1:11" x14ac:dyDescent="0.15">
      <c r="A24" s="293" t="s">
        <v>105</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112</v>
      </c>
      <c r="C26" s="295" t="s">
        <v>79</v>
      </c>
      <c r="D26" s="295" t="s">
        <v>112</v>
      </c>
      <c r="E26" s="295" t="s">
        <v>79</v>
      </c>
      <c r="F26" s="295" t="s">
        <v>112</v>
      </c>
      <c r="G26" s="295" t="s">
        <v>79</v>
      </c>
      <c r="H26" s="295" t="s">
        <v>112</v>
      </c>
      <c r="I26" s="295" t="s">
        <v>79</v>
      </c>
      <c r="J26" s="295" t="s">
        <v>112</v>
      </c>
      <c r="K26" s="295" t="s">
        <v>79</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0.01</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0.01</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0.01</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西金野井第二土地区画整理事業特別会計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0.04</v>
      </c>
    </row>
    <row r="30" spans="1:11" x14ac:dyDescent="0.15">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0.05</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0.04</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0.05</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0.04</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0.04</v>
      </c>
    </row>
    <row r="31" spans="1:11" x14ac:dyDescent="0.15">
      <c r="A31" s="295" t="str">
        <f>IF(連結実質赤字比率に係る赤字・黒字の構成分析!C$39="",NA(),連結実質赤字比率に係る赤字・黒字の構成分析!C$39)</f>
        <v>国民健康保険特別会計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1.56</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1.1499999999999999</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1.52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0.71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0.76</v>
      </c>
    </row>
    <row r="32" spans="1:11" x14ac:dyDescent="0.15">
      <c r="A32" s="295" t="str">
        <f>IF(連結実質赤字比率に係る赤字・黒字の構成分析!C$38="",NA(),連結実質赤字比率に係る赤字・黒字の構成分析!C$38)</f>
        <v>下水道事業会計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1.56</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1.73</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1.61</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2.2599999999999998</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2.2200000000000002</v>
      </c>
    </row>
    <row r="33" spans="1:16" x14ac:dyDescent="0.15">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2.2599999999999998</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1.77</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1.7</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1.86</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2.33</v>
      </c>
    </row>
    <row r="34" spans="1:16" x14ac:dyDescent="0.15">
      <c r="A34" s="295" t="str">
        <f>IF(連結実質赤字比率に係る赤字・黒字の構成分析!C$36="",NA(),連結実質赤字比率に係る赤字・黒字の構成分析!C$36)</f>
        <v>病院事業会計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1.53</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1.25</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0.96</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3.27</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4.3600000000000003</v>
      </c>
    </row>
    <row r="35" spans="1:16" x14ac:dyDescent="0.15">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9.2799999999999994</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8.57</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8.15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7.73</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6.46</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5.66</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6.23</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7.18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10.45</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8.27</v>
      </c>
    </row>
    <row r="39" spans="1:16" x14ac:dyDescent="0.15">
      <c r="A39" s="293" t="s">
        <v>8</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113</v>
      </c>
      <c r="C41" s="296"/>
      <c r="D41" s="296" t="s">
        <v>115</v>
      </c>
      <c r="E41" s="296" t="s">
        <v>113</v>
      </c>
      <c r="F41" s="296"/>
      <c r="G41" s="296" t="s">
        <v>115</v>
      </c>
      <c r="H41" s="296" t="s">
        <v>113</v>
      </c>
      <c r="I41" s="296"/>
      <c r="J41" s="296" t="s">
        <v>115</v>
      </c>
      <c r="K41" s="296" t="s">
        <v>113</v>
      </c>
      <c r="L41" s="296"/>
      <c r="M41" s="296" t="s">
        <v>115</v>
      </c>
      <c r="N41" s="296" t="s">
        <v>113</v>
      </c>
      <c r="O41" s="296"/>
      <c r="P41" s="296" t="s">
        <v>115</v>
      </c>
    </row>
    <row r="42" spans="1:16" x14ac:dyDescent="0.15">
      <c r="A42" s="296" t="s">
        <v>117</v>
      </c>
      <c r="B42" s="296"/>
      <c r="C42" s="296"/>
      <c r="D42" s="296">
        <f>'実質公債費比率（分子）の構造'!K$52</f>
        <v>7563</v>
      </c>
      <c r="E42" s="296"/>
      <c r="F42" s="296"/>
      <c r="G42" s="296">
        <f>'実質公債費比率（分子）の構造'!L$52</f>
        <v>7720</v>
      </c>
      <c r="H42" s="296"/>
      <c r="I42" s="296"/>
      <c r="J42" s="296">
        <f>'実質公債費比率（分子）の構造'!M$52</f>
        <v>7866</v>
      </c>
      <c r="K42" s="296"/>
      <c r="L42" s="296"/>
      <c r="M42" s="296">
        <f>'実質公債費比率（分子）の構造'!N$52</f>
        <v>7862</v>
      </c>
      <c r="N42" s="296"/>
      <c r="O42" s="296"/>
      <c r="P42" s="296">
        <f>'実質公債費比率（分子）の構造'!O$52</f>
        <v>7795</v>
      </c>
    </row>
    <row r="43" spans="1:16" x14ac:dyDescent="0.15">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f>'実質公債費比率（分子）の構造'!K$50</f>
        <v>547</v>
      </c>
      <c r="C44" s="296"/>
      <c r="D44" s="296"/>
      <c r="E44" s="296">
        <f>'実質公債費比率（分子）の構造'!L$50</f>
        <v>522</v>
      </c>
      <c r="F44" s="296"/>
      <c r="G44" s="296"/>
      <c r="H44" s="296">
        <f>'実質公債費比率（分子）の構造'!M$50</f>
        <v>300</v>
      </c>
      <c r="I44" s="296"/>
      <c r="J44" s="296"/>
      <c r="K44" s="296">
        <f>'実質公債費比率（分子）の構造'!N$50</f>
        <v>517</v>
      </c>
      <c r="L44" s="296"/>
      <c r="M44" s="296"/>
      <c r="N44" s="296">
        <f>'実質公債費比率（分子）の構造'!O$50</f>
        <v>572</v>
      </c>
      <c r="O44" s="296"/>
      <c r="P44" s="296"/>
    </row>
    <row r="45" spans="1:16" x14ac:dyDescent="0.15">
      <c r="A45" s="296" t="s">
        <v>0</v>
      </c>
      <c r="B45" s="296">
        <f>'実質公債費比率（分子）の構造'!K$49</f>
        <v>112</v>
      </c>
      <c r="C45" s="296"/>
      <c r="D45" s="296"/>
      <c r="E45" s="296">
        <f>'実質公債費比率（分子）の構造'!L$49</f>
        <v>63</v>
      </c>
      <c r="F45" s="296"/>
      <c r="G45" s="296"/>
      <c r="H45" s="296">
        <f>'実質公債費比率（分子）の構造'!M$49</f>
        <v>43</v>
      </c>
      <c r="I45" s="296"/>
      <c r="J45" s="296"/>
      <c r="K45" s="296">
        <f>'実質公債費比率（分子）の構造'!N$49</f>
        <v>39</v>
      </c>
      <c r="L45" s="296"/>
      <c r="M45" s="296"/>
      <c r="N45" s="296" t="str">
        <f>'実質公債費比率（分子）の構造'!O$49</f>
        <v>-</v>
      </c>
      <c r="O45" s="296"/>
      <c r="P45" s="296"/>
    </row>
    <row r="46" spans="1:16" x14ac:dyDescent="0.15">
      <c r="A46" s="296" t="s">
        <v>38</v>
      </c>
      <c r="B46" s="296">
        <f>'実質公債費比率（分子）の構造'!K$48</f>
        <v>2240</v>
      </c>
      <c r="C46" s="296"/>
      <c r="D46" s="296"/>
      <c r="E46" s="296">
        <f>'実質公債費比率（分子）の構造'!L$48</f>
        <v>1426</v>
      </c>
      <c r="F46" s="296"/>
      <c r="G46" s="296"/>
      <c r="H46" s="296">
        <f>'実質公債費比率（分子）の構造'!M$48</f>
        <v>1505</v>
      </c>
      <c r="I46" s="296"/>
      <c r="J46" s="296"/>
      <c r="K46" s="296">
        <f>'実質公債費比率（分子）の構造'!N$48</f>
        <v>1318</v>
      </c>
      <c r="L46" s="296"/>
      <c r="M46" s="296"/>
      <c r="N46" s="296">
        <f>'実質公債費比率（分子）の構造'!O$48</f>
        <v>1353</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26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22</v>
      </c>
      <c r="B49" s="296">
        <f>'実質公債費比率（分子）の構造'!K$45</f>
        <v>5730</v>
      </c>
      <c r="C49" s="296"/>
      <c r="D49" s="296"/>
      <c r="E49" s="296">
        <f>'実質公債費比率（分子）の構造'!L$45</f>
        <v>7154</v>
      </c>
      <c r="F49" s="296"/>
      <c r="G49" s="296"/>
      <c r="H49" s="296">
        <f>'実質公債費比率（分子）の構造'!M$45</f>
        <v>7068</v>
      </c>
      <c r="I49" s="296"/>
      <c r="J49" s="296"/>
      <c r="K49" s="296">
        <f>'実質公債費比率（分子）の構造'!N$45</f>
        <v>7070</v>
      </c>
      <c r="L49" s="296"/>
      <c r="M49" s="296"/>
      <c r="N49" s="296">
        <f>'実質公債費比率（分子）の構造'!O$45</f>
        <v>7140</v>
      </c>
      <c r="O49" s="296"/>
      <c r="P49" s="296"/>
    </row>
    <row r="50" spans="1:16" x14ac:dyDescent="0.15">
      <c r="A50" s="296" t="s">
        <v>53</v>
      </c>
      <c r="B50" s="296" t="e">
        <f>NA()</f>
        <v>#N/A</v>
      </c>
      <c r="C50" s="296">
        <f>IF(ISNUMBER('実質公債費比率（分子）の構造'!K$53),'実質公債費比率（分子）の構造'!K$53,NA())</f>
        <v>1066</v>
      </c>
      <c r="D50" s="296" t="e">
        <f>NA()</f>
        <v>#N/A</v>
      </c>
      <c r="E50" s="296" t="e">
        <f>NA()</f>
        <v>#N/A</v>
      </c>
      <c r="F50" s="296">
        <f>IF(ISNUMBER('実質公債費比率（分子）の構造'!L$53),'実質公債費比率（分子）の構造'!L$53,NA())</f>
        <v>1445</v>
      </c>
      <c r="G50" s="296" t="e">
        <f>NA()</f>
        <v>#N/A</v>
      </c>
      <c r="H50" s="296" t="e">
        <f>NA()</f>
        <v>#N/A</v>
      </c>
      <c r="I50" s="296">
        <f>IF(ISNUMBER('実質公債費比率（分子）の構造'!M$53),'実質公債費比率（分子）の構造'!M$53,NA())</f>
        <v>1050</v>
      </c>
      <c r="J50" s="296" t="e">
        <f>NA()</f>
        <v>#N/A</v>
      </c>
      <c r="K50" s="296" t="e">
        <f>NA()</f>
        <v>#N/A</v>
      </c>
      <c r="L50" s="296">
        <f>IF(ISNUMBER('実質公債費比率（分子）の構造'!N$53),'実質公債費比率（分子）の構造'!N$53,NA())</f>
        <v>1082</v>
      </c>
      <c r="M50" s="296" t="e">
        <f>NA()</f>
        <v>#N/A</v>
      </c>
      <c r="N50" s="296" t="e">
        <f>NA()</f>
        <v>#N/A</v>
      </c>
      <c r="O50" s="296">
        <f>IF(ISNUMBER('実質公債費比率（分子）の構造'!O$53),'実質公債費比率（分子）の構造'!O$53,NA())</f>
        <v>1270</v>
      </c>
      <c r="P50" s="296" t="e">
        <f>NA()</f>
        <v>#N/A</v>
      </c>
    </row>
    <row r="53" spans="1:16" x14ac:dyDescent="0.15">
      <c r="A53" s="293" t="s">
        <v>65</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118</v>
      </c>
      <c r="C55" s="295"/>
      <c r="D55" s="295" t="s">
        <v>121</v>
      </c>
      <c r="E55" s="295" t="s">
        <v>118</v>
      </c>
      <c r="F55" s="295"/>
      <c r="G55" s="295" t="s">
        <v>121</v>
      </c>
      <c r="H55" s="295" t="s">
        <v>118</v>
      </c>
      <c r="I55" s="295"/>
      <c r="J55" s="295" t="s">
        <v>121</v>
      </c>
      <c r="K55" s="295" t="s">
        <v>118</v>
      </c>
      <c r="L55" s="295"/>
      <c r="M55" s="295" t="s">
        <v>121</v>
      </c>
      <c r="N55" s="295" t="s">
        <v>118</v>
      </c>
      <c r="O55" s="295"/>
      <c r="P55" s="295" t="s">
        <v>121</v>
      </c>
    </row>
    <row r="56" spans="1:16" x14ac:dyDescent="0.15">
      <c r="A56" s="295" t="s">
        <v>42</v>
      </c>
      <c r="B56" s="295"/>
      <c r="C56" s="295"/>
      <c r="D56" s="295">
        <f>'将来負担比率（分子）の構造'!I$52</f>
        <v>80368</v>
      </c>
      <c r="E56" s="295"/>
      <c r="F56" s="295"/>
      <c r="G56" s="295">
        <f>'将来負担比率（分子）の構造'!J$52</f>
        <v>78562</v>
      </c>
      <c r="H56" s="295"/>
      <c r="I56" s="295"/>
      <c r="J56" s="295">
        <f>'将来負担比率（分子）の構造'!K$52</f>
        <v>77777</v>
      </c>
      <c r="K56" s="295"/>
      <c r="L56" s="295"/>
      <c r="M56" s="295">
        <f>'将来負担比率（分子）の構造'!L$52</f>
        <v>75670</v>
      </c>
      <c r="N56" s="295"/>
      <c r="O56" s="295"/>
      <c r="P56" s="295">
        <f>'将来負担比率（分子）の構造'!M$52</f>
        <v>72996</v>
      </c>
    </row>
    <row r="57" spans="1:16" x14ac:dyDescent="0.15">
      <c r="A57" s="295" t="s">
        <v>101</v>
      </c>
      <c r="B57" s="295"/>
      <c r="C57" s="295"/>
      <c r="D57" s="295">
        <f>'将来負担比率（分子）の構造'!I$51</f>
        <v>9290</v>
      </c>
      <c r="E57" s="295"/>
      <c r="F57" s="295"/>
      <c r="G57" s="295">
        <f>'将来負担比率（分子）の構造'!J$51</f>
        <v>9412</v>
      </c>
      <c r="H57" s="295"/>
      <c r="I57" s="295"/>
      <c r="J57" s="295">
        <f>'将来負担比率（分子）の構造'!K$51</f>
        <v>8585</v>
      </c>
      <c r="K57" s="295"/>
      <c r="L57" s="295"/>
      <c r="M57" s="295">
        <f>'将来負担比率（分子）の構造'!L$51</f>
        <v>8545</v>
      </c>
      <c r="N57" s="295"/>
      <c r="O57" s="295"/>
      <c r="P57" s="295">
        <f>'将来負担比率（分子）の構造'!M$51</f>
        <v>7660</v>
      </c>
    </row>
    <row r="58" spans="1:16" x14ac:dyDescent="0.15">
      <c r="A58" s="295" t="s">
        <v>98</v>
      </c>
      <c r="B58" s="295"/>
      <c r="C58" s="295"/>
      <c r="D58" s="295">
        <f>'将来負担比率（分子）の構造'!I$50</f>
        <v>9642</v>
      </c>
      <c r="E58" s="295"/>
      <c r="F58" s="295"/>
      <c r="G58" s="295">
        <f>'将来負担比率（分子）の構造'!J$50</f>
        <v>8937</v>
      </c>
      <c r="H58" s="295"/>
      <c r="I58" s="295"/>
      <c r="J58" s="295">
        <f>'将来負担比率（分子）の構造'!K$50</f>
        <v>9093</v>
      </c>
      <c r="K58" s="295"/>
      <c r="L58" s="295"/>
      <c r="M58" s="295">
        <f>'将来負担比率（分子）の構造'!L$50</f>
        <v>12213</v>
      </c>
      <c r="N58" s="295"/>
      <c r="O58" s="295"/>
      <c r="P58" s="295">
        <f>'将来負担比率（分子）の構造'!M$50</f>
        <v>10391</v>
      </c>
    </row>
    <row r="59" spans="1:16" x14ac:dyDescent="0.15">
      <c r="A59" s="295" t="s">
        <v>94</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58</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87</v>
      </c>
      <c r="B61" s="295">
        <f>'将来負担比率（分子）の構造'!I$46</f>
        <v>2</v>
      </c>
      <c r="C61" s="295"/>
      <c r="D61" s="295"/>
      <c r="E61" s="295">
        <f>'将来負担比率（分子）の構造'!J$46</f>
        <v>1</v>
      </c>
      <c r="F61" s="295"/>
      <c r="G61" s="295"/>
      <c r="H61" s="295">
        <f>'将来負担比率（分子）の構造'!K$46</f>
        <v>2</v>
      </c>
      <c r="I61" s="295"/>
      <c r="J61" s="295"/>
      <c r="K61" s="295">
        <f>'将来負担比率（分子）の構造'!L$46</f>
        <v>3</v>
      </c>
      <c r="L61" s="295"/>
      <c r="M61" s="295"/>
      <c r="N61" s="295">
        <f>'将来負担比率（分子）の構造'!M$46</f>
        <v>1</v>
      </c>
      <c r="O61" s="295"/>
      <c r="P61" s="295"/>
    </row>
    <row r="62" spans="1:16" x14ac:dyDescent="0.15">
      <c r="A62" s="295" t="s">
        <v>88</v>
      </c>
      <c r="B62" s="295">
        <f>'将来負担比率（分子）の構造'!I$45</f>
        <v>6207</v>
      </c>
      <c r="C62" s="295"/>
      <c r="D62" s="295"/>
      <c r="E62" s="295">
        <f>'将来負担比率（分子）の構造'!J$45</f>
        <v>5837</v>
      </c>
      <c r="F62" s="295"/>
      <c r="G62" s="295"/>
      <c r="H62" s="295">
        <f>'将来負担比率（分子）の構造'!K$45</f>
        <v>5482</v>
      </c>
      <c r="I62" s="295"/>
      <c r="J62" s="295"/>
      <c r="K62" s="295">
        <f>'将来負担比率（分子）の構造'!L$45</f>
        <v>5209</v>
      </c>
      <c r="L62" s="295"/>
      <c r="M62" s="295"/>
      <c r="N62" s="295">
        <f>'将来負担比率（分子）の構造'!M$45</f>
        <v>5035</v>
      </c>
      <c r="O62" s="295"/>
      <c r="P62" s="295"/>
    </row>
    <row r="63" spans="1:16" x14ac:dyDescent="0.15">
      <c r="A63" s="295" t="s">
        <v>14</v>
      </c>
      <c r="B63" s="295">
        <f>'将来負担比率（分子）の構造'!I$44</f>
        <v>145</v>
      </c>
      <c r="C63" s="295"/>
      <c r="D63" s="295"/>
      <c r="E63" s="295">
        <f>'将来負担比率（分子）の構造'!J$44</f>
        <v>81</v>
      </c>
      <c r="F63" s="295"/>
      <c r="G63" s="295"/>
      <c r="H63" s="295">
        <f>'将来負担比率（分子）の構造'!K$44</f>
        <v>38</v>
      </c>
      <c r="I63" s="295"/>
      <c r="J63" s="295"/>
      <c r="K63" s="295" t="str">
        <f>'将来負担比率（分子）の構造'!L$44</f>
        <v>-</v>
      </c>
      <c r="L63" s="295"/>
      <c r="M63" s="295"/>
      <c r="N63" s="295" t="str">
        <f>'将来負担比率（分子）の構造'!M$44</f>
        <v>-</v>
      </c>
      <c r="O63" s="295"/>
      <c r="P63" s="295"/>
    </row>
    <row r="64" spans="1:16" x14ac:dyDescent="0.15">
      <c r="A64" s="295" t="s">
        <v>85</v>
      </c>
      <c r="B64" s="295">
        <f>'将来負担比率（分子）の構造'!I$43</f>
        <v>21889</v>
      </c>
      <c r="C64" s="295"/>
      <c r="D64" s="295"/>
      <c r="E64" s="295">
        <f>'将来負担比率（分子）の構造'!J$43</f>
        <v>19341</v>
      </c>
      <c r="F64" s="295"/>
      <c r="G64" s="295"/>
      <c r="H64" s="295">
        <f>'将来負担比率（分子）の構造'!K$43</f>
        <v>19380</v>
      </c>
      <c r="I64" s="295"/>
      <c r="J64" s="295"/>
      <c r="K64" s="295">
        <f>'将来負担比率（分子）の構造'!L$43</f>
        <v>18504</v>
      </c>
      <c r="L64" s="295"/>
      <c r="M64" s="295"/>
      <c r="N64" s="295">
        <f>'将来負担比率（分子）の構造'!M$43</f>
        <v>17372</v>
      </c>
      <c r="O64" s="295"/>
      <c r="P64" s="295"/>
    </row>
    <row r="65" spans="1:16" x14ac:dyDescent="0.15">
      <c r="A65" s="295" t="s">
        <v>84</v>
      </c>
      <c r="B65" s="295">
        <f>'将来負担比率（分子）の構造'!I$42</f>
        <v>7478</v>
      </c>
      <c r="C65" s="295"/>
      <c r="D65" s="295"/>
      <c r="E65" s="295">
        <f>'将来負担比率（分子）の構造'!J$42</f>
        <v>6940</v>
      </c>
      <c r="F65" s="295"/>
      <c r="G65" s="295"/>
      <c r="H65" s="295">
        <f>'将来負担比率（分子）の構造'!K$42</f>
        <v>6624</v>
      </c>
      <c r="I65" s="295"/>
      <c r="J65" s="295"/>
      <c r="K65" s="295">
        <f>'将来負担比率（分子）の構造'!L$42</f>
        <v>6090</v>
      </c>
      <c r="L65" s="295"/>
      <c r="M65" s="295"/>
      <c r="N65" s="295">
        <f>'将来負担比率（分子）の構造'!M$42</f>
        <v>5498</v>
      </c>
      <c r="O65" s="295"/>
      <c r="P65" s="295"/>
    </row>
    <row r="66" spans="1:16" x14ac:dyDescent="0.15">
      <c r="A66" s="295" t="s">
        <v>76</v>
      </c>
      <c r="B66" s="295">
        <f>'将来負担比率（分子）の構造'!I$41</f>
        <v>69967</v>
      </c>
      <c r="C66" s="295"/>
      <c r="D66" s="295"/>
      <c r="E66" s="295">
        <f>'将来負担比率（分子）の構造'!J$41</f>
        <v>67903</v>
      </c>
      <c r="F66" s="295"/>
      <c r="G66" s="295"/>
      <c r="H66" s="295">
        <f>'将来負担比率（分子）の構造'!K$41</f>
        <v>68214</v>
      </c>
      <c r="I66" s="295"/>
      <c r="J66" s="295"/>
      <c r="K66" s="295">
        <f>'将来負担比率（分子）の構造'!L$41</f>
        <v>68128</v>
      </c>
      <c r="L66" s="295"/>
      <c r="M66" s="295"/>
      <c r="N66" s="295">
        <f>'将来負担比率（分子）の構造'!M$41</f>
        <v>67042</v>
      </c>
      <c r="O66" s="295"/>
      <c r="P66" s="295"/>
    </row>
    <row r="67" spans="1:16" x14ac:dyDescent="0.15">
      <c r="A67" s="295" t="s">
        <v>103</v>
      </c>
      <c r="B67" s="295" t="e">
        <f>NA()</f>
        <v>#N/A</v>
      </c>
      <c r="C67" s="295">
        <f>IF(ISNUMBER('将来負担比率（分子）の構造'!I$53),IF('将来負担比率（分子）の構造'!I$53&lt;0,0,'将来負担比率（分子）の構造'!I$53),NA())</f>
        <v>6388</v>
      </c>
      <c r="D67" s="295" t="e">
        <f>NA()</f>
        <v>#N/A</v>
      </c>
      <c r="E67" s="295" t="e">
        <f>NA()</f>
        <v>#N/A</v>
      </c>
      <c r="F67" s="295">
        <f>IF(ISNUMBER('将来負担比率（分子）の構造'!J$53),IF('将来負担比率（分子）の構造'!J$53&lt;0,0,'将来負担比率（分子）の構造'!J$53),NA())</f>
        <v>3191</v>
      </c>
      <c r="G67" s="295" t="e">
        <f>NA()</f>
        <v>#N/A</v>
      </c>
      <c r="H67" s="295" t="e">
        <f>NA()</f>
        <v>#N/A</v>
      </c>
      <c r="I67" s="295">
        <f>IF(ISNUMBER('将来負担比率（分子）の構造'!K$53),IF('将来負担比率（分子）の構造'!K$53&lt;0,0,'将来負担比率（分子）の構造'!K$53),NA())</f>
        <v>4285</v>
      </c>
      <c r="J67" s="295" t="e">
        <f>NA()</f>
        <v>#N/A</v>
      </c>
      <c r="K67" s="295" t="e">
        <f>NA()</f>
        <v>#N/A</v>
      </c>
      <c r="L67" s="295">
        <f>IF(ISNUMBER('将来負担比率（分子）の構造'!L$53),IF('将来負担比率（分子）の構造'!L$53&lt;0,0,'将来負担比率（分子）の構造'!L$53),NA())</f>
        <v>1505</v>
      </c>
      <c r="M67" s="295" t="e">
        <f>NA()</f>
        <v>#N/A</v>
      </c>
      <c r="N67" s="295" t="e">
        <f>NA()</f>
        <v>#N/A</v>
      </c>
      <c r="O67" s="295">
        <f>IF(ISNUMBER('将来負担比率（分子）の構造'!M$53),IF('将来負担比率（分子）の構造'!M$53&lt;0,0,'将来負担比率（分子）の構造'!M$53),NA())</f>
        <v>3902</v>
      </c>
      <c r="P67" s="295" t="e">
        <f>NA()</f>
        <v>#N/A</v>
      </c>
    </row>
    <row r="70" spans="1:16" x14ac:dyDescent="0.15">
      <c r="A70" s="298" t="s">
        <v>48</v>
      </c>
      <c r="B70" s="298"/>
      <c r="C70" s="298"/>
      <c r="D70" s="298"/>
      <c r="E70" s="298"/>
      <c r="F70" s="298"/>
    </row>
    <row r="71" spans="1:16" x14ac:dyDescent="0.15">
      <c r="A71" s="297"/>
      <c r="B71" s="297" t="e">
        <f>#REF!</f>
        <v>#REF!</v>
      </c>
      <c r="C71" s="297" t="e">
        <f>#REF!</f>
        <v>#REF!</v>
      </c>
      <c r="D71" s="297" t="e">
        <f>#REF!</f>
        <v>#REF!</v>
      </c>
    </row>
    <row r="72" spans="1:16" x14ac:dyDescent="0.15">
      <c r="A72" s="297" t="s">
        <v>64</v>
      </c>
      <c r="B72" s="299" t="e">
        <f>#REF!</f>
        <v>#REF!</v>
      </c>
      <c r="C72" s="299" t="e">
        <f>#REF!</f>
        <v>#REF!</v>
      </c>
      <c r="D72" s="299" t="e">
        <f>#REF!</f>
        <v>#REF!</v>
      </c>
    </row>
    <row r="73" spans="1:16" x14ac:dyDescent="0.15">
      <c r="A73" s="297" t="s">
        <v>122</v>
      </c>
      <c r="B73" s="299" t="e">
        <f>#REF!</f>
        <v>#REF!</v>
      </c>
      <c r="C73" s="299" t="e">
        <f>#REF!</f>
        <v>#REF!</v>
      </c>
      <c r="D73" s="299" t="e">
        <f>#REF!</f>
        <v>#REF!</v>
      </c>
    </row>
    <row r="74" spans="1:16" x14ac:dyDescent="0.15">
      <c r="A74" s="297" t="s">
        <v>124</v>
      </c>
      <c r="B74" s="299" t="e">
        <f>#REF!</f>
        <v>#REF!</v>
      </c>
      <c r="C74" s="299" t="e">
        <f>#REF!</f>
        <v>#REF!</v>
      </c>
      <c r="D74" s="299" t="e">
        <f>#REF!</f>
        <v>#REF!</v>
      </c>
    </row>
  </sheetData>
  <sheetProtection algorithmName="SHA-512" hashValue="VaDL3g4T8bNGs04xFyjllG9Kk/6Xq1wFQDzuhYvNk1GBRPXaWGL0/z4ScFxi0mLd30m3t88FMZq1jt8yKxhEyQ==" saltValue="Z2JQ5bs0vgp2Al2yB8+66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 workbookViewId="0">
      <selection activeCell="R28" sqref="R28:Y29"/>
    </sheetView>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47</v>
      </c>
      <c r="DI1" s="648"/>
      <c r="DJ1" s="648"/>
      <c r="DK1" s="648"/>
      <c r="DL1" s="648"/>
      <c r="DM1" s="648"/>
      <c r="DN1" s="649"/>
      <c r="DO1" s="1"/>
      <c r="DP1" s="647" t="s">
        <v>300</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15">
      <c r="B2" s="40" t="s">
        <v>302</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5" t="s">
        <v>114</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303</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304</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15">
      <c r="B4" s="485" t="s">
        <v>6</v>
      </c>
      <c r="C4" s="486"/>
      <c r="D4" s="486"/>
      <c r="E4" s="486"/>
      <c r="F4" s="486"/>
      <c r="G4" s="486"/>
      <c r="H4" s="486"/>
      <c r="I4" s="486"/>
      <c r="J4" s="486"/>
      <c r="K4" s="486"/>
      <c r="L4" s="486"/>
      <c r="M4" s="486"/>
      <c r="N4" s="486"/>
      <c r="O4" s="486"/>
      <c r="P4" s="486"/>
      <c r="Q4" s="528"/>
      <c r="R4" s="485" t="s">
        <v>307</v>
      </c>
      <c r="S4" s="486"/>
      <c r="T4" s="486"/>
      <c r="U4" s="486"/>
      <c r="V4" s="486"/>
      <c r="W4" s="486"/>
      <c r="X4" s="486"/>
      <c r="Y4" s="528"/>
      <c r="Z4" s="485" t="s">
        <v>310</v>
      </c>
      <c r="AA4" s="486"/>
      <c r="AB4" s="486"/>
      <c r="AC4" s="528"/>
      <c r="AD4" s="485" t="s">
        <v>254</v>
      </c>
      <c r="AE4" s="486"/>
      <c r="AF4" s="486"/>
      <c r="AG4" s="486"/>
      <c r="AH4" s="486"/>
      <c r="AI4" s="486"/>
      <c r="AJ4" s="486"/>
      <c r="AK4" s="528"/>
      <c r="AL4" s="485" t="s">
        <v>310</v>
      </c>
      <c r="AM4" s="486"/>
      <c r="AN4" s="486"/>
      <c r="AO4" s="528"/>
      <c r="AP4" s="650" t="s">
        <v>313</v>
      </c>
      <c r="AQ4" s="650"/>
      <c r="AR4" s="650"/>
      <c r="AS4" s="650"/>
      <c r="AT4" s="650"/>
      <c r="AU4" s="650"/>
      <c r="AV4" s="650"/>
      <c r="AW4" s="650"/>
      <c r="AX4" s="650"/>
      <c r="AY4" s="650"/>
      <c r="AZ4" s="650"/>
      <c r="BA4" s="650"/>
      <c r="BB4" s="650"/>
      <c r="BC4" s="650"/>
      <c r="BD4" s="650"/>
      <c r="BE4" s="650"/>
      <c r="BF4" s="650"/>
      <c r="BG4" s="650" t="s">
        <v>290</v>
      </c>
      <c r="BH4" s="650"/>
      <c r="BI4" s="650"/>
      <c r="BJ4" s="650"/>
      <c r="BK4" s="650"/>
      <c r="BL4" s="650"/>
      <c r="BM4" s="650"/>
      <c r="BN4" s="650"/>
      <c r="BO4" s="650" t="s">
        <v>310</v>
      </c>
      <c r="BP4" s="650"/>
      <c r="BQ4" s="650"/>
      <c r="BR4" s="650"/>
      <c r="BS4" s="650" t="s">
        <v>314</v>
      </c>
      <c r="BT4" s="650"/>
      <c r="BU4" s="650"/>
      <c r="BV4" s="650"/>
      <c r="BW4" s="650"/>
      <c r="BX4" s="650"/>
      <c r="BY4" s="650"/>
      <c r="BZ4" s="650"/>
      <c r="CA4" s="650"/>
      <c r="CB4" s="650"/>
      <c r="CD4" s="485" t="s">
        <v>315</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15">
      <c r="B5" s="614" t="s">
        <v>309</v>
      </c>
      <c r="C5" s="615"/>
      <c r="D5" s="615"/>
      <c r="E5" s="615"/>
      <c r="F5" s="615"/>
      <c r="G5" s="615"/>
      <c r="H5" s="615"/>
      <c r="I5" s="615"/>
      <c r="J5" s="615"/>
      <c r="K5" s="615"/>
      <c r="L5" s="615"/>
      <c r="M5" s="615"/>
      <c r="N5" s="615"/>
      <c r="O5" s="615"/>
      <c r="P5" s="615"/>
      <c r="Q5" s="616"/>
      <c r="R5" s="611">
        <v>29457851</v>
      </c>
      <c r="S5" s="612"/>
      <c r="T5" s="612"/>
      <c r="U5" s="612"/>
      <c r="V5" s="612"/>
      <c r="W5" s="612"/>
      <c r="X5" s="612"/>
      <c r="Y5" s="634"/>
      <c r="Z5" s="645">
        <v>32.700000000000003</v>
      </c>
      <c r="AA5" s="645"/>
      <c r="AB5" s="645"/>
      <c r="AC5" s="645"/>
      <c r="AD5" s="646">
        <v>27787106</v>
      </c>
      <c r="AE5" s="646"/>
      <c r="AF5" s="646"/>
      <c r="AG5" s="646"/>
      <c r="AH5" s="646"/>
      <c r="AI5" s="646"/>
      <c r="AJ5" s="646"/>
      <c r="AK5" s="646"/>
      <c r="AL5" s="635">
        <v>61.4</v>
      </c>
      <c r="AM5" s="618"/>
      <c r="AN5" s="618"/>
      <c r="AO5" s="638"/>
      <c r="AP5" s="614" t="s">
        <v>317</v>
      </c>
      <c r="AQ5" s="615"/>
      <c r="AR5" s="615"/>
      <c r="AS5" s="615"/>
      <c r="AT5" s="615"/>
      <c r="AU5" s="615"/>
      <c r="AV5" s="615"/>
      <c r="AW5" s="615"/>
      <c r="AX5" s="615"/>
      <c r="AY5" s="615"/>
      <c r="AZ5" s="615"/>
      <c r="BA5" s="615"/>
      <c r="BB5" s="615"/>
      <c r="BC5" s="615"/>
      <c r="BD5" s="615"/>
      <c r="BE5" s="615"/>
      <c r="BF5" s="616"/>
      <c r="BG5" s="572">
        <v>28070648</v>
      </c>
      <c r="BH5" s="456"/>
      <c r="BI5" s="456"/>
      <c r="BJ5" s="456"/>
      <c r="BK5" s="456"/>
      <c r="BL5" s="456"/>
      <c r="BM5" s="456"/>
      <c r="BN5" s="585"/>
      <c r="BO5" s="605">
        <v>95.3</v>
      </c>
      <c r="BP5" s="605"/>
      <c r="BQ5" s="605"/>
      <c r="BR5" s="605"/>
      <c r="BS5" s="606">
        <v>287332</v>
      </c>
      <c r="BT5" s="606"/>
      <c r="BU5" s="606"/>
      <c r="BV5" s="606"/>
      <c r="BW5" s="606"/>
      <c r="BX5" s="606"/>
      <c r="BY5" s="606"/>
      <c r="BZ5" s="606"/>
      <c r="CA5" s="606"/>
      <c r="CB5" s="628"/>
      <c r="CD5" s="485" t="s">
        <v>313</v>
      </c>
      <c r="CE5" s="486"/>
      <c r="CF5" s="486"/>
      <c r="CG5" s="486"/>
      <c r="CH5" s="486"/>
      <c r="CI5" s="486"/>
      <c r="CJ5" s="486"/>
      <c r="CK5" s="486"/>
      <c r="CL5" s="486"/>
      <c r="CM5" s="486"/>
      <c r="CN5" s="486"/>
      <c r="CO5" s="486"/>
      <c r="CP5" s="486"/>
      <c r="CQ5" s="528"/>
      <c r="CR5" s="485" t="s">
        <v>227</v>
      </c>
      <c r="CS5" s="486"/>
      <c r="CT5" s="486"/>
      <c r="CU5" s="486"/>
      <c r="CV5" s="486"/>
      <c r="CW5" s="486"/>
      <c r="CX5" s="486"/>
      <c r="CY5" s="528"/>
      <c r="CZ5" s="485" t="s">
        <v>310</v>
      </c>
      <c r="DA5" s="486"/>
      <c r="DB5" s="486"/>
      <c r="DC5" s="528"/>
      <c r="DD5" s="485" t="s">
        <v>319</v>
      </c>
      <c r="DE5" s="486"/>
      <c r="DF5" s="486"/>
      <c r="DG5" s="486"/>
      <c r="DH5" s="486"/>
      <c r="DI5" s="486"/>
      <c r="DJ5" s="486"/>
      <c r="DK5" s="486"/>
      <c r="DL5" s="486"/>
      <c r="DM5" s="486"/>
      <c r="DN5" s="486"/>
      <c r="DO5" s="486"/>
      <c r="DP5" s="528"/>
      <c r="DQ5" s="485" t="s">
        <v>321</v>
      </c>
      <c r="DR5" s="486"/>
      <c r="DS5" s="486"/>
      <c r="DT5" s="486"/>
      <c r="DU5" s="486"/>
      <c r="DV5" s="486"/>
      <c r="DW5" s="486"/>
      <c r="DX5" s="486"/>
      <c r="DY5" s="486"/>
      <c r="DZ5" s="486"/>
      <c r="EA5" s="486"/>
      <c r="EB5" s="486"/>
      <c r="EC5" s="528"/>
    </row>
    <row r="6" spans="2:143" ht="11.25" customHeight="1" x14ac:dyDescent="0.15">
      <c r="B6" s="570" t="s">
        <v>322</v>
      </c>
      <c r="C6" s="359"/>
      <c r="D6" s="359"/>
      <c r="E6" s="359"/>
      <c r="F6" s="359"/>
      <c r="G6" s="359"/>
      <c r="H6" s="359"/>
      <c r="I6" s="359"/>
      <c r="J6" s="359"/>
      <c r="K6" s="359"/>
      <c r="L6" s="359"/>
      <c r="M6" s="359"/>
      <c r="N6" s="359"/>
      <c r="O6" s="359"/>
      <c r="P6" s="359"/>
      <c r="Q6" s="571"/>
      <c r="R6" s="572">
        <v>532552</v>
      </c>
      <c r="S6" s="456"/>
      <c r="T6" s="456"/>
      <c r="U6" s="456"/>
      <c r="V6" s="456"/>
      <c r="W6" s="456"/>
      <c r="X6" s="456"/>
      <c r="Y6" s="585"/>
      <c r="Z6" s="605">
        <v>0.6</v>
      </c>
      <c r="AA6" s="605"/>
      <c r="AB6" s="605"/>
      <c r="AC6" s="605"/>
      <c r="AD6" s="606">
        <v>532552</v>
      </c>
      <c r="AE6" s="606"/>
      <c r="AF6" s="606"/>
      <c r="AG6" s="606"/>
      <c r="AH6" s="606"/>
      <c r="AI6" s="606"/>
      <c r="AJ6" s="606"/>
      <c r="AK6" s="606"/>
      <c r="AL6" s="575">
        <v>1.2</v>
      </c>
      <c r="AM6" s="319"/>
      <c r="AN6" s="319"/>
      <c r="AO6" s="607"/>
      <c r="AP6" s="570" t="s">
        <v>324</v>
      </c>
      <c r="AQ6" s="359"/>
      <c r="AR6" s="359"/>
      <c r="AS6" s="359"/>
      <c r="AT6" s="359"/>
      <c r="AU6" s="359"/>
      <c r="AV6" s="359"/>
      <c r="AW6" s="359"/>
      <c r="AX6" s="359"/>
      <c r="AY6" s="359"/>
      <c r="AZ6" s="359"/>
      <c r="BA6" s="359"/>
      <c r="BB6" s="359"/>
      <c r="BC6" s="359"/>
      <c r="BD6" s="359"/>
      <c r="BE6" s="359"/>
      <c r="BF6" s="571"/>
      <c r="BG6" s="572">
        <v>28070648</v>
      </c>
      <c r="BH6" s="456"/>
      <c r="BI6" s="456"/>
      <c r="BJ6" s="456"/>
      <c r="BK6" s="456"/>
      <c r="BL6" s="456"/>
      <c r="BM6" s="456"/>
      <c r="BN6" s="585"/>
      <c r="BO6" s="605">
        <v>95.3</v>
      </c>
      <c r="BP6" s="605"/>
      <c r="BQ6" s="605"/>
      <c r="BR6" s="605"/>
      <c r="BS6" s="606">
        <v>287332</v>
      </c>
      <c r="BT6" s="606"/>
      <c r="BU6" s="606"/>
      <c r="BV6" s="606"/>
      <c r="BW6" s="606"/>
      <c r="BX6" s="606"/>
      <c r="BY6" s="606"/>
      <c r="BZ6" s="606"/>
      <c r="CA6" s="606"/>
      <c r="CB6" s="628"/>
      <c r="CD6" s="614" t="s">
        <v>325</v>
      </c>
      <c r="CE6" s="615"/>
      <c r="CF6" s="615"/>
      <c r="CG6" s="615"/>
      <c r="CH6" s="615"/>
      <c r="CI6" s="615"/>
      <c r="CJ6" s="615"/>
      <c r="CK6" s="615"/>
      <c r="CL6" s="615"/>
      <c r="CM6" s="615"/>
      <c r="CN6" s="615"/>
      <c r="CO6" s="615"/>
      <c r="CP6" s="615"/>
      <c r="CQ6" s="616"/>
      <c r="CR6" s="572">
        <v>398108</v>
      </c>
      <c r="CS6" s="456"/>
      <c r="CT6" s="456"/>
      <c r="CU6" s="456"/>
      <c r="CV6" s="456"/>
      <c r="CW6" s="456"/>
      <c r="CX6" s="456"/>
      <c r="CY6" s="585"/>
      <c r="CZ6" s="635">
        <v>0.5</v>
      </c>
      <c r="DA6" s="618"/>
      <c r="DB6" s="618"/>
      <c r="DC6" s="636"/>
      <c r="DD6" s="578" t="s">
        <v>192</v>
      </c>
      <c r="DE6" s="456"/>
      <c r="DF6" s="456"/>
      <c r="DG6" s="456"/>
      <c r="DH6" s="456"/>
      <c r="DI6" s="456"/>
      <c r="DJ6" s="456"/>
      <c r="DK6" s="456"/>
      <c r="DL6" s="456"/>
      <c r="DM6" s="456"/>
      <c r="DN6" s="456"/>
      <c r="DO6" s="456"/>
      <c r="DP6" s="585"/>
      <c r="DQ6" s="578">
        <v>398108</v>
      </c>
      <c r="DR6" s="456"/>
      <c r="DS6" s="456"/>
      <c r="DT6" s="456"/>
      <c r="DU6" s="456"/>
      <c r="DV6" s="456"/>
      <c r="DW6" s="456"/>
      <c r="DX6" s="456"/>
      <c r="DY6" s="456"/>
      <c r="DZ6" s="456"/>
      <c r="EA6" s="456"/>
      <c r="EB6" s="456"/>
      <c r="EC6" s="603"/>
    </row>
    <row r="7" spans="2:143" ht="11.25" customHeight="1" x14ac:dyDescent="0.15">
      <c r="B7" s="570" t="s">
        <v>43</v>
      </c>
      <c r="C7" s="359"/>
      <c r="D7" s="359"/>
      <c r="E7" s="359"/>
      <c r="F7" s="359"/>
      <c r="G7" s="359"/>
      <c r="H7" s="359"/>
      <c r="I7" s="359"/>
      <c r="J7" s="359"/>
      <c r="K7" s="359"/>
      <c r="L7" s="359"/>
      <c r="M7" s="359"/>
      <c r="N7" s="359"/>
      <c r="O7" s="359"/>
      <c r="P7" s="359"/>
      <c r="Q7" s="571"/>
      <c r="R7" s="572">
        <v>12054</v>
      </c>
      <c r="S7" s="456"/>
      <c r="T7" s="456"/>
      <c r="U7" s="456"/>
      <c r="V7" s="456"/>
      <c r="W7" s="456"/>
      <c r="X7" s="456"/>
      <c r="Y7" s="585"/>
      <c r="Z7" s="605">
        <v>0</v>
      </c>
      <c r="AA7" s="605"/>
      <c r="AB7" s="605"/>
      <c r="AC7" s="605"/>
      <c r="AD7" s="606">
        <v>12054</v>
      </c>
      <c r="AE7" s="606"/>
      <c r="AF7" s="606"/>
      <c r="AG7" s="606"/>
      <c r="AH7" s="606"/>
      <c r="AI7" s="606"/>
      <c r="AJ7" s="606"/>
      <c r="AK7" s="606"/>
      <c r="AL7" s="575">
        <v>0</v>
      </c>
      <c r="AM7" s="319"/>
      <c r="AN7" s="319"/>
      <c r="AO7" s="607"/>
      <c r="AP7" s="570" t="s">
        <v>326</v>
      </c>
      <c r="AQ7" s="359"/>
      <c r="AR7" s="359"/>
      <c r="AS7" s="359"/>
      <c r="AT7" s="359"/>
      <c r="AU7" s="359"/>
      <c r="AV7" s="359"/>
      <c r="AW7" s="359"/>
      <c r="AX7" s="359"/>
      <c r="AY7" s="359"/>
      <c r="AZ7" s="359"/>
      <c r="BA7" s="359"/>
      <c r="BB7" s="359"/>
      <c r="BC7" s="359"/>
      <c r="BD7" s="359"/>
      <c r="BE7" s="359"/>
      <c r="BF7" s="571"/>
      <c r="BG7" s="572">
        <v>14472190</v>
      </c>
      <c r="BH7" s="456"/>
      <c r="BI7" s="456"/>
      <c r="BJ7" s="456"/>
      <c r="BK7" s="456"/>
      <c r="BL7" s="456"/>
      <c r="BM7" s="456"/>
      <c r="BN7" s="585"/>
      <c r="BO7" s="605">
        <v>49.1</v>
      </c>
      <c r="BP7" s="605"/>
      <c r="BQ7" s="605"/>
      <c r="BR7" s="605"/>
      <c r="BS7" s="606">
        <v>287332</v>
      </c>
      <c r="BT7" s="606"/>
      <c r="BU7" s="606"/>
      <c r="BV7" s="606"/>
      <c r="BW7" s="606"/>
      <c r="BX7" s="606"/>
      <c r="BY7" s="606"/>
      <c r="BZ7" s="606"/>
      <c r="CA7" s="606"/>
      <c r="CB7" s="628"/>
      <c r="CD7" s="570" t="s">
        <v>328</v>
      </c>
      <c r="CE7" s="359"/>
      <c r="CF7" s="359"/>
      <c r="CG7" s="359"/>
      <c r="CH7" s="359"/>
      <c r="CI7" s="359"/>
      <c r="CJ7" s="359"/>
      <c r="CK7" s="359"/>
      <c r="CL7" s="359"/>
      <c r="CM7" s="359"/>
      <c r="CN7" s="359"/>
      <c r="CO7" s="359"/>
      <c r="CP7" s="359"/>
      <c r="CQ7" s="571"/>
      <c r="CR7" s="572">
        <v>9909028</v>
      </c>
      <c r="CS7" s="456"/>
      <c r="CT7" s="456"/>
      <c r="CU7" s="456"/>
      <c r="CV7" s="456"/>
      <c r="CW7" s="456"/>
      <c r="CX7" s="456"/>
      <c r="CY7" s="585"/>
      <c r="CZ7" s="605">
        <v>11.6</v>
      </c>
      <c r="DA7" s="605"/>
      <c r="DB7" s="605"/>
      <c r="DC7" s="605"/>
      <c r="DD7" s="578">
        <v>3768037</v>
      </c>
      <c r="DE7" s="456"/>
      <c r="DF7" s="456"/>
      <c r="DG7" s="456"/>
      <c r="DH7" s="456"/>
      <c r="DI7" s="456"/>
      <c r="DJ7" s="456"/>
      <c r="DK7" s="456"/>
      <c r="DL7" s="456"/>
      <c r="DM7" s="456"/>
      <c r="DN7" s="456"/>
      <c r="DO7" s="456"/>
      <c r="DP7" s="585"/>
      <c r="DQ7" s="578">
        <v>5366653</v>
      </c>
      <c r="DR7" s="456"/>
      <c r="DS7" s="456"/>
      <c r="DT7" s="456"/>
      <c r="DU7" s="456"/>
      <c r="DV7" s="456"/>
      <c r="DW7" s="456"/>
      <c r="DX7" s="456"/>
      <c r="DY7" s="456"/>
      <c r="DZ7" s="456"/>
      <c r="EA7" s="456"/>
      <c r="EB7" s="456"/>
      <c r="EC7" s="603"/>
    </row>
    <row r="8" spans="2:143" ht="11.25" customHeight="1" x14ac:dyDescent="0.15">
      <c r="B8" s="570" t="s">
        <v>329</v>
      </c>
      <c r="C8" s="359"/>
      <c r="D8" s="359"/>
      <c r="E8" s="359"/>
      <c r="F8" s="359"/>
      <c r="G8" s="359"/>
      <c r="H8" s="359"/>
      <c r="I8" s="359"/>
      <c r="J8" s="359"/>
      <c r="K8" s="359"/>
      <c r="L8" s="359"/>
      <c r="M8" s="359"/>
      <c r="N8" s="359"/>
      <c r="O8" s="359"/>
      <c r="P8" s="359"/>
      <c r="Q8" s="571"/>
      <c r="R8" s="572">
        <v>173709</v>
      </c>
      <c r="S8" s="456"/>
      <c r="T8" s="456"/>
      <c r="U8" s="456"/>
      <c r="V8" s="456"/>
      <c r="W8" s="456"/>
      <c r="X8" s="456"/>
      <c r="Y8" s="585"/>
      <c r="Z8" s="605">
        <v>0.2</v>
      </c>
      <c r="AA8" s="605"/>
      <c r="AB8" s="605"/>
      <c r="AC8" s="605"/>
      <c r="AD8" s="606">
        <v>173709</v>
      </c>
      <c r="AE8" s="606"/>
      <c r="AF8" s="606"/>
      <c r="AG8" s="606"/>
      <c r="AH8" s="606"/>
      <c r="AI8" s="606"/>
      <c r="AJ8" s="606"/>
      <c r="AK8" s="606"/>
      <c r="AL8" s="575">
        <v>0.4</v>
      </c>
      <c r="AM8" s="319"/>
      <c r="AN8" s="319"/>
      <c r="AO8" s="607"/>
      <c r="AP8" s="570" t="s">
        <v>119</v>
      </c>
      <c r="AQ8" s="359"/>
      <c r="AR8" s="359"/>
      <c r="AS8" s="359"/>
      <c r="AT8" s="359"/>
      <c r="AU8" s="359"/>
      <c r="AV8" s="359"/>
      <c r="AW8" s="359"/>
      <c r="AX8" s="359"/>
      <c r="AY8" s="359"/>
      <c r="AZ8" s="359"/>
      <c r="BA8" s="359"/>
      <c r="BB8" s="359"/>
      <c r="BC8" s="359"/>
      <c r="BD8" s="359"/>
      <c r="BE8" s="359"/>
      <c r="BF8" s="571"/>
      <c r="BG8" s="572">
        <v>418876</v>
      </c>
      <c r="BH8" s="456"/>
      <c r="BI8" s="456"/>
      <c r="BJ8" s="456"/>
      <c r="BK8" s="456"/>
      <c r="BL8" s="456"/>
      <c r="BM8" s="456"/>
      <c r="BN8" s="585"/>
      <c r="BO8" s="605">
        <v>1.4</v>
      </c>
      <c r="BP8" s="605"/>
      <c r="BQ8" s="605"/>
      <c r="BR8" s="605"/>
      <c r="BS8" s="606" t="s">
        <v>192</v>
      </c>
      <c r="BT8" s="606"/>
      <c r="BU8" s="606"/>
      <c r="BV8" s="606"/>
      <c r="BW8" s="606"/>
      <c r="BX8" s="606"/>
      <c r="BY8" s="606"/>
      <c r="BZ8" s="606"/>
      <c r="CA8" s="606"/>
      <c r="CB8" s="628"/>
      <c r="CD8" s="570" t="s">
        <v>332</v>
      </c>
      <c r="CE8" s="359"/>
      <c r="CF8" s="359"/>
      <c r="CG8" s="359"/>
      <c r="CH8" s="359"/>
      <c r="CI8" s="359"/>
      <c r="CJ8" s="359"/>
      <c r="CK8" s="359"/>
      <c r="CL8" s="359"/>
      <c r="CM8" s="359"/>
      <c r="CN8" s="359"/>
      <c r="CO8" s="359"/>
      <c r="CP8" s="359"/>
      <c r="CQ8" s="571"/>
      <c r="CR8" s="572">
        <v>37768991</v>
      </c>
      <c r="CS8" s="456"/>
      <c r="CT8" s="456"/>
      <c r="CU8" s="456"/>
      <c r="CV8" s="456"/>
      <c r="CW8" s="456"/>
      <c r="CX8" s="456"/>
      <c r="CY8" s="585"/>
      <c r="CZ8" s="605">
        <v>44.1</v>
      </c>
      <c r="DA8" s="605"/>
      <c r="DB8" s="605"/>
      <c r="DC8" s="605"/>
      <c r="DD8" s="578">
        <v>46629</v>
      </c>
      <c r="DE8" s="456"/>
      <c r="DF8" s="456"/>
      <c r="DG8" s="456"/>
      <c r="DH8" s="456"/>
      <c r="DI8" s="456"/>
      <c r="DJ8" s="456"/>
      <c r="DK8" s="456"/>
      <c r="DL8" s="456"/>
      <c r="DM8" s="456"/>
      <c r="DN8" s="456"/>
      <c r="DO8" s="456"/>
      <c r="DP8" s="585"/>
      <c r="DQ8" s="578">
        <v>17706889</v>
      </c>
      <c r="DR8" s="456"/>
      <c r="DS8" s="456"/>
      <c r="DT8" s="456"/>
      <c r="DU8" s="456"/>
      <c r="DV8" s="456"/>
      <c r="DW8" s="456"/>
      <c r="DX8" s="456"/>
      <c r="DY8" s="456"/>
      <c r="DZ8" s="456"/>
      <c r="EA8" s="456"/>
      <c r="EB8" s="456"/>
      <c r="EC8" s="603"/>
    </row>
    <row r="9" spans="2:143" ht="11.25" customHeight="1" x14ac:dyDescent="0.15">
      <c r="B9" s="570" t="s">
        <v>331</v>
      </c>
      <c r="C9" s="359"/>
      <c r="D9" s="359"/>
      <c r="E9" s="359"/>
      <c r="F9" s="359"/>
      <c r="G9" s="359"/>
      <c r="H9" s="359"/>
      <c r="I9" s="359"/>
      <c r="J9" s="359"/>
      <c r="K9" s="359"/>
      <c r="L9" s="359"/>
      <c r="M9" s="359"/>
      <c r="N9" s="359"/>
      <c r="O9" s="359"/>
      <c r="P9" s="359"/>
      <c r="Q9" s="571"/>
      <c r="R9" s="572">
        <v>135282</v>
      </c>
      <c r="S9" s="456"/>
      <c r="T9" s="456"/>
      <c r="U9" s="456"/>
      <c r="V9" s="456"/>
      <c r="W9" s="456"/>
      <c r="X9" s="456"/>
      <c r="Y9" s="585"/>
      <c r="Z9" s="605">
        <v>0.2</v>
      </c>
      <c r="AA9" s="605"/>
      <c r="AB9" s="605"/>
      <c r="AC9" s="605"/>
      <c r="AD9" s="606">
        <v>135282</v>
      </c>
      <c r="AE9" s="606"/>
      <c r="AF9" s="606"/>
      <c r="AG9" s="606"/>
      <c r="AH9" s="606"/>
      <c r="AI9" s="606"/>
      <c r="AJ9" s="606"/>
      <c r="AK9" s="606"/>
      <c r="AL9" s="575">
        <v>0.3</v>
      </c>
      <c r="AM9" s="319"/>
      <c r="AN9" s="319"/>
      <c r="AO9" s="607"/>
      <c r="AP9" s="570" t="s">
        <v>333</v>
      </c>
      <c r="AQ9" s="359"/>
      <c r="AR9" s="359"/>
      <c r="AS9" s="359"/>
      <c r="AT9" s="359"/>
      <c r="AU9" s="359"/>
      <c r="AV9" s="359"/>
      <c r="AW9" s="359"/>
      <c r="AX9" s="359"/>
      <c r="AY9" s="359"/>
      <c r="AZ9" s="359"/>
      <c r="BA9" s="359"/>
      <c r="BB9" s="359"/>
      <c r="BC9" s="359"/>
      <c r="BD9" s="359"/>
      <c r="BE9" s="359"/>
      <c r="BF9" s="571"/>
      <c r="BG9" s="572">
        <v>12424298</v>
      </c>
      <c r="BH9" s="456"/>
      <c r="BI9" s="456"/>
      <c r="BJ9" s="456"/>
      <c r="BK9" s="456"/>
      <c r="BL9" s="456"/>
      <c r="BM9" s="456"/>
      <c r="BN9" s="585"/>
      <c r="BO9" s="605">
        <v>42.2</v>
      </c>
      <c r="BP9" s="605"/>
      <c r="BQ9" s="605"/>
      <c r="BR9" s="605"/>
      <c r="BS9" s="606" t="s">
        <v>192</v>
      </c>
      <c r="BT9" s="606"/>
      <c r="BU9" s="606"/>
      <c r="BV9" s="606"/>
      <c r="BW9" s="606"/>
      <c r="BX9" s="606"/>
      <c r="BY9" s="606"/>
      <c r="BZ9" s="606"/>
      <c r="CA9" s="606"/>
      <c r="CB9" s="628"/>
      <c r="CD9" s="570" t="s">
        <v>337</v>
      </c>
      <c r="CE9" s="359"/>
      <c r="CF9" s="359"/>
      <c r="CG9" s="359"/>
      <c r="CH9" s="359"/>
      <c r="CI9" s="359"/>
      <c r="CJ9" s="359"/>
      <c r="CK9" s="359"/>
      <c r="CL9" s="359"/>
      <c r="CM9" s="359"/>
      <c r="CN9" s="359"/>
      <c r="CO9" s="359"/>
      <c r="CP9" s="359"/>
      <c r="CQ9" s="571"/>
      <c r="CR9" s="572">
        <v>8377999</v>
      </c>
      <c r="CS9" s="456"/>
      <c r="CT9" s="456"/>
      <c r="CU9" s="456"/>
      <c r="CV9" s="456"/>
      <c r="CW9" s="456"/>
      <c r="CX9" s="456"/>
      <c r="CY9" s="585"/>
      <c r="CZ9" s="605">
        <v>9.8000000000000007</v>
      </c>
      <c r="DA9" s="605"/>
      <c r="DB9" s="605"/>
      <c r="DC9" s="605"/>
      <c r="DD9" s="578">
        <v>5161</v>
      </c>
      <c r="DE9" s="456"/>
      <c r="DF9" s="456"/>
      <c r="DG9" s="456"/>
      <c r="DH9" s="456"/>
      <c r="DI9" s="456"/>
      <c r="DJ9" s="456"/>
      <c r="DK9" s="456"/>
      <c r="DL9" s="456"/>
      <c r="DM9" s="456"/>
      <c r="DN9" s="456"/>
      <c r="DO9" s="456"/>
      <c r="DP9" s="585"/>
      <c r="DQ9" s="578">
        <v>5963691</v>
      </c>
      <c r="DR9" s="456"/>
      <c r="DS9" s="456"/>
      <c r="DT9" s="456"/>
      <c r="DU9" s="456"/>
      <c r="DV9" s="456"/>
      <c r="DW9" s="456"/>
      <c r="DX9" s="456"/>
      <c r="DY9" s="456"/>
      <c r="DZ9" s="456"/>
      <c r="EA9" s="456"/>
      <c r="EB9" s="456"/>
      <c r="EC9" s="603"/>
    </row>
    <row r="10" spans="2:143" ht="11.25" customHeight="1" x14ac:dyDescent="0.15">
      <c r="B10" s="570" t="s">
        <v>123</v>
      </c>
      <c r="C10" s="359"/>
      <c r="D10" s="359"/>
      <c r="E10" s="359"/>
      <c r="F10" s="359"/>
      <c r="G10" s="359"/>
      <c r="H10" s="359"/>
      <c r="I10" s="359"/>
      <c r="J10" s="359"/>
      <c r="K10" s="359"/>
      <c r="L10" s="359"/>
      <c r="M10" s="359"/>
      <c r="N10" s="359"/>
      <c r="O10" s="359"/>
      <c r="P10" s="359"/>
      <c r="Q10" s="571"/>
      <c r="R10" s="572" t="s">
        <v>192</v>
      </c>
      <c r="S10" s="456"/>
      <c r="T10" s="456"/>
      <c r="U10" s="456"/>
      <c r="V10" s="456"/>
      <c r="W10" s="456"/>
      <c r="X10" s="456"/>
      <c r="Y10" s="585"/>
      <c r="Z10" s="605" t="s">
        <v>192</v>
      </c>
      <c r="AA10" s="605"/>
      <c r="AB10" s="605"/>
      <c r="AC10" s="605"/>
      <c r="AD10" s="606" t="s">
        <v>192</v>
      </c>
      <c r="AE10" s="606"/>
      <c r="AF10" s="606"/>
      <c r="AG10" s="606"/>
      <c r="AH10" s="606"/>
      <c r="AI10" s="606"/>
      <c r="AJ10" s="606"/>
      <c r="AK10" s="606"/>
      <c r="AL10" s="575" t="s">
        <v>192</v>
      </c>
      <c r="AM10" s="319"/>
      <c r="AN10" s="319"/>
      <c r="AO10" s="607"/>
      <c r="AP10" s="570" t="s">
        <v>181</v>
      </c>
      <c r="AQ10" s="359"/>
      <c r="AR10" s="359"/>
      <c r="AS10" s="359"/>
      <c r="AT10" s="359"/>
      <c r="AU10" s="359"/>
      <c r="AV10" s="359"/>
      <c r="AW10" s="359"/>
      <c r="AX10" s="359"/>
      <c r="AY10" s="359"/>
      <c r="AZ10" s="359"/>
      <c r="BA10" s="359"/>
      <c r="BB10" s="359"/>
      <c r="BC10" s="359"/>
      <c r="BD10" s="359"/>
      <c r="BE10" s="359"/>
      <c r="BF10" s="571"/>
      <c r="BG10" s="572">
        <v>550379</v>
      </c>
      <c r="BH10" s="456"/>
      <c r="BI10" s="456"/>
      <c r="BJ10" s="456"/>
      <c r="BK10" s="456"/>
      <c r="BL10" s="456"/>
      <c r="BM10" s="456"/>
      <c r="BN10" s="585"/>
      <c r="BO10" s="605">
        <v>1.9</v>
      </c>
      <c r="BP10" s="605"/>
      <c r="BQ10" s="605"/>
      <c r="BR10" s="605"/>
      <c r="BS10" s="606" t="s">
        <v>192</v>
      </c>
      <c r="BT10" s="606"/>
      <c r="BU10" s="606"/>
      <c r="BV10" s="606"/>
      <c r="BW10" s="606"/>
      <c r="BX10" s="606"/>
      <c r="BY10" s="606"/>
      <c r="BZ10" s="606"/>
      <c r="CA10" s="606"/>
      <c r="CB10" s="628"/>
      <c r="CD10" s="570" t="s">
        <v>218</v>
      </c>
      <c r="CE10" s="359"/>
      <c r="CF10" s="359"/>
      <c r="CG10" s="359"/>
      <c r="CH10" s="359"/>
      <c r="CI10" s="359"/>
      <c r="CJ10" s="359"/>
      <c r="CK10" s="359"/>
      <c r="CL10" s="359"/>
      <c r="CM10" s="359"/>
      <c r="CN10" s="359"/>
      <c r="CO10" s="359"/>
      <c r="CP10" s="359"/>
      <c r="CQ10" s="571"/>
      <c r="CR10" s="572">
        <v>58731</v>
      </c>
      <c r="CS10" s="456"/>
      <c r="CT10" s="456"/>
      <c r="CU10" s="456"/>
      <c r="CV10" s="456"/>
      <c r="CW10" s="456"/>
      <c r="CX10" s="456"/>
      <c r="CY10" s="585"/>
      <c r="CZ10" s="605">
        <v>0.1</v>
      </c>
      <c r="DA10" s="605"/>
      <c r="DB10" s="605"/>
      <c r="DC10" s="605"/>
      <c r="DD10" s="578" t="s">
        <v>192</v>
      </c>
      <c r="DE10" s="456"/>
      <c r="DF10" s="456"/>
      <c r="DG10" s="456"/>
      <c r="DH10" s="456"/>
      <c r="DI10" s="456"/>
      <c r="DJ10" s="456"/>
      <c r="DK10" s="456"/>
      <c r="DL10" s="456"/>
      <c r="DM10" s="456"/>
      <c r="DN10" s="456"/>
      <c r="DO10" s="456"/>
      <c r="DP10" s="585"/>
      <c r="DQ10" s="578">
        <v>54757</v>
      </c>
      <c r="DR10" s="456"/>
      <c r="DS10" s="456"/>
      <c r="DT10" s="456"/>
      <c r="DU10" s="456"/>
      <c r="DV10" s="456"/>
      <c r="DW10" s="456"/>
      <c r="DX10" s="456"/>
      <c r="DY10" s="456"/>
      <c r="DZ10" s="456"/>
      <c r="EA10" s="456"/>
      <c r="EB10" s="456"/>
      <c r="EC10" s="603"/>
    </row>
    <row r="11" spans="2:143" ht="11.25" customHeight="1" x14ac:dyDescent="0.15">
      <c r="B11" s="570" t="s">
        <v>109</v>
      </c>
      <c r="C11" s="359"/>
      <c r="D11" s="359"/>
      <c r="E11" s="359"/>
      <c r="F11" s="359"/>
      <c r="G11" s="359"/>
      <c r="H11" s="359"/>
      <c r="I11" s="359"/>
      <c r="J11" s="359"/>
      <c r="K11" s="359"/>
      <c r="L11" s="359"/>
      <c r="M11" s="359"/>
      <c r="N11" s="359"/>
      <c r="O11" s="359"/>
      <c r="P11" s="359"/>
      <c r="Q11" s="571"/>
      <c r="R11" s="572">
        <v>5118753</v>
      </c>
      <c r="S11" s="456"/>
      <c r="T11" s="456"/>
      <c r="U11" s="456"/>
      <c r="V11" s="456"/>
      <c r="W11" s="456"/>
      <c r="X11" s="456"/>
      <c r="Y11" s="585"/>
      <c r="Z11" s="575">
        <v>5.7</v>
      </c>
      <c r="AA11" s="319"/>
      <c r="AB11" s="319"/>
      <c r="AC11" s="586"/>
      <c r="AD11" s="578">
        <v>5118753</v>
      </c>
      <c r="AE11" s="456"/>
      <c r="AF11" s="456"/>
      <c r="AG11" s="456"/>
      <c r="AH11" s="456"/>
      <c r="AI11" s="456"/>
      <c r="AJ11" s="456"/>
      <c r="AK11" s="585"/>
      <c r="AL11" s="575">
        <v>11.3</v>
      </c>
      <c r="AM11" s="319"/>
      <c r="AN11" s="319"/>
      <c r="AO11" s="607"/>
      <c r="AP11" s="570" t="s">
        <v>339</v>
      </c>
      <c r="AQ11" s="359"/>
      <c r="AR11" s="359"/>
      <c r="AS11" s="359"/>
      <c r="AT11" s="359"/>
      <c r="AU11" s="359"/>
      <c r="AV11" s="359"/>
      <c r="AW11" s="359"/>
      <c r="AX11" s="359"/>
      <c r="AY11" s="359"/>
      <c r="AZ11" s="359"/>
      <c r="BA11" s="359"/>
      <c r="BB11" s="359"/>
      <c r="BC11" s="359"/>
      <c r="BD11" s="359"/>
      <c r="BE11" s="359"/>
      <c r="BF11" s="571"/>
      <c r="BG11" s="572">
        <v>1078637</v>
      </c>
      <c r="BH11" s="456"/>
      <c r="BI11" s="456"/>
      <c r="BJ11" s="456"/>
      <c r="BK11" s="456"/>
      <c r="BL11" s="456"/>
      <c r="BM11" s="456"/>
      <c r="BN11" s="585"/>
      <c r="BO11" s="605">
        <v>3.7</v>
      </c>
      <c r="BP11" s="605"/>
      <c r="BQ11" s="605"/>
      <c r="BR11" s="605"/>
      <c r="BS11" s="606">
        <v>287332</v>
      </c>
      <c r="BT11" s="606"/>
      <c r="BU11" s="606"/>
      <c r="BV11" s="606"/>
      <c r="BW11" s="606"/>
      <c r="BX11" s="606"/>
      <c r="BY11" s="606"/>
      <c r="BZ11" s="606"/>
      <c r="CA11" s="606"/>
      <c r="CB11" s="628"/>
      <c r="CD11" s="570" t="s">
        <v>342</v>
      </c>
      <c r="CE11" s="359"/>
      <c r="CF11" s="359"/>
      <c r="CG11" s="359"/>
      <c r="CH11" s="359"/>
      <c r="CI11" s="359"/>
      <c r="CJ11" s="359"/>
      <c r="CK11" s="359"/>
      <c r="CL11" s="359"/>
      <c r="CM11" s="359"/>
      <c r="CN11" s="359"/>
      <c r="CO11" s="359"/>
      <c r="CP11" s="359"/>
      <c r="CQ11" s="571"/>
      <c r="CR11" s="572">
        <v>479929</v>
      </c>
      <c r="CS11" s="456"/>
      <c r="CT11" s="456"/>
      <c r="CU11" s="456"/>
      <c r="CV11" s="456"/>
      <c r="CW11" s="456"/>
      <c r="CX11" s="456"/>
      <c r="CY11" s="585"/>
      <c r="CZ11" s="605">
        <v>0.6</v>
      </c>
      <c r="DA11" s="605"/>
      <c r="DB11" s="605"/>
      <c r="DC11" s="605"/>
      <c r="DD11" s="578">
        <v>100852</v>
      </c>
      <c r="DE11" s="456"/>
      <c r="DF11" s="456"/>
      <c r="DG11" s="456"/>
      <c r="DH11" s="456"/>
      <c r="DI11" s="456"/>
      <c r="DJ11" s="456"/>
      <c r="DK11" s="456"/>
      <c r="DL11" s="456"/>
      <c r="DM11" s="456"/>
      <c r="DN11" s="456"/>
      <c r="DO11" s="456"/>
      <c r="DP11" s="585"/>
      <c r="DQ11" s="578">
        <v>381043</v>
      </c>
      <c r="DR11" s="456"/>
      <c r="DS11" s="456"/>
      <c r="DT11" s="456"/>
      <c r="DU11" s="456"/>
      <c r="DV11" s="456"/>
      <c r="DW11" s="456"/>
      <c r="DX11" s="456"/>
      <c r="DY11" s="456"/>
      <c r="DZ11" s="456"/>
      <c r="EA11" s="456"/>
      <c r="EB11" s="456"/>
      <c r="EC11" s="603"/>
    </row>
    <row r="12" spans="2:143" ht="11.25" customHeight="1" x14ac:dyDescent="0.15">
      <c r="B12" s="570" t="s">
        <v>140</v>
      </c>
      <c r="C12" s="359"/>
      <c r="D12" s="359"/>
      <c r="E12" s="359"/>
      <c r="F12" s="359"/>
      <c r="G12" s="359"/>
      <c r="H12" s="359"/>
      <c r="I12" s="359"/>
      <c r="J12" s="359"/>
      <c r="K12" s="359"/>
      <c r="L12" s="359"/>
      <c r="M12" s="359"/>
      <c r="N12" s="359"/>
      <c r="O12" s="359"/>
      <c r="P12" s="359"/>
      <c r="Q12" s="571"/>
      <c r="R12" s="572" t="s">
        <v>192</v>
      </c>
      <c r="S12" s="456"/>
      <c r="T12" s="456"/>
      <c r="U12" s="456"/>
      <c r="V12" s="456"/>
      <c r="W12" s="456"/>
      <c r="X12" s="456"/>
      <c r="Y12" s="585"/>
      <c r="Z12" s="605" t="s">
        <v>192</v>
      </c>
      <c r="AA12" s="605"/>
      <c r="AB12" s="605"/>
      <c r="AC12" s="605"/>
      <c r="AD12" s="606" t="s">
        <v>192</v>
      </c>
      <c r="AE12" s="606"/>
      <c r="AF12" s="606"/>
      <c r="AG12" s="606"/>
      <c r="AH12" s="606"/>
      <c r="AI12" s="606"/>
      <c r="AJ12" s="606"/>
      <c r="AK12" s="606"/>
      <c r="AL12" s="575" t="s">
        <v>192</v>
      </c>
      <c r="AM12" s="319"/>
      <c r="AN12" s="319"/>
      <c r="AO12" s="607"/>
      <c r="AP12" s="570" t="s">
        <v>343</v>
      </c>
      <c r="AQ12" s="359"/>
      <c r="AR12" s="359"/>
      <c r="AS12" s="359"/>
      <c r="AT12" s="359"/>
      <c r="AU12" s="359"/>
      <c r="AV12" s="359"/>
      <c r="AW12" s="359"/>
      <c r="AX12" s="359"/>
      <c r="AY12" s="359"/>
      <c r="AZ12" s="359"/>
      <c r="BA12" s="359"/>
      <c r="BB12" s="359"/>
      <c r="BC12" s="359"/>
      <c r="BD12" s="359"/>
      <c r="BE12" s="359"/>
      <c r="BF12" s="571"/>
      <c r="BG12" s="572">
        <v>11549929</v>
      </c>
      <c r="BH12" s="456"/>
      <c r="BI12" s="456"/>
      <c r="BJ12" s="456"/>
      <c r="BK12" s="456"/>
      <c r="BL12" s="456"/>
      <c r="BM12" s="456"/>
      <c r="BN12" s="585"/>
      <c r="BO12" s="605">
        <v>39.200000000000003</v>
      </c>
      <c r="BP12" s="605"/>
      <c r="BQ12" s="605"/>
      <c r="BR12" s="605"/>
      <c r="BS12" s="606" t="s">
        <v>192</v>
      </c>
      <c r="BT12" s="606"/>
      <c r="BU12" s="606"/>
      <c r="BV12" s="606"/>
      <c r="BW12" s="606"/>
      <c r="BX12" s="606"/>
      <c r="BY12" s="606"/>
      <c r="BZ12" s="606"/>
      <c r="CA12" s="606"/>
      <c r="CB12" s="628"/>
      <c r="CD12" s="570" t="s">
        <v>95</v>
      </c>
      <c r="CE12" s="359"/>
      <c r="CF12" s="359"/>
      <c r="CG12" s="359"/>
      <c r="CH12" s="359"/>
      <c r="CI12" s="359"/>
      <c r="CJ12" s="359"/>
      <c r="CK12" s="359"/>
      <c r="CL12" s="359"/>
      <c r="CM12" s="359"/>
      <c r="CN12" s="359"/>
      <c r="CO12" s="359"/>
      <c r="CP12" s="359"/>
      <c r="CQ12" s="571"/>
      <c r="CR12" s="572">
        <v>1318157</v>
      </c>
      <c r="CS12" s="456"/>
      <c r="CT12" s="456"/>
      <c r="CU12" s="456"/>
      <c r="CV12" s="456"/>
      <c r="CW12" s="456"/>
      <c r="CX12" s="456"/>
      <c r="CY12" s="585"/>
      <c r="CZ12" s="605">
        <v>1.5</v>
      </c>
      <c r="DA12" s="605"/>
      <c r="DB12" s="605"/>
      <c r="DC12" s="605"/>
      <c r="DD12" s="578">
        <v>123083</v>
      </c>
      <c r="DE12" s="456"/>
      <c r="DF12" s="456"/>
      <c r="DG12" s="456"/>
      <c r="DH12" s="456"/>
      <c r="DI12" s="456"/>
      <c r="DJ12" s="456"/>
      <c r="DK12" s="456"/>
      <c r="DL12" s="456"/>
      <c r="DM12" s="456"/>
      <c r="DN12" s="456"/>
      <c r="DO12" s="456"/>
      <c r="DP12" s="585"/>
      <c r="DQ12" s="578">
        <v>921356</v>
      </c>
      <c r="DR12" s="456"/>
      <c r="DS12" s="456"/>
      <c r="DT12" s="456"/>
      <c r="DU12" s="456"/>
      <c r="DV12" s="456"/>
      <c r="DW12" s="456"/>
      <c r="DX12" s="456"/>
      <c r="DY12" s="456"/>
      <c r="DZ12" s="456"/>
      <c r="EA12" s="456"/>
      <c r="EB12" s="456"/>
      <c r="EC12" s="603"/>
    </row>
    <row r="13" spans="2:143" ht="11.25" customHeight="1" x14ac:dyDescent="0.15">
      <c r="B13" s="570" t="s">
        <v>344</v>
      </c>
      <c r="C13" s="359"/>
      <c r="D13" s="359"/>
      <c r="E13" s="359"/>
      <c r="F13" s="359"/>
      <c r="G13" s="359"/>
      <c r="H13" s="359"/>
      <c r="I13" s="359"/>
      <c r="J13" s="359"/>
      <c r="K13" s="359"/>
      <c r="L13" s="359"/>
      <c r="M13" s="359"/>
      <c r="N13" s="359"/>
      <c r="O13" s="359"/>
      <c r="P13" s="359"/>
      <c r="Q13" s="571"/>
      <c r="R13" s="572" t="s">
        <v>192</v>
      </c>
      <c r="S13" s="456"/>
      <c r="T13" s="456"/>
      <c r="U13" s="456"/>
      <c r="V13" s="456"/>
      <c r="W13" s="456"/>
      <c r="X13" s="456"/>
      <c r="Y13" s="585"/>
      <c r="Z13" s="605" t="s">
        <v>192</v>
      </c>
      <c r="AA13" s="605"/>
      <c r="AB13" s="605"/>
      <c r="AC13" s="605"/>
      <c r="AD13" s="606" t="s">
        <v>192</v>
      </c>
      <c r="AE13" s="606"/>
      <c r="AF13" s="606"/>
      <c r="AG13" s="606"/>
      <c r="AH13" s="606"/>
      <c r="AI13" s="606"/>
      <c r="AJ13" s="606"/>
      <c r="AK13" s="606"/>
      <c r="AL13" s="575" t="s">
        <v>192</v>
      </c>
      <c r="AM13" s="319"/>
      <c r="AN13" s="319"/>
      <c r="AO13" s="607"/>
      <c r="AP13" s="570" t="s">
        <v>346</v>
      </c>
      <c r="AQ13" s="359"/>
      <c r="AR13" s="359"/>
      <c r="AS13" s="359"/>
      <c r="AT13" s="359"/>
      <c r="AU13" s="359"/>
      <c r="AV13" s="359"/>
      <c r="AW13" s="359"/>
      <c r="AX13" s="359"/>
      <c r="AY13" s="359"/>
      <c r="AZ13" s="359"/>
      <c r="BA13" s="359"/>
      <c r="BB13" s="359"/>
      <c r="BC13" s="359"/>
      <c r="BD13" s="359"/>
      <c r="BE13" s="359"/>
      <c r="BF13" s="571"/>
      <c r="BG13" s="572">
        <v>11511062</v>
      </c>
      <c r="BH13" s="456"/>
      <c r="BI13" s="456"/>
      <c r="BJ13" s="456"/>
      <c r="BK13" s="456"/>
      <c r="BL13" s="456"/>
      <c r="BM13" s="456"/>
      <c r="BN13" s="585"/>
      <c r="BO13" s="605">
        <v>39.1</v>
      </c>
      <c r="BP13" s="605"/>
      <c r="BQ13" s="605"/>
      <c r="BR13" s="605"/>
      <c r="BS13" s="606" t="s">
        <v>192</v>
      </c>
      <c r="BT13" s="606"/>
      <c r="BU13" s="606"/>
      <c r="BV13" s="606"/>
      <c r="BW13" s="606"/>
      <c r="BX13" s="606"/>
      <c r="BY13" s="606"/>
      <c r="BZ13" s="606"/>
      <c r="CA13" s="606"/>
      <c r="CB13" s="628"/>
      <c r="CD13" s="570" t="s">
        <v>347</v>
      </c>
      <c r="CE13" s="359"/>
      <c r="CF13" s="359"/>
      <c r="CG13" s="359"/>
      <c r="CH13" s="359"/>
      <c r="CI13" s="359"/>
      <c r="CJ13" s="359"/>
      <c r="CK13" s="359"/>
      <c r="CL13" s="359"/>
      <c r="CM13" s="359"/>
      <c r="CN13" s="359"/>
      <c r="CO13" s="359"/>
      <c r="CP13" s="359"/>
      <c r="CQ13" s="571"/>
      <c r="CR13" s="572">
        <v>7588692</v>
      </c>
      <c r="CS13" s="456"/>
      <c r="CT13" s="456"/>
      <c r="CU13" s="456"/>
      <c r="CV13" s="456"/>
      <c r="CW13" s="456"/>
      <c r="CX13" s="456"/>
      <c r="CY13" s="585"/>
      <c r="CZ13" s="605">
        <v>8.9</v>
      </c>
      <c r="DA13" s="605"/>
      <c r="DB13" s="605"/>
      <c r="DC13" s="605"/>
      <c r="DD13" s="578">
        <v>3193799</v>
      </c>
      <c r="DE13" s="456"/>
      <c r="DF13" s="456"/>
      <c r="DG13" s="456"/>
      <c r="DH13" s="456"/>
      <c r="DI13" s="456"/>
      <c r="DJ13" s="456"/>
      <c r="DK13" s="456"/>
      <c r="DL13" s="456"/>
      <c r="DM13" s="456"/>
      <c r="DN13" s="456"/>
      <c r="DO13" s="456"/>
      <c r="DP13" s="585"/>
      <c r="DQ13" s="578">
        <v>5525285</v>
      </c>
      <c r="DR13" s="456"/>
      <c r="DS13" s="456"/>
      <c r="DT13" s="456"/>
      <c r="DU13" s="456"/>
      <c r="DV13" s="456"/>
      <c r="DW13" s="456"/>
      <c r="DX13" s="456"/>
      <c r="DY13" s="456"/>
      <c r="DZ13" s="456"/>
      <c r="EA13" s="456"/>
      <c r="EB13" s="456"/>
      <c r="EC13" s="603"/>
    </row>
    <row r="14" spans="2:143" ht="11.25" customHeight="1" x14ac:dyDescent="0.15">
      <c r="B14" s="570" t="s">
        <v>349</v>
      </c>
      <c r="C14" s="359"/>
      <c r="D14" s="359"/>
      <c r="E14" s="359"/>
      <c r="F14" s="359"/>
      <c r="G14" s="359"/>
      <c r="H14" s="359"/>
      <c r="I14" s="359"/>
      <c r="J14" s="359"/>
      <c r="K14" s="359"/>
      <c r="L14" s="359"/>
      <c r="M14" s="359"/>
      <c r="N14" s="359"/>
      <c r="O14" s="359"/>
      <c r="P14" s="359"/>
      <c r="Q14" s="571"/>
      <c r="R14" s="572">
        <v>1364</v>
      </c>
      <c r="S14" s="456"/>
      <c r="T14" s="456"/>
      <c r="U14" s="456"/>
      <c r="V14" s="456"/>
      <c r="W14" s="456"/>
      <c r="X14" s="456"/>
      <c r="Y14" s="585"/>
      <c r="Z14" s="605">
        <v>0</v>
      </c>
      <c r="AA14" s="605"/>
      <c r="AB14" s="605"/>
      <c r="AC14" s="605"/>
      <c r="AD14" s="606">
        <v>1364</v>
      </c>
      <c r="AE14" s="606"/>
      <c r="AF14" s="606"/>
      <c r="AG14" s="606"/>
      <c r="AH14" s="606"/>
      <c r="AI14" s="606"/>
      <c r="AJ14" s="606"/>
      <c r="AK14" s="606"/>
      <c r="AL14" s="575">
        <v>0</v>
      </c>
      <c r="AM14" s="319"/>
      <c r="AN14" s="319"/>
      <c r="AO14" s="607"/>
      <c r="AP14" s="570" t="s">
        <v>209</v>
      </c>
      <c r="AQ14" s="359"/>
      <c r="AR14" s="359"/>
      <c r="AS14" s="359"/>
      <c r="AT14" s="359"/>
      <c r="AU14" s="359"/>
      <c r="AV14" s="359"/>
      <c r="AW14" s="359"/>
      <c r="AX14" s="359"/>
      <c r="AY14" s="359"/>
      <c r="AZ14" s="359"/>
      <c r="BA14" s="359"/>
      <c r="BB14" s="359"/>
      <c r="BC14" s="359"/>
      <c r="BD14" s="359"/>
      <c r="BE14" s="359"/>
      <c r="BF14" s="571"/>
      <c r="BG14" s="572">
        <v>465135</v>
      </c>
      <c r="BH14" s="456"/>
      <c r="BI14" s="456"/>
      <c r="BJ14" s="456"/>
      <c r="BK14" s="456"/>
      <c r="BL14" s="456"/>
      <c r="BM14" s="456"/>
      <c r="BN14" s="585"/>
      <c r="BO14" s="605">
        <v>1.6</v>
      </c>
      <c r="BP14" s="605"/>
      <c r="BQ14" s="605"/>
      <c r="BR14" s="605"/>
      <c r="BS14" s="606" t="s">
        <v>192</v>
      </c>
      <c r="BT14" s="606"/>
      <c r="BU14" s="606"/>
      <c r="BV14" s="606"/>
      <c r="BW14" s="606"/>
      <c r="BX14" s="606"/>
      <c r="BY14" s="606"/>
      <c r="BZ14" s="606"/>
      <c r="CA14" s="606"/>
      <c r="CB14" s="628"/>
      <c r="CD14" s="570" t="s">
        <v>74</v>
      </c>
      <c r="CE14" s="359"/>
      <c r="CF14" s="359"/>
      <c r="CG14" s="359"/>
      <c r="CH14" s="359"/>
      <c r="CI14" s="359"/>
      <c r="CJ14" s="359"/>
      <c r="CK14" s="359"/>
      <c r="CL14" s="359"/>
      <c r="CM14" s="359"/>
      <c r="CN14" s="359"/>
      <c r="CO14" s="359"/>
      <c r="CP14" s="359"/>
      <c r="CQ14" s="571"/>
      <c r="CR14" s="572">
        <v>2485812</v>
      </c>
      <c r="CS14" s="456"/>
      <c r="CT14" s="456"/>
      <c r="CU14" s="456"/>
      <c r="CV14" s="456"/>
      <c r="CW14" s="456"/>
      <c r="CX14" s="456"/>
      <c r="CY14" s="585"/>
      <c r="CZ14" s="605">
        <v>2.9</v>
      </c>
      <c r="DA14" s="605"/>
      <c r="DB14" s="605"/>
      <c r="DC14" s="605"/>
      <c r="DD14" s="578">
        <v>63697</v>
      </c>
      <c r="DE14" s="456"/>
      <c r="DF14" s="456"/>
      <c r="DG14" s="456"/>
      <c r="DH14" s="456"/>
      <c r="DI14" s="456"/>
      <c r="DJ14" s="456"/>
      <c r="DK14" s="456"/>
      <c r="DL14" s="456"/>
      <c r="DM14" s="456"/>
      <c r="DN14" s="456"/>
      <c r="DO14" s="456"/>
      <c r="DP14" s="585"/>
      <c r="DQ14" s="578">
        <v>2426140</v>
      </c>
      <c r="DR14" s="456"/>
      <c r="DS14" s="456"/>
      <c r="DT14" s="456"/>
      <c r="DU14" s="456"/>
      <c r="DV14" s="456"/>
      <c r="DW14" s="456"/>
      <c r="DX14" s="456"/>
      <c r="DY14" s="456"/>
      <c r="DZ14" s="456"/>
      <c r="EA14" s="456"/>
      <c r="EB14" s="456"/>
      <c r="EC14" s="603"/>
    </row>
    <row r="15" spans="2:143" ht="11.25" customHeight="1" x14ac:dyDescent="0.15">
      <c r="B15" s="570" t="s">
        <v>318</v>
      </c>
      <c r="C15" s="359"/>
      <c r="D15" s="359"/>
      <c r="E15" s="359"/>
      <c r="F15" s="359"/>
      <c r="G15" s="359"/>
      <c r="H15" s="359"/>
      <c r="I15" s="359"/>
      <c r="J15" s="359"/>
      <c r="K15" s="359"/>
      <c r="L15" s="359"/>
      <c r="M15" s="359"/>
      <c r="N15" s="359"/>
      <c r="O15" s="359"/>
      <c r="P15" s="359"/>
      <c r="Q15" s="571"/>
      <c r="R15" s="572" t="s">
        <v>192</v>
      </c>
      <c r="S15" s="456"/>
      <c r="T15" s="456"/>
      <c r="U15" s="456"/>
      <c r="V15" s="456"/>
      <c r="W15" s="456"/>
      <c r="X15" s="456"/>
      <c r="Y15" s="585"/>
      <c r="Z15" s="605" t="s">
        <v>192</v>
      </c>
      <c r="AA15" s="605"/>
      <c r="AB15" s="605"/>
      <c r="AC15" s="605"/>
      <c r="AD15" s="606" t="s">
        <v>192</v>
      </c>
      <c r="AE15" s="606"/>
      <c r="AF15" s="606"/>
      <c r="AG15" s="606"/>
      <c r="AH15" s="606"/>
      <c r="AI15" s="606"/>
      <c r="AJ15" s="606"/>
      <c r="AK15" s="606"/>
      <c r="AL15" s="575" t="s">
        <v>192</v>
      </c>
      <c r="AM15" s="319"/>
      <c r="AN15" s="319"/>
      <c r="AO15" s="607"/>
      <c r="AP15" s="570" t="s">
        <v>350</v>
      </c>
      <c r="AQ15" s="359"/>
      <c r="AR15" s="359"/>
      <c r="AS15" s="359"/>
      <c r="AT15" s="359"/>
      <c r="AU15" s="359"/>
      <c r="AV15" s="359"/>
      <c r="AW15" s="359"/>
      <c r="AX15" s="359"/>
      <c r="AY15" s="359"/>
      <c r="AZ15" s="359"/>
      <c r="BA15" s="359"/>
      <c r="BB15" s="359"/>
      <c r="BC15" s="359"/>
      <c r="BD15" s="359"/>
      <c r="BE15" s="359"/>
      <c r="BF15" s="571"/>
      <c r="BG15" s="572">
        <v>1583394</v>
      </c>
      <c r="BH15" s="456"/>
      <c r="BI15" s="456"/>
      <c r="BJ15" s="456"/>
      <c r="BK15" s="456"/>
      <c r="BL15" s="456"/>
      <c r="BM15" s="456"/>
      <c r="BN15" s="585"/>
      <c r="BO15" s="605">
        <v>5.4</v>
      </c>
      <c r="BP15" s="605"/>
      <c r="BQ15" s="605"/>
      <c r="BR15" s="605"/>
      <c r="BS15" s="606" t="s">
        <v>192</v>
      </c>
      <c r="BT15" s="606"/>
      <c r="BU15" s="606"/>
      <c r="BV15" s="606"/>
      <c r="BW15" s="606"/>
      <c r="BX15" s="606"/>
      <c r="BY15" s="606"/>
      <c r="BZ15" s="606"/>
      <c r="CA15" s="606"/>
      <c r="CB15" s="628"/>
      <c r="CD15" s="570" t="s">
        <v>352</v>
      </c>
      <c r="CE15" s="359"/>
      <c r="CF15" s="359"/>
      <c r="CG15" s="359"/>
      <c r="CH15" s="359"/>
      <c r="CI15" s="359"/>
      <c r="CJ15" s="359"/>
      <c r="CK15" s="359"/>
      <c r="CL15" s="359"/>
      <c r="CM15" s="359"/>
      <c r="CN15" s="359"/>
      <c r="CO15" s="359"/>
      <c r="CP15" s="359"/>
      <c r="CQ15" s="571"/>
      <c r="CR15" s="572">
        <v>8909182</v>
      </c>
      <c r="CS15" s="456"/>
      <c r="CT15" s="456"/>
      <c r="CU15" s="456"/>
      <c r="CV15" s="456"/>
      <c r="CW15" s="456"/>
      <c r="CX15" s="456"/>
      <c r="CY15" s="585"/>
      <c r="CZ15" s="605">
        <v>10.4</v>
      </c>
      <c r="DA15" s="605"/>
      <c r="DB15" s="605"/>
      <c r="DC15" s="605"/>
      <c r="DD15" s="578">
        <v>1060095</v>
      </c>
      <c r="DE15" s="456"/>
      <c r="DF15" s="456"/>
      <c r="DG15" s="456"/>
      <c r="DH15" s="456"/>
      <c r="DI15" s="456"/>
      <c r="DJ15" s="456"/>
      <c r="DK15" s="456"/>
      <c r="DL15" s="456"/>
      <c r="DM15" s="456"/>
      <c r="DN15" s="456"/>
      <c r="DO15" s="456"/>
      <c r="DP15" s="585"/>
      <c r="DQ15" s="578">
        <v>7062849</v>
      </c>
      <c r="DR15" s="456"/>
      <c r="DS15" s="456"/>
      <c r="DT15" s="456"/>
      <c r="DU15" s="456"/>
      <c r="DV15" s="456"/>
      <c r="DW15" s="456"/>
      <c r="DX15" s="456"/>
      <c r="DY15" s="456"/>
      <c r="DZ15" s="456"/>
      <c r="EA15" s="456"/>
      <c r="EB15" s="456"/>
      <c r="EC15" s="603"/>
    </row>
    <row r="16" spans="2:143" ht="11.25" customHeight="1" x14ac:dyDescent="0.15">
      <c r="B16" s="570" t="s">
        <v>353</v>
      </c>
      <c r="C16" s="359"/>
      <c r="D16" s="359"/>
      <c r="E16" s="359"/>
      <c r="F16" s="359"/>
      <c r="G16" s="359"/>
      <c r="H16" s="359"/>
      <c r="I16" s="359"/>
      <c r="J16" s="359"/>
      <c r="K16" s="359"/>
      <c r="L16" s="359"/>
      <c r="M16" s="359"/>
      <c r="N16" s="359"/>
      <c r="O16" s="359"/>
      <c r="P16" s="359"/>
      <c r="Q16" s="571"/>
      <c r="R16" s="572">
        <v>90065</v>
      </c>
      <c r="S16" s="456"/>
      <c r="T16" s="456"/>
      <c r="U16" s="456"/>
      <c r="V16" s="456"/>
      <c r="W16" s="456"/>
      <c r="X16" s="456"/>
      <c r="Y16" s="585"/>
      <c r="Z16" s="605">
        <v>0.1</v>
      </c>
      <c r="AA16" s="605"/>
      <c r="AB16" s="605"/>
      <c r="AC16" s="605"/>
      <c r="AD16" s="606">
        <v>90065</v>
      </c>
      <c r="AE16" s="606"/>
      <c r="AF16" s="606"/>
      <c r="AG16" s="606"/>
      <c r="AH16" s="606"/>
      <c r="AI16" s="606"/>
      <c r="AJ16" s="606"/>
      <c r="AK16" s="606"/>
      <c r="AL16" s="575">
        <v>0.2</v>
      </c>
      <c r="AM16" s="319"/>
      <c r="AN16" s="319"/>
      <c r="AO16" s="607"/>
      <c r="AP16" s="570" t="s">
        <v>354</v>
      </c>
      <c r="AQ16" s="359"/>
      <c r="AR16" s="359"/>
      <c r="AS16" s="359"/>
      <c r="AT16" s="359"/>
      <c r="AU16" s="359"/>
      <c r="AV16" s="359"/>
      <c r="AW16" s="359"/>
      <c r="AX16" s="359"/>
      <c r="AY16" s="359"/>
      <c r="AZ16" s="359"/>
      <c r="BA16" s="359"/>
      <c r="BB16" s="359"/>
      <c r="BC16" s="359"/>
      <c r="BD16" s="359"/>
      <c r="BE16" s="359"/>
      <c r="BF16" s="571"/>
      <c r="BG16" s="572" t="s">
        <v>192</v>
      </c>
      <c r="BH16" s="456"/>
      <c r="BI16" s="456"/>
      <c r="BJ16" s="456"/>
      <c r="BK16" s="456"/>
      <c r="BL16" s="456"/>
      <c r="BM16" s="456"/>
      <c r="BN16" s="585"/>
      <c r="BO16" s="605" t="s">
        <v>192</v>
      </c>
      <c r="BP16" s="605"/>
      <c r="BQ16" s="605"/>
      <c r="BR16" s="605"/>
      <c r="BS16" s="606" t="s">
        <v>192</v>
      </c>
      <c r="BT16" s="606"/>
      <c r="BU16" s="606"/>
      <c r="BV16" s="606"/>
      <c r="BW16" s="606"/>
      <c r="BX16" s="606"/>
      <c r="BY16" s="606"/>
      <c r="BZ16" s="606"/>
      <c r="CA16" s="606"/>
      <c r="CB16" s="628"/>
      <c r="CD16" s="570" t="s">
        <v>355</v>
      </c>
      <c r="CE16" s="359"/>
      <c r="CF16" s="359"/>
      <c r="CG16" s="359"/>
      <c r="CH16" s="359"/>
      <c r="CI16" s="359"/>
      <c r="CJ16" s="359"/>
      <c r="CK16" s="359"/>
      <c r="CL16" s="359"/>
      <c r="CM16" s="359"/>
      <c r="CN16" s="359"/>
      <c r="CO16" s="359"/>
      <c r="CP16" s="359"/>
      <c r="CQ16" s="571"/>
      <c r="CR16" s="572" t="s">
        <v>192</v>
      </c>
      <c r="CS16" s="456"/>
      <c r="CT16" s="456"/>
      <c r="CU16" s="456"/>
      <c r="CV16" s="456"/>
      <c r="CW16" s="456"/>
      <c r="CX16" s="456"/>
      <c r="CY16" s="585"/>
      <c r="CZ16" s="605" t="s">
        <v>192</v>
      </c>
      <c r="DA16" s="605"/>
      <c r="DB16" s="605"/>
      <c r="DC16" s="605"/>
      <c r="DD16" s="578" t="s">
        <v>192</v>
      </c>
      <c r="DE16" s="456"/>
      <c r="DF16" s="456"/>
      <c r="DG16" s="456"/>
      <c r="DH16" s="456"/>
      <c r="DI16" s="456"/>
      <c r="DJ16" s="456"/>
      <c r="DK16" s="456"/>
      <c r="DL16" s="456"/>
      <c r="DM16" s="456"/>
      <c r="DN16" s="456"/>
      <c r="DO16" s="456"/>
      <c r="DP16" s="585"/>
      <c r="DQ16" s="578" t="s">
        <v>192</v>
      </c>
      <c r="DR16" s="456"/>
      <c r="DS16" s="456"/>
      <c r="DT16" s="456"/>
      <c r="DU16" s="456"/>
      <c r="DV16" s="456"/>
      <c r="DW16" s="456"/>
      <c r="DX16" s="456"/>
      <c r="DY16" s="456"/>
      <c r="DZ16" s="456"/>
      <c r="EA16" s="456"/>
      <c r="EB16" s="456"/>
      <c r="EC16" s="603"/>
    </row>
    <row r="17" spans="2:133" ht="11.25" customHeight="1" x14ac:dyDescent="0.15">
      <c r="B17" s="570" t="s">
        <v>356</v>
      </c>
      <c r="C17" s="359"/>
      <c r="D17" s="359"/>
      <c r="E17" s="359"/>
      <c r="F17" s="359"/>
      <c r="G17" s="359"/>
      <c r="H17" s="359"/>
      <c r="I17" s="359"/>
      <c r="J17" s="359"/>
      <c r="K17" s="359"/>
      <c r="L17" s="359"/>
      <c r="M17" s="359"/>
      <c r="N17" s="359"/>
      <c r="O17" s="359"/>
      <c r="P17" s="359"/>
      <c r="Q17" s="571"/>
      <c r="R17" s="572">
        <v>312469</v>
      </c>
      <c r="S17" s="456"/>
      <c r="T17" s="456"/>
      <c r="U17" s="456"/>
      <c r="V17" s="456"/>
      <c r="W17" s="456"/>
      <c r="X17" s="456"/>
      <c r="Y17" s="585"/>
      <c r="Z17" s="605">
        <v>0.3</v>
      </c>
      <c r="AA17" s="605"/>
      <c r="AB17" s="605"/>
      <c r="AC17" s="605"/>
      <c r="AD17" s="606">
        <v>312469</v>
      </c>
      <c r="AE17" s="606"/>
      <c r="AF17" s="606"/>
      <c r="AG17" s="606"/>
      <c r="AH17" s="606"/>
      <c r="AI17" s="606"/>
      <c r="AJ17" s="606"/>
      <c r="AK17" s="606"/>
      <c r="AL17" s="575">
        <v>0.7</v>
      </c>
      <c r="AM17" s="319"/>
      <c r="AN17" s="319"/>
      <c r="AO17" s="607"/>
      <c r="AP17" s="570" t="s">
        <v>357</v>
      </c>
      <c r="AQ17" s="359"/>
      <c r="AR17" s="359"/>
      <c r="AS17" s="359"/>
      <c r="AT17" s="359"/>
      <c r="AU17" s="359"/>
      <c r="AV17" s="359"/>
      <c r="AW17" s="359"/>
      <c r="AX17" s="359"/>
      <c r="AY17" s="359"/>
      <c r="AZ17" s="359"/>
      <c r="BA17" s="359"/>
      <c r="BB17" s="359"/>
      <c r="BC17" s="359"/>
      <c r="BD17" s="359"/>
      <c r="BE17" s="359"/>
      <c r="BF17" s="571"/>
      <c r="BG17" s="572" t="s">
        <v>192</v>
      </c>
      <c r="BH17" s="456"/>
      <c r="BI17" s="456"/>
      <c r="BJ17" s="456"/>
      <c r="BK17" s="456"/>
      <c r="BL17" s="456"/>
      <c r="BM17" s="456"/>
      <c r="BN17" s="585"/>
      <c r="BO17" s="605" t="s">
        <v>192</v>
      </c>
      <c r="BP17" s="605"/>
      <c r="BQ17" s="605"/>
      <c r="BR17" s="605"/>
      <c r="BS17" s="606" t="s">
        <v>192</v>
      </c>
      <c r="BT17" s="606"/>
      <c r="BU17" s="606"/>
      <c r="BV17" s="606"/>
      <c r="BW17" s="606"/>
      <c r="BX17" s="606"/>
      <c r="BY17" s="606"/>
      <c r="BZ17" s="606"/>
      <c r="CA17" s="606"/>
      <c r="CB17" s="628"/>
      <c r="CD17" s="570" t="s">
        <v>359</v>
      </c>
      <c r="CE17" s="359"/>
      <c r="CF17" s="359"/>
      <c r="CG17" s="359"/>
      <c r="CH17" s="359"/>
      <c r="CI17" s="359"/>
      <c r="CJ17" s="359"/>
      <c r="CK17" s="359"/>
      <c r="CL17" s="359"/>
      <c r="CM17" s="359"/>
      <c r="CN17" s="359"/>
      <c r="CO17" s="359"/>
      <c r="CP17" s="359"/>
      <c r="CQ17" s="571"/>
      <c r="CR17" s="572">
        <v>8404387</v>
      </c>
      <c r="CS17" s="456"/>
      <c r="CT17" s="456"/>
      <c r="CU17" s="456"/>
      <c r="CV17" s="456"/>
      <c r="CW17" s="456"/>
      <c r="CX17" s="456"/>
      <c r="CY17" s="585"/>
      <c r="CZ17" s="605">
        <v>9.8000000000000007</v>
      </c>
      <c r="DA17" s="605"/>
      <c r="DB17" s="605"/>
      <c r="DC17" s="605"/>
      <c r="DD17" s="578" t="s">
        <v>192</v>
      </c>
      <c r="DE17" s="456"/>
      <c r="DF17" s="456"/>
      <c r="DG17" s="456"/>
      <c r="DH17" s="456"/>
      <c r="DI17" s="456"/>
      <c r="DJ17" s="456"/>
      <c r="DK17" s="456"/>
      <c r="DL17" s="456"/>
      <c r="DM17" s="456"/>
      <c r="DN17" s="456"/>
      <c r="DO17" s="456"/>
      <c r="DP17" s="585"/>
      <c r="DQ17" s="578">
        <v>8404387</v>
      </c>
      <c r="DR17" s="456"/>
      <c r="DS17" s="456"/>
      <c r="DT17" s="456"/>
      <c r="DU17" s="456"/>
      <c r="DV17" s="456"/>
      <c r="DW17" s="456"/>
      <c r="DX17" s="456"/>
      <c r="DY17" s="456"/>
      <c r="DZ17" s="456"/>
      <c r="EA17" s="456"/>
      <c r="EB17" s="456"/>
      <c r="EC17" s="603"/>
    </row>
    <row r="18" spans="2:133" ht="11.25" customHeight="1" x14ac:dyDescent="0.15">
      <c r="B18" s="570" t="s">
        <v>360</v>
      </c>
      <c r="C18" s="359"/>
      <c r="D18" s="359"/>
      <c r="E18" s="359"/>
      <c r="F18" s="359"/>
      <c r="G18" s="359"/>
      <c r="H18" s="359"/>
      <c r="I18" s="359"/>
      <c r="J18" s="359"/>
      <c r="K18" s="359"/>
      <c r="L18" s="359"/>
      <c r="M18" s="359"/>
      <c r="N18" s="359"/>
      <c r="O18" s="359"/>
      <c r="P18" s="359"/>
      <c r="Q18" s="571"/>
      <c r="R18" s="572">
        <v>264045</v>
      </c>
      <c r="S18" s="456"/>
      <c r="T18" s="456"/>
      <c r="U18" s="456"/>
      <c r="V18" s="456"/>
      <c r="W18" s="456"/>
      <c r="X18" s="456"/>
      <c r="Y18" s="585"/>
      <c r="Z18" s="605">
        <v>0.3</v>
      </c>
      <c r="AA18" s="605"/>
      <c r="AB18" s="605"/>
      <c r="AC18" s="605"/>
      <c r="AD18" s="606">
        <v>264045</v>
      </c>
      <c r="AE18" s="606"/>
      <c r="AF18" s="606"/>
      <c r="AG18" s="606"/>
      <c r="AH18" s="606"/>
      <c r="AI18" s="606"/>
      <c r="AJ18" s="606"/>
      <c r="AK18" s="606"/>
      <c r="AL18" s="575">
        <v>0.6</v>
      </c>
      <c r="AM18" s="319"/>
      <c r="AN18" s="319"/>
      <c r="AO18" s="607"/>
      <c r="AP18" s="570" t="s">
        <v>106</v>
      </c>
      <c r="AQ18" s="359"/>
      <c r="AR18" s="359"/>
      <c r="AS18" s="359"/>
      <c r="AT18" s="359"/>
      <c r="AU18" s="359"/>
      <c r="AV18" s="359"/>
      <c r="AW18" s="359"/>
      <c r="AX18" s="359"/>
      <c r="AY18" s="359"/>
      <c r="AZ18" s="359"/>
      <c r="BA18" s="359"/>
      <c r="BB18" s="359"/>
      <c r="BC18" s="359"/>
      <c r="BD18" s="359"/>
      <c r="BE18" s="359"/>
      <c r="BF18" s="571"/>
      <c r="BG18" s="572" t="s">
        <v>192</v>
      </c>
      <c r="BH18" s="456"/>
      <c r="BI18" s="456"/>
      <c r="BJ18" s="456"/>
      <c r="BK18" s="456"/>
      <c r="BL18" s="456"/>
      <c r="BM18" s="456"/>
      <c r="BN18" s="585"/>
      <c r="BO18" s="605" t="s">
        <v>192</v>
      </c>
      <c r="BP18" s="605"/>
      <c r="BQ18" s="605"/>
      <c r="BR18" s="605"/>
      <c r="BS18" s="606" t="s">
        <v>192</v>
      </c>
      <c r="BT18" s="606"/>
      <c r="BU18" s="606"/>
      <c r="BV18" s="606"/>
      <c r="BW18" s="606"/>
      <c r="BX18" s="606"/>
      <c r="BY18" s="606"/>
      <c r="BZ18" s="606"/>
      <c r="CA18" s="606"/>
      <c r="CB18" s="628"/>
      <c r="CD18" s="570" t="s">
        <v>361</v>
      </c>
      <c r="CE18" s="359"/>
      <c r="CF18" s="359"/>
      <c r="CG18" s="359"/>
      <c r="CH18" s="359"/>
      <c r="CI18" s="359"/>
      <c r="CJ18" s="359"/>
      <c r="CK18" s="359"/>
      <c r="CL18" s="359"/>
      <c r="CM18" s="359"/>
      <c r="CN18" s="359"/>
      <c r="CO18" s="359"/>
      <c r="CP18" s="359"/>
      <c r="CQ18" s="571"/>
      <c r="CR18" s="572" t="s">
        <v>192</v>
      </c>
      <c r="CS18" s="456"/>
      <c r="CT18" s="456"/>
      <c r="CU18" s="456"/>
      <c r="CV18" s="456"/>
      <c r="CW18" s="456"/>
      <c r="CX18" s="456"/>
      <c r="CY18" s="585"/>
      <c r="CZ18" s="605" t="s">
        <v>192</v>
      </c>
      <c r="DA18" s="605"/>
      <c r="DB18" s="605"/>
      <c r="DC18" s="605"/>
      <c r="DD18" s="578" t="s">
        <v>192</v>
      </c>
      <c r="DE18" s="456"/>
      <c r="DF18" s="456"/>
      <c r="DG18" s="456"/>
      <c r="DH18" s="456"/>
      <c r="DI18" s="456"/>
      <c r="DJ18" s="456"/>
      <c r="DK18" s="456"/>
      <c r="DL18" s="456"/>
      <c r="DM18" s="456"/>
      <c r="DN18" s="456"/>
      <c r="DO18" s="456"/>
      <c r="DP18" s="585"/>
      <c r="DQ18" s="578" t="s">
        <v>192</v>
      </c>
      <c r="DR18" s="456"/>
      <c r="DS18" s="456"/>
      <c r="DT18" s="456"/>
      <c r="DU18" s="456"/>
      <c r="DV18" s="456"/>
      <c r="DW18" s="456"/>
      <c r="DX18" s="456"/>
      <c r="DY18" s="456"/>
      <c r="DZ18" s="456"/>
      <c r="EA18" s="456"/>
      <c r="EB18" s="456"/>
      <c r="EC18" s="603"/>
    </row>
    <row r="19" spans="2:133" ht="11.25" customHeight="1" x14ac:dyDescent="0.15">
      <c r="B19" s="570" t="s">
        <v>362</v>
      </c>
      <c r="C19" s="359"/>
      <c r="D19" s="359"/>
      <c r="E19" s="359"/>
      <c r="F19" s="359"/>
      <c r="G19" s="359"/>
      <c r="H19" s="359"/>
      <c r="I19" s="359"/>
      <c r="J19" s="359"/>
      <c r="K19" s="359"/>
      <c r="L19" s="359"/>
      <c r="M19" s="359"/>
      <c r="N19" s="359"/>
      <c r="O19" s="359"/>
      <c r="P19" s="359"/>
      <c r="Q19" s="571"/>
      <c r="R19" s="572">
        <v>262986</v>
      </c>
      <c r="S19" s="456"/>
      <c r="T19" s="456"/>
      <c r="U19" s="456"/>
      <c r="V19" s="456"/>
      <c r="W19" s="456"/>
      <c r="X19" s="456"/>
      <c r="Y19" s="585"/>
      <c r="Z19" s="605">
        <v>0.3</v>
      </c>
      <c r="AA19" s="605"/>
      <c r="AB19" s="605"/>
      <c r="AC19" s="605"/>
      <c r="AD19" s="606">
        <v>262986</v>
      </c>
      <c r="AE19" s="606"/>
      <c r="AF19" s="606"/>
      <c r="AG19" s="606"/>
      <c r="AH19" s="606"/>
      <c r="AI19" s="606"/>
      <c r="AJ19" s="606"/>
      <c r="AK19" s="606"/>
      <c r="AL19" s="575">
        <v>0.6</v>
      </c>
      <c r="AM19" s="319"/>
      <c r="AN19" s="319"/>
      <c r="AO19" s="607"/>
      <c r="AP19" s="570" t="s">
        <v>252</v>
      </c>
      <c r="AQ19" s="359"/>
      <c r="AR19" s="359"/>
      <c r="AS19" s="359"/>
      <c r="AT19" s="359"/>
      <c r="AU19" s="359"/>
      <c r="AV19" s="359"/>
      <c r="AW19" s="359"/>
      <c r="AX19" s="359"/>
      <c r="AY19" s="359"/>
      <c r="AZ19" s="359"/>
      <c r="BA19" s="359"/>
      <c r="BB19" s="359"/>
      <c r="BC19" s="359"/>
      <c r="BD19" s="359"/>
      <c r="BE19" s="359"/>
      <c r="BF19" s="571"/>
      <c r="BG19" s="572">
        <v>1387203</v>
      </c>
      <c r="BH19" s="456"/>
      <c r="BI19" s="456"/>
      <c r="BJ19" s="456"/>
      <c r="BK19" s="456"/>
      <c r="BL19" s="456"/>
      <c r="BM19" s="456"/>
      <c r="BN19" s="585"/>
      <c r="BO19" s="605">
        <v>4.7</v>
      </c>
      <c r="BP19" s="605"/>
      <c r="BQ19" s="605"/>
      <c r="BR19" s="605"/>
      <c r="BS19" s="606" t="s">
        <v>192</v>
      </c>
      <c r="BT19" s="606"/>
      <c r="BU19" s="606"/>
      <c r="BV19" s="606"/>
      <c r="BW19" s="606"/>
      <c r="BX19" s="606"/>
      <c r="BY19" s="606"/>
      <c r="BZ19" s="606"/>
      <c r="CA19" s="606"/>
      <c r="CB19" s="628"/>
      <c r="CD19" s="570" t="s">
        <v>363</v>
      </c>
      <c r="CE19" s="359"/>
      <c r="CF19" s="359"/>
      <c r="CG19" s="359"/>
      <c r="CH19" s="359"/>
      <c r="CI19" s="359"/>
      <c r="CJ19" s="359"/>
      <c r="CK19" s="359"/>
      <c r="CL19" s="359"/>
      <c r="CM19" s="359"/>
      <c r="CN19" s="359"/>
      <c r="CO19" s="359"/>
      <c r="CP19" s="359"/>
      <c r="CQ19" s="571"/>
      <c r="CR19" s="572" t="s">
        <v>192</v>
      </c>
      <c r="CS19" s="456"/>
      <c r="CT19" s="456"/>
      <c r="CU19" s="456"/>
      <c r="CV19" s="456"/>
      <c r="CW19" s="456"/>
      <c r="CX19" s="456"/>
      <c r="CY19" s="585"/>
      <c r="CZ19" s="605" t="s">
        <v>192</v>
      </c>
      <c r="DA19" s="605"/>
      <c r="DB19" s="605"/>
      <c r="DC19" s="605"/>
      <c r="DD19" s="578" t="s">
        <v>192</v>
      </c>
      <c r="DE19" s="456"/>
      <c r="DF19" s="456"/>
      <c r="DG19" s="456"/>
      <c r="DH19" s="456"/>
      <c r="DI19" s="456"/>
      <c r="DJ19" s="456"/>
      <c r="DK19" s="456"/>
      <c r="DL19" s="456"/>
      <c r="DM19" s="456"/>
      <c r="DN19" s="456"/>
      <c r="DO19" s="456"/>
      <c r="DP19" s="585"/>
      <c r="DQ19" s="578" t="s">
        <v>192</v>
      </c>
      <c r="DR19" s="456"/>
      <c r="DS19" s="456"/>
      <c r="DT19" s="456"/>
      <c r="DU19" s="456"/>
      <c r="DV19" s="456"/>
      <c r="DW19" s="456"/>
      <c r="DX19" s="456"/>
      <c r="DY19" s="456"/>
      <c r="DZ19" s="456"/>
      <c r="EA19" s="456"/>
      <c r="EB19" s="456"/>
      <c r="EC19" s="603"/>
    </row>
    <row r="20" spans="2:133" ht="11.25" customHeight="1" x14ac:dyDescent="0.15">
      <c r="B20" s="622" t="s">
        <v>364</v>
      </c>
      <c r="C20" s="623"/>
      <c r="D20" s="623"/>
      <c r="E20" s="623"/>
      <c r="F20" s="623"/>
      <c r="G20" s="623"/>
      <c r="H20" s="623"/>
      <c r="I20" s="623"/>
      <c r="J20" s="623"/>
      <c r="K20" s="623"/>
      <c r="L20" s="623"/>
      <c r="M20" s="623"/>
      <c r="N20" s="623"/>
      <c r="O20" s="623"/>
      <c r="P20" s="623"/>
      <c r="Q20" s="624"/>
      <c r="R20" s="572">
        <v>1059</v>
      </c>
      <c r="S20" s="456"/>
      <c r="T20" s="456"/>
      <c r="U20" s="456"/>
      <c r="V20" s="456"/>
      <c r="W20" s="456"/>
      <c r="X20" s="456"/>
      <c r="Y20" s="585"/>
      <c r="Z20" s="605">
        <v>0</v>
      </c>
      <c r="AA20" s="605"/>
      <c r="AB20" s="605"/>
      <c r="AC20" s="605"/>
      <c r="AD20" s="606">
        <v>1059</v>
      </c>
      <c r="AE20" s="606"/>
      <c r="AF20" s="606"/>
      <c r="AG20" s="606"/>
      <c r="AH20" s="606"/>
      <c r="AI20" s="606"/>
      <c r="AJ20" s="606"/>
      <c r="AK20" s="606"/>
      <c r="AL20" s="575">
        <v>0</v>
      </c>
      <c r="AM20" s="319"/>
      <c r="AN20" s="319"/>
      <c r="AO20" s="607"/>
      <c r="AP20" s="570" t="s">
        <v>365</v>
      </c>
      <c r="AQ20" s="359"/>
      <c r="AR20" s="359"/>
      <c r="AS20" s="359"/>
      <c r="AT20" s="359"/>
      <c r="AU20" s="359"/>
      <c r="AV20" s="359"/>
      <c r="AW20" s="359"/>
      <c r="AX20" s="359"/>
      <c r="AY20" s="359"/>
      <c r="AZ20" s="359"/>
      <c r="BA20" s="359"/>
      <c r="BB20" s="359"/>
      <c r="BC20" s="359"/>
      <c r="BD20" s="359"/>
      <c r="BE20" s="359"/>
      <c r="BF20" s="571"/>
      <c r="BG20" s="572">
        <v>1387203</v>
      </c>
      <c r="BH20" s="456"/>
      <c r="BI20" s="456"/>
      <c r="BJ20" s="456"/>
      <c r="BK20" s="456"/>
      <c r="BL20" s="456"/>
      <c r="BM20" s="456"/>
      <c r="BN20" s="585"/>
      <c r="BO20" s="605">
        <v>4.7</v>
      </c>
      <c r="BP20" s="605"/>
      <c r="BQ20" s="605"/>
      <c r="BR20" s="605"/>
      <c r="BS20" s="606" t="s">
        <v>192</v>
      </c>
      <c r="BT20" s="606"/>
      <c r="BU20" s="606"/>
      <c r="BV20" s="606"/>
      <c r="BW20" s="606"/>
      <c r="BX20" s="606"/>
      <c r="BY20" s="606"/>
      <c r="BZ20" s="606"/>
      <c r="CA20" s="606"/>
      <c r="CB20" s="628"/>
      <c r="CD20" s="570" t="s">
        <v>183</v>
      </c>
      <c r="CE20" s="359"/>
      <c r="CF20" s="359"/>
      <c r="CG20" s="359"/>
      <c r="CH20" s="359"/>
      <c r="CI20" s="359"/>
      <c r="CJ20" s="359"/>
      <c r="CK20" s="359"/>
      <c r="CL20" s="359"/>
      <c r="CM20" s="359"/>
      <c r="CN20" s="359"/>
      <c r="CO20" s="359"/>
      <c r="CP20" s="359"/>
      <c r="CQ20" s="571"/>
      <c r="CR20" s="572">
        <v>85699016</v>
      </c>
      <c r="CS20" s="456"/>
      <c r="CT20" s="456"/>
      <c r="CU20" s="456"/>
      <c r="CV20" s="456"/>
      <c r="CW20" s="456"/>
      <c r="CX20" s="456"/>
      <c r="CY20" s="585"/>
      <c r="CZ20" s="605">
        <v>100</v>
      </c>
      <c r="DA20" s="605"/>
      <c r="DB20" s="605"/>
      <c r="DC20" s="605"/>
      <c r="DD20" s="578">
        <v>8361353</v>
      </c>
      <c r="DE20" s="456"/>
      <c r="DF20" s="456"/>
      <c r="DG20" s="456"/>
      <c r="DH20" s="456"/>
      <c r="DI20" s="456"/>
      <c r="DJ20" s="456"/>
      <c r="DK20" s="456"/>
      <c r="DL20" s="456"/>
      <c r="DM20" s="456"/>
      <c r="DN20" s="456"/>
      <c r="DO20" s="456"/>
      <c r="DP20" s="585"/>
      <c r="DQ20" s="578">
        <v>54211158</v>
      </c>
      <c r="DR20" s="456"/>
      <c r="DS20" s="456"/>
      <c r="DT20" s="456"/>
      <c r="DU20" s="456"/>
      <c r="DV20" s="456"/>
      <c r="DW20" s="456"/>
      <c r="DX20" s="456"/>
      <c r="DY20" s="456"/>
      <c r="DZ20" s="456"/>
      <c r="EA20" s="456"/>
      <c r="EB20" s="456"/>
      <c r="EC20" s="603"/>
    </row>
    <row r="21" spans="2:133" ht="11.25" customHeight="1" x14ac:dyDescent="0.15">
      <c r="B21" s="570" t="s">
        <v>340</v>
      </c>
      <c r="C21" s="359"/>
      <c r="D21" s="359"/>
      <c r="E21" s="359"/>
      <c r="F21" s="359"/>
      <c r="G21" s="359"/>
      <c r="H21" s="359"/>
      <c r="I21" s="359"/>
      <c r="J21" s="359"/>
      <c r="K21" s="359"/>
      <c r="L21" s="359"/>
      <c r="M21" s="359"/>
      <c r="N21" s="359"/>
      <c r="O21" s="359"/>
      <c r="P21" s="359"/>
      <c r="Q21" s="571"/>
      <c r="R21" s="572">
        <v>10932442</v>
      </c>
      <c r="S21" s="456"/>
      <c r="T21" s="456"/>
      <c r="U21" s="456"/>
      <c r="V21" s="456"/>
      <c r="W21" s="456"/>
      <c r="X21" s="456"/>
      <c r="Y21" s="585"/>
      <c r="Z21" s="605">
        <v>12.1</v>
      </c>
      <c r="AA21" s="605"/>
      <c r="AB21" s="605"/>
      <c r="AC21" s="605"/>
      <c r="AD21" s="606">
        <v>10533552</v>
      </c>
      <c r="AE21" s="606"/>
      <c r="AF21" s="606"/>
      <c r="AG21" s="606"/>
      <c r="AH21" s="606"/>
      <c r="AI21" s="606"/>
      <c r="AJ21" s="606"/>
      <c r="AK21" s="606"/>
      <c r="AL21" s="575">
        <v>23.3</v>
      </c>
      <c r="AM21" s="319"/>
      <c r="AN21" s="319"/>
      <c r="AO21" s="607"/>
      <c r="AP21" s="570" t="s">
        <v>367</v>
      </c>
      <c r="AQ21" s="629"/>
      <c r="AR21" s="629"/>
      <c r="AS21" s="629"/>
      <c r="AT21" s="629"/>
      <c r="AU21" s="629"/>
      <c r="AV21" s="629"/>
      <c r="AW21" s="629"/>
      <c r="AX21" s="629"/>
      <c r="AY21" s="629"/>
      <c r="AZ21" s="629"/>
      <c r="BA21" s="629"/>
      <c r="BB21" s="629"/>
      <c r="BC21" s="629"/>
      <c r="BD21" s="629"/>
      <c r="BE21" s="629"/>
      <c r="BF21" s="630"/>
      <c r="BG21" s="572">
        <v>1289</v>
      </c>
      <c r="BH21" s="456"/>
      <c r="BI21" s="456"/>
      <c r="BJ21" s="456"/>
      <c r="BK21" s="456"/>
      <c r="BL21" s="456"/>
      <c r="BM21" s="456"/>
      <c r="BN21" s="585"/>
      <c r="BO21" s="605">
        <v>0</v>
      </c>
      <c r="BP21" s="605"/>
      <c r="BQ21" s="605"/>
      <c r="BR21" s="605"/>
      <c r="BS21" s="606" t="s">
        <v>192</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15">
      <c r="B22" s="570" t="s">
        <v>295</v>
      </c>
      <c r="C22" s="359"/>
      <c r="D22" s="359"/>
      <c r="E22" s="359"/>
      <c r="F22" s="359"/>
      <c r="G22" s="359"/>
      <c r="H22" s="359"/>
      <c r="I22" s="359"/>
      <c r="J22" s="359"/>
      <c r="K22" s="359"/>
      <c r="L22" s="359"/>
      <c r="M22" s="359"/>
      <c r="N22" s="359"/>
      <c r="O22" s="359"/>
      <c r="P22" s="359"/>
      <c r="Q22" s="571"/>
      <c r="R22" s="572">
        <v>10533552</v>
      </c>
      <c r="S22" s="456"/>
      <c r="T22" s="456"/>
      <c r="U22" s="456"/>
      <c r="V22" s="456"/>
      <c r="W22" s="456"/>
      <c r="X22" s="456"/>
      <c r="Y22" s="585"/>
      <c r="Z22" s="605">
        <v>11.7</v>
      </c>
      <c r="AA22" s="605"/>
      <c r="AB22" s="605"/>
      <c r="AC22" s="605"/>
      <c r="AD22" s="606">
        <v>10533552</v>
      </c>
      <c r="AE22" s="606"/>
      <c r="AF22" s="606"/>
      <c r="AG22" s="606"/>
      <c r="AH22" s="606"/>
      <c r="AI22" s="606"/>
      <c r="AJ22" s="606"/>
      <c r="AK22" s="606"/>
      <c r="AL22" s="575">
        <v>23.3</v>
      </c>
      <c r="AM22" s="319"/>
      <c r="AN22" s="319"/>
      <c r="AO22" s="607"/>
      <c r="AP22" s="570" t="s">
        <v>370</v>
      </c>
      <c r="AQ22" s="629"/>
      <c r="AR22" s="629"/>
      <c r="AS22" s="629"/>
      <c r="AT22" s="629"/>
      <c r="AU22" s="629"/>
      <c r="AV22" s="629"/>
      <c r="AW22" s="629"/>
      <c r="AX22" s="629"/>
      <c r="AY22" s="629"/>
      <c r="AZ22" s="629"/>
      <c r="BA22" s="629"/>
      <c r="BB22" s="629"/>
      <c r="BC22" s="629"/>
      <c r="BD22" s="629"/>
      <c r="BE22" s="629"/>
      <c r="BF22" s="630"/>
      <c r="BG22" s="572" t="s">
        <v>192</v>
      </c>
      <c r="BH22" s="456"/>
      <c r="BI22" s="456"/>
      <c r="BJ22" s="456"/>
      <c r="BK22" s="456"/>
      <c r="BL22" s="456"/>
      <c r="BM22" s="456"/>
      <c r="BN22" s="585"/>
      <c r="BO22" s="605" t="s">
        <v>192</v>
      </c>
      <c r="BP22" s="605"/>
      <c r="BQ22" s="605"/>
      <c r="BR22" s="605"/>
      <c r="BS22" s="606" t="s">
        <v>192</v>
      </c>
      <c r="BT22" s="606"/>
      <c r="BU22" s="606"/>
      <c r="BV22" s="606"/>
      <c r="BW22" s="606"/>
      <c r="BX22" s="606"/>
      <c r="BY22" s="606"/>
      <c r="BZ22" s="606"/>
      <c r="CA22" s="606"/>
      <c r="CB22" s="628"/>
      <c r="CD22" s="485" t="s">
        <v>371</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15">
      <c r="B23" s="570" t="s">
        <v>292</v>
      </c>
      <c r="C23" s="359"/>
      <c r="D23" s="359"/>
      <c r="E23" s="359"/>
      <c r="F23" s="359"/>
      <c r="G23" s="359"/>
      <c r="H23" s="359"/>
      <c r="I23" s="359"/>
      <c r="J23" s="359"/>
      <c r="K23" s="359"/>
      <c r="L23" s="359"/>
      <c r="M23" s="359"/>
      <c r="N23" s="359"/>
      <c r="O23" s="359"/>
      <c r="P23" s="359"/>
      <c r="Q23" s="571"/>
      <c r="R23" s="572">
        <v>398775</v>
      </c>
      <c r="S23" s="456"/>
      <c r="T23" s="456"/>
      <c r="U23" s="456"/>
      <c r="V23" s="456"/>
      <c r="W23" s="456"/>
      <c r="X23" s="456"/>
      <c r="Y23" s="585"/>
      <c r="Z23" s="605">
        <v>0.4</v>
      </c>
      <c r="AA23" s="605"/>
      <c r="AB23" s="605"/>
      <c r="AC23" s="605"/>
      <c r="AD23" s="606" t="s">
        <v>192</v>
      </c>
      <c r="AE23" s="606"/>
      <c r="AF23" s="606"/>
      <c r="AG23" s="606"/>
      <c r="AH23" s="606"/>
      <c r="AI23" s="606"/>
      <c r="AJ23" s="606"/>
      <c r="AK23" s="606"/>
      <c r="AL23" s="575" t="s">
        <v>192</v>
      </c>
      <c r="AM23" s="319"/>
      <c r="AN23" s="319"/>
      <c r="AO23" s="607"/>
      <c r="AP23" s="570" t="s">
        <v>68</v>
      </c>
      <c r="AQ23" s="629"/>
      <c r="AR23" s="629"/>
      <c r="AS23" s="629"/>
      <c r="AT23" s="629"/>
      <c r="AU23" s="629"/>
      <c r="AV23" s="629"/>
      <c r="AW23" s="629"/>
      <c r="AX23" s="629"/>
      <c r="AY23" s="629"/>
      <c r="AZ23" s="629"/>
      <c r="BA23" s="629"/>
      <c r="BB23" s="629"/>
      <c r="BC23" s="629"/>
      <c r="BD23" s="629"/>
      <c r="BE23" s="629"/>
      <c r="BF23" s="630"/>
      <c r="BG23" s="572">
        <v>1385914</v>
      </c>
      <c r="BH23" s="456"/>
      <c r="BI23" s="456"/>
      <c r="BJ23" s="456"/>
      <c r="BK23" s="456"/>
      <c r="BL23" s="456"/>
      <c r="BM23" s="456"/>
      <c r="BN23" s="585"/>
      <c r="BO23" s="605">
        <v>4.7</v>
      </c>
      <c r="BP23" s="605"/>
      <c r="BQ23" s="605"/>
      <c r="BR23" s="605"/>
      <c r="BS23" s="606" t="s">
        <v>192</v>
      </c>
      <c r="BT23" s="606"/>
      <c r="BU23" s="606"/>
      <c r="BV23" s="606"/>
      <c r="BW23" s="606"/>
      <c r="BX23" s="606"/>
      <c r="BY23" s="606"/>
      <c r="BZ23" s="606"/>
      <c r="CA23" s="606"/>
      <c r="CB23" s="628"/>
      <c r="CD23" s="485" t="s">
        <v>313</v>
      </c>
      <c r="CE23" s="486"/>
      <c r="CF23" s="486"/>
      <c r="CG23" s="486"/>
      <c r="CH23" s="486"/>
      <c r="CI23" s="486"/>
      <c r="CJ23" s="486"/>
      <c r="CK23" s="486"/>
      <c r="CL23" s="486"/>
      <c r="CM23" s="486"/>
      <c r="CN23" s="486"/>
      <c r="CO23" s="486"/>
      <c r="CP23" s="486"/>
      <c r="CQ23" s="528"/>
      <c r="CR23" s="485" t="s">
        <v>286</v>
      </c>
      <c r="CS23" s="486"/>
      <c r="CT23" s="486"/>
      <c r="CU23" s="486"/>
      <c r="CV23" s="486"/>
      <c r="CW23" s="486"/>
      <c r="CX23" s="486"/>
      <c r="CY23" s="528"/>
      <c r="CZ23" s="485" t="s">
        <v>373</v>
      </c>
      <c r="DA23" s="486"/>
      <c r="DB23" s="486"/>
      <c r="DC23" s="528"/>
      <c r="DD23" s="485" t="s">
        <v>298</v>
      </c>
      <c r="DE23" s="486"/>
      <c r="DF23" s="486"/>
      <c r="DG23" s="486"/>
      <c r="DH23" s="486"/>
      <c r="DI23" s="486"/>
      <c r="DJ23" s="486"/>
      <c r="DK23" s="528"/>
      <c r="DL23" s="631" t="s">
        <v>375</v>
      </c>
      <c r="DM23" s="632"/>
      <c r="DN23" s="632"/>
      <c r="DO23" s="632"/>
      <c r="DP23" s="632"/>
      <c r="DQ23" s="632"/>
      <c r="DR23" s="632"/>
      <c r="DS23" s="632"/>
      <c r="DT23" s="632"/>
      <c r="DU23" s="632"/>
      <c r="DV23" s="633"/>
      <c r="DW23" s="485" t="s">
        <v>16</v>
      </c>
      <c r="DX23" s="486"/>
      <c r="DY23" s="486"/>
      <c r="DZ23" s="486"/>
      <c r="EA23" s="486"/>
      <c r="EB23" s="486"/>
      <c r="EC23" s="528"/>
    </row>
    <row r="24" spans="2:133" ht="11.25" customHeight="1" x14ac:dyDescent="0.15">
      <c r="B24" s="570" t="s">
        <v>155</v>
      </c>
      <c r="C24" s="359"/>
      <c r="D24" s="359"/>
      <c r="E24" s="359"/>
      <c r="F24" s="359"/>
      <c r="G24" s="359"/>
      <c r="H24" s="359"/>
      <c r="I24" s="359"/>
      <c r="J24" s="359"/>
      <c r="K24" s="359"/>
      <c r="L24" s="359"/>
      <c r="M24" s="359"/>
      <c r="N24" s="359"/>
      <c r="O24" s="359"/>
      <c r="P24" s="359"/>
      <c r="Q24" s="571"/>
      <c r="R24" s="572">
        <v>115</v>
      </c>
      <c r="S24" s="456"/>
      <c r="T24" s="456"/>
      <c r="U24" s="456"/>
      <c r="V24" s="456"/>
      <c r="W24" s="456"/>
      <c r="X24" s="456"/>
      <c r="Y24" s="585"/>
      <c r="Z24" s="605">
        <v>0</v>
      </c>
      <c r="AA24" s="605"/>
      <c r="AB24" s="605"/>
      <c r="AC24" s="605"/>
      <c r="AD24" s="606" t="s">
        <v>192</v>
      </c>
      <c r="AE24" s="606"/>
      <c r="AF24" s="606"/>
      <c r="AG24" s="606"/>
      <c r="AH24" s="606"/>
      <c r="AI24" s="606"/>
      <c r="AJ24" s="606"/>
      <c r="AK24" s="606"/>
      <c r="AL24" s="575" t="s">
        <v>192</v>
      </c>
      <c r="AM24" s="319"/>
      <c r="AN24" s="319"/>
      <c r="AO24" s="607"/>
      <c r="AP24" s="570" t="s">
        <v>376</v>
      </c>
      <c r="AQ24" s="629"/>
      <c r="AR24" s="629"/>
      <c r="AS24" s="629"/>
      <c r="AT24" s="629"/>
      <c r="AU24" s="629"/>
      <c r="AV24" s="629"/>
      <c r="AW24" s="629"/>
      <c r="AX24" s="629"/>
      <c r="AY24" s="629"/>
      <c r="AZ24" s="629"/>
      <c r="BA24" s="629"/>
      <c r="BB24" s="629"/>
      <c r="BC24" s="629"/>
      <c r="BD24" s="629"/>
      <c r="BE24" s="629"/>
      <c r="BF24" s="630"/>
      <c r="BG24" s="572" t="s">
        <v>192</v>
      </c>
      <c r="BH24" s="456"/>
      <c r="BI24" s="456"/>
      <c r="BJ24" s="456"/>
      <c r="BK24" s="456"/>
      <c r="BL24" s="456"/>
      <c r="BM24" s="456"/>
      <c r="BN24" s="585"/>
      <c r="BO24" s="605" t="s">
        <v>192</v>
      </c>
      <c r="BP24" s="605"/>
      <c r="BQ24" s="605"/>
      <c r="BR24" s="605"/>
      <c r="BS24" s="606" t="s">
        <v>192</v>
      </c>
      <c r="BT24" s="606"/>
      <c r="BU24" s="606"/>
      <c r="BV24" s="606"/>
      <c r="BW24" s="606"/>
      <c r="BX24" s="606"/>
      <c r="BY24" s="606"/>
      <c r="BZ24" s="606"/>
      <c r="CA24" s="606"/>
      <c r="CB24" s="628"/>
      <c r="CD24" s="614" t="s">
        <v>377</v>
      </c>
      <c r="CE24" s="615"/>
      <c r="CF24" s="615"/>
      <c r="CG24" s="615"/>
      <c r="CH24" s="615"/>
      <c r="CI24" s="615"/>
      <c r="CJ24" s="615"/>
      <c r="CK24" s="615"/>
      <c r="CL24" s="615"/>
      <c r="CM24" s="615"/>
      <c r="CN24" s="615"/>
      <c r="CO24" s="615"/>
      <c r="CP24" s="615"/>
      <c r="CQ24" s="616"/>
      <c r="CR24" s="611">
        <v>43595601</v>
      </c>
      <c r="CS24" s="612"/>
      <c r="CT24" s="612"/>
      <c r="CU24" s="612"/>
      <c r="CV24" s="612"/>
      <c r="CW24" s="612"/>
      <c r="CX24" s="612"/>
      <c r="CY24" s="634"/>
      <c r="CZ24" s="635">
        <v>50.9</v>
      </c>
      <c r="DA24" s="618"/>
      <c r="DB24" s="618"/>
      <c r="DC24" s="636"/>
      <c r="DD24" s="637">
        <v>26259772</v>
      </c>
      <c r="DE24" s="612"/>
      <c r="DF24" s="612"/>
      <c r="DG24" s="612"/>
      <c r="DH24" s="612"/>
      <c r="DI24" s="612"/>
      <c r="DJ24" s="612"/>
      <c r="DK24" s="634"/>
      <c r="DL24" s="637">
        <v>24406349</v>
      </c>
      <c r="DM24" s="612"/>
      <c r="DN24" s="612"/>
      <c r="DO24" s="612"/>
      <c r="DP24" s="612"/>
      <c r="DQ24" s="612"/>
      <c r="DR24" s="612"/>
      <c r="DS24" s="612"/>
      <c r="DT24" s="612"/>
      <c r="DU24" s="612"/>
      <c r="DV24" s="634"/>
      <c r="DW24" s="635">
        <v>51.8</v>
      </c>
      <c r="DX24" s="618"/>
      <c r="DY24" s="618"/>
      <c r="DZ24" s="618"/>
      <c r="EA24" s="618"/>
      <c r="EB24" s="618"/>
      <c r="EC24" s="638"/>
    </row>
    <row r="25" spans="2:133" ht="11.25" customHeight="1" x14ac:dyDescent="0.15">
      <c r="B25" s="570" t="s">
        <v>56</v>
      </c>
      <c r="C25" s="359"/>
      <c r="D25" s="359"/>
      <c r="E25" s="359"/>
      <c r="F25" s="359"/>
      <c r="G25" s="359"/>
      <c r="H25" s="359"/>
      <c r="I25" s="359"/>
      <c r="J25" s="359"/>
      <c r="K25" s="359"/>
      <c r="L25" s="359"/>
      <c r="M25" s="359"/>
      <c r="N25" s="359"/>
      <c r="O25" s="359"/>
      <c r="P25" s="359"/>
      <c r="Q25" s="571"/>
      <c r="R25" s="572">
        <v>47030586</v>
      </c>
      <c r="S25" s="456"/>
      <c r="T25" s="456"/>
      <c r="U25" s="456"/>
      <c r="V25" s="456"/>
      <c r="W25" s="456"/>
      <c r="X25" s="456"/>
      <c r="Y25" s="585"/>
      <c r="Z25" s="605">
        <v>52.2</v>
      </c>
      <c r="AA25" s="605"/>
      <c r="AB25" s="605"/>
      <c r="AC25" s="605"/>
      <c r="AD25" s="606">
        <v>44960951</v>
      </c>
      <c r="AE25" s="606"/>
      <c r="AF25" s="606"/>
      <c r="AG25" s="606"/>
      <c r="AH25" s="606"/>
      <c r="AI25" s="606"/>
      <c r="AJ25" s="606"/>
      <c r="AK25" s="606"/>
      <c r="AL25" s="575">
        <v>99.4</v>
      </c>
      <c r="AM25" s="319"/>
      <c r="AN25" s="319"/>
      <c r="AO25" s="607"/>
      <c r="AP25" s="570" t="s">
        <v>270</v>
      </c>
      <c r="AQ25" s="629"/>
      <c r="AR25" s="629"/>
      <c r="AS25" s="629"/>
      <c r="AT25" s="629"/>
      <c r="AU25" s="629"/>
      <c r="AV25" s="629"/>
      <c r="AW25" s="629"/>
      <c r="AX25" s="629"/>
      <c r="AY25" s="629"/>
      <c r="AZ25" s="629"/>
      <c r="BA25" s="629"/>
      <c r="BB25" s="629"/>
      <c r="BC25" s="629"/>
      <c r="BD25" s="629"/>
      <c r="BE25" s="629"/>
      <c r="BF25" s="630"/>
      <c r="BG25" s="572" t="s">
        <v>192</v>
      </c>
      <c r="BH25" s="456"/>
      <c r="BI25" s="456"/>
      <c r="BJ25" s="456"/>
      <c r="BK25" s="456"/>
      <c r="BL25" s="456"/>
      <c r="BM25" s="456"/>
      <c r="BN25" s="585"/>
      <c r="BO25" s="605" t="s">
        <v>192</v>
      </c>
      <c r="BP25" s="605"/>
      <c r="BQ25" s="605"/>
      <c r="BR25" s="605"/>
      <c r="BS25" s="606" t="s">
        <v>192</v>
      </c>
      <c r="BT25" s="606"/>
      <c r="BU25" s="606"/>
      <c r="BV25" s="606"/>
      <c r="BW25" s="606"/>
      <c r="BX25" s="606"/>
      <c r="BY25" s="606"/>
      <c r="BZ25" s="606"/>
      <c r="CA25" s="606"/>
      <c r="CB25" s="628"/>
      <c r="CD25" s="570" t="s">
        <v>190</v>
      </c>
      <c r="CE25" s="359"/>
      <c r="CF25" s="359"/>
      <c r="CG25" s="359"/>
      <c r="CH25" s="359"/>
      <c r="CI25" s="359"/>
      <c r="CJ25" s="359"/>
      <c r="CK25" s="359"/>
      <c r="CL25" s="359"/>
      <c r="CM25" s="359"/>
      <c r="CN25" s="359"/>
      <c r="CO25" s="359"/>
      <c r="CP25" s="359"/>
      <c r="CQ25" s="571"/>
      <c r="CR25" s="572">
        <v>11660028</v>
      </c>
      <c r="CS25" s="573"/>
      <c r="CT25" s="573"/>
      <c r="CU25" s="573"/>
      <c r="CV25" s="573"/>
      <c r="CW25" s="573"/>
      <c r="CX25" s="573"/>
      <c r="CY25" s="574"/>
      <c r="CZ25" s="575">
        <v>13.6</v>
      </c>
      <c r="DA25" s="576"/>
      <c r="DB25" s="576"/>
      <c r="DC25" s="577"/>
      <c r="DD25" s="578">
        <v>11030818</v>
      </c>
      <c r="DE25" s="573"/>
      <c r="DF25" s="573"/>
      <c r="DG25" s="573"/>
      <c r="DH25" s="573"/>
      <c r="DI25" s="573"/>
      <c r="DJ25" s="573"/>
      <c r="DK25" s="574"/>
      <c r="DL25" s="578">
        <v>10678757</v>
      </c>
      <c r="DM25" s="573"/>
      <c r="DN25" s="573"/>
      <c r="DO25" s="573"/>
      <c r="DP25" s="573"/>
      <c r="DQ25" s="573"/>
      <c r="DR25" s="573"/>
      <c r="DS25" s="573"/>
      <c r="DT25" s="573"/>
      <c r="DU25" s="573"/>
      <c r="DV25" s="574"/>
      <c r="DW25" s="575">
        <v>22.6</v>
      </c>
      <c r="DX25" s="576"/>
      <c r="DY25" s="576"/>
      <c r="DZ25" s="576"/>
      <c r="EA25" s="576"/>
      <c r="EB25" s="576"/>
      <c r="EC25" s="604"/>
    </row>
    <row r="26" spans="2:133" ht="11.25" customHeight="1" x14ac:dyDescent="0.15">
      <c r="B26" s="570" t="s">
        <v>380</v>
      </c>
      <c r="C26" s="359"/>
      <c r="D26" s="359"/>
      <c r="E26" s="359"/>
      <c r="F26" s="359"/>
      <c r="G26" s="359"/>
      <c r="H26" s="359"/>
      <c r="I26" s="359"/>
      <c r="J26" s="359"/>
      <c r="K26" s="359"/>
      <c r="L26" s="359"/>
      <c r="M26" s="359"/>
      <c r="N26" s="359"/>
      <c r="O26" s="359"/>
      <c r="P26" s="359"/>
      <c r="Q26" s="571"/>
      <c r="R26" s="572">
        <v>24585</v>
      </c>
      <c r="S26" s="456"/>
      <c r="T26" s="456"/>
      <c r="U26" s="456"/>
      <c r="V26" s="456"/>
      <c r="W26" s="456"/>
      <c r="X26" s="456"/>
      <c r="Y26" s="585"/>
      <c r="Z26" s="605">
        <v>0</v>
      </c>
      <c r="AA26" s="605"/>
      <c r="AB26" s="605"/>
      <c r="AC26" s="605"/>
      <c r="AD26" s="606">
        <v>24585</v>
      </c>
      <c r="AE26" s="606"/>
      <c r="AF26" s="606"/>
      <c r="AG26" s="606"/>
      <c r="AH26" s="606"/>
      <c r="AI26" s="606"/>
      <c r="AJ26" s="606"/>
      <c r="AK26" s="606"/>
      <c r="AL26" s="575">
        <v>0.1</v>
      </c>
      <c r="AM26" s="319"/>
      <c r="AN26" s="319"/>
      <c r="AO26" s="607"/>
      <c r="AP26" s="570" t="s">
        <v>383</v>
      </c>
      <c r="AQ26" s="629"/>
      <c r="AR26" s="629"/>
      <c r="AS26" s="629"/>
      <c r="AT26" s="629"/>
      <c r="AU26" s="629"/>
      <c r="AV26" s="629"/>
      <c r="AW26" s="629"/>
      <c r="AX26" s="629"/>
      <c r="AY26" s="629"/>
      <c r="AZ26" s="629"/>
      <c r="BA26" s="629"/>
      <c r="BB26" s="629"/>
      <c r="BC26" s="629"/>
      <c r="BD26" s="629"/>
      <c r="BE26" s="629"/>
      <c r="BF26" s="630"/>
      <c r="BG26" s="572" t="s">
        <v>192</v>
      </c>
      <c r="BH26" s="456"/>
      <c r="BI26" s="456"/>
      <c r="BJ26" s="456"/>
      <c r="BK26" s="456"/>
      <c r="BL26" s="456"/>
      <c r="BM26" s="456"/>
      <c r="BN26" s="585"/>
      <c r="BO26" s="605" t="s">
        <v>192</v>
      </c>
      <c r="BP26" s="605"/>
      <c r="BQ26" s="605"/>
      <c r="BR26" s="605"/>
      <c r="BS26" s="606" t="s">
        <v>192</v>
      </c>
      <c r="BT26" s="606"/>
      <c r="BU26" s="606"/>
      <c r="BV26" s="606"/>
      <c r="BW26" s="606"/>
      <c r="BX26" s="606"/>
      <c r="BY26" s="606"/>
      <c r="BZ26" s="606"/>
      <c r="CA26" s="606"/>
      <c r="CB26" s="628"/>
      <c r="CD26" s="570" t="s">
        <v>120</v>
      </c>
      <c r="CE26" s="359"/>
      <c r="CF26" s="359"/>
      <c r="CG26" s="359"/>
      <c r="CH26" s="359"/>
      <c r="CI26" s="359"/>
      <c r="CJ26" s="359"/>
      <c r="CK26" s="359"/>
      <c r="CL26" s="359"/>
      <c r="CM26" s="359"/>
      <c r="CN26" s="359"/>
      <c r="CO26" s="359"/>
      <c r="CP26" s="359"/>
      <c r="CQ26" s="571"/>
      <c r="CR26" s="572">
        <v>8371917</v>
      </c>
      <c r="CS26" s="456"/>
      <c r="CT26" s="456"/>
      <c r="CU26" s="456"/>
      <c r="CV26" s="456"/>
      <c r="CW26" s="456"/>
      <c r="CX26" s="456"/>
      <c r="CY26" s="585"/>
      <c r="CZ26" s="575">
        <v>9.8000000000000007</v>
      </c>
      <c r="DA26" s="576"/>
      <c r="DB26" s="576"/>
      <c r="DC26" s="577"/>
      <c r="DD26" s="578">
        <v>7874849</v>
      </c>
      <c r="DE26" s="456"/>
      <c r="DF26" s="456"/>
      <c r="DG26" s="456"/>
      <c r="DH26" s="456"/>
      <c r="DI26" s="456"/>
      <c r="DJ26" s="456"/>
      <c r="DK26" s="585"/>
      <c r="DL26" s="578" t="s">
        <v>192</v>
      </c>
      <c r="DM26" s="456"/>
      <c r="DN26" s="456"/>
      <c r="DO26" s="456"/>
      <c r="DP26" s="456"/>
      <c r="DQ26" s="456"/>
      <c r="DR26" s="456"/>
      <c r="DS26" s="456"/>
      <c r="DT26" s="456"/>
      <c r="DU26" s="456"/>
      <c r="DV26" s="585"/>
      <c r="DW26" s="575" t="s">
        <v>192</v>
      </c>
      <c r="DX26" s="576"/>
      <c r="DY26" s="576"/>
      <c r="DZ26" s="576"/>
      <c r="EA26" s="576"/>
      <c r="EB26" s="576"/>
      <c r="EC26" s="604"/>
    </row>
    <row r="27" spans="2:133" ht="11.25" customHeight="1" x14ac:dyDescent="0.15">
      <c r="B27" s="570" t="s">
        <v>149</v>
      </c>
      <c r="C27" s="359"/>
      <c r="D27" s="359"/>
      <c r="E27" s="359"/>
      <c r="F27" s="359"/>
      <c r="G27" s="359"/>
      <c r="H27" s="359"/>
      <c r="I27" s="359"/>
      <c r="J27" s="359"/>
      <c r="K27" s="359"/>
      <c r="L27" s="359"/>
      <c r="M27" s="359"/>
      <c r="N27" s="359"/>
      <c r="O27" s="359"/>
      <c r="P27" s="359"/>
      <c r="Q27" s="571"/>
      <c r="R27" s="572">
        <v>266741</v>
      </c>
      <c r="S27" s="456"/>
      <c r="T27" s="456"/>
      <c r="U27" s="456"/>
      <c r="V27" s="456"/>
      <c r="W27" s="456"/>
      <c r="X27" s="456"/>
      <c r="Y27" s="585"/>
      <c r="Z27" s="605">
        <v>0.3</v>
      </c>
      <c r="AA27" s="605"/>
      <c r="AB27" s="605"/>
      <c r="AC27" s="605"/>
      <c r="AD27" s="606" t="s">
        <v>192</v>
      </c>
      <c r="AE27" s="606"/>
      <c r="AF27" s="606"/>
      <c r="AG27" s="606"/>
      <c r="AH27" s="606"/>
      <c r="AI27" s="606"/>
      <c r="AJ27" s="606"/>
      <c r="AK27" s="606"/>
      <c r="AL27" s="575" t="s">
        <v>192</v>
      </c>
      <c r="AM27" s="319"/>
      <c r="AN27" s="319"/>
      <c r="AO27" s="607"/>
      <c r="AP27" s="570" t="s">
        <v>384</v>
      </c>
      <c r="AQ27" s="359"/>
      <c r="AR27" s="359"/>
      <c r="AS27" s="359"/>
      <c r="AT27" s="359"/>
      <c r="AU27" s="359"/>
      <c r="AV27" s="359"/>
      <c r="AW27" s="359"/>
      <c r="AX27" s="359"/>
      <c r="AY27" s="359"/>
      <c r="AZ27" s="359"/>
      <c r="BA27" s="359"/>
      <c r="BB27" s="359"/>
      <c r="BC27" s="359"/>
      <c r="BD27" s="359"/>
      <c r="BE27" s="359"/>
      <c r="BF27" s="571"/>
      <c r="BG27" s="572">
        <v>29457851</v>
      </c>
      <c r="BH27" s="456"/>
      <c r="BI27" s="456"/>
      <c r="BJ27" s="456"/>
      <c r="BK27" s="456"/>
      <c r="BL27" s="456"/>
      <c r="BM27" s="456"/>
      <c r="BN27" s="585"/>
      <c r="BO27" s="605">
        <v>100</v>
      </c>
      <c r="BP27" s="605"/>
      <c r="BQ27" s="605"/>
      <c r="BR27" s="605"/>
      <c r="BS27" s="606">
        <v>287332</v>
      </c>
      <c r="BT27" s="606"/>
      <c r="BU27" s="606"/>
      <c r="BV27" s="606"/>
      <c r="BW27" s="606"/>
      <c r="BX27" s="606"/>
      <c r="BY27" s="606"/>
      <c r="BZ27" s="606"/>
      <c r="CA27" s="606"/>
      <c r="CB27" s="628"/>
      <c r="CD27" s="570" t="s">
        <v>213</v>
      </c>
      <c r="CE27" s="359"/>
      <c r="CF27" s="359"/>
      <c r="CG27" s="359"/>
      <c r="CH27" s="359"/>
      <c r="CI27" s="359"/>
      <c r="CJ27" s="359"/>
      <c r="CK27" s="359"/>
      <c r="CL27" s="359"/>
      <c r="CM27" s="359"/>
      <c r="CN27" s="359"/>
      <c r="CO27" s="359"/>
      <c r="CP27" s="359"/>
      <c r="CQ27" s="571"/>
      <c r="CR27" s="572">
        <v>23531186</v>
      </c>
      <c r="CS27" s="573"/>
      <c r="CT27" s="573"/>
      <c r="CU27" s="573"/>
      <c r="CV27" s="573"/>
      <c r="CW27" s="573"/>
      <c r="CX27" s="573"/>
      <c r="CY27" s="574"/>
      <c r="CZ27" s="575">
        <v>27.5</v>
      </c>
      <c r="DA27" s="576"/>
      <c r="DB27" s="576"/>
      <c r="DC27" s="577"/>
      <c r="DD27" s="578">
        <v>6824567</v>
      </c>
      <c r="DE27" s="573"/>
      <c r="DF27" s="573"/>
      <c r="DG27" s="573"/>
      <c r="DH27" s="573"/>
      <c r="DI27" s="573"/>
      <c r="DJ27" s="573"/>
      <c r="DK27" s="574"/>
      <c r="DL27" s="578">
        <v>6525273</v>
      </c>
      <c r="DM27" s="573"/>
      <c r="DN27" s="573"/>
      <c r="DO27" s="573"/>
      <c r="DP27" s="573"/>
      <c r="DQ27" s="573"/>
      <c r="DR27" s="573"/>
      <c r="DS27" s="573"/>
      <c r="DT27" s="573"/>
      <c r="DU27" s="573"/>
      <c r="DV27" s="574"/>
      <c r="DW27" s="575">
        <v>13.8</v>
      </c>
      <c r="DX27" s="576"/>
      <c r="DY27" s="576"/>
      <c r="DZ27" s="576"/>
      <c r="EA27" s="576"/>
      <c r="EB27" s="576"/>
      <c r="EC27" s="604"/>
    </row>
    <row r="28" spans="2:133" ht="11.25" customHeight="1" x14ac:dyDescent="0.15">
      <c r="B28" s="570" t="s">
        <v>311</v>
      </c>
      <c r="C28" s="359"/>
      <c r="D28" s="359"/>
      <c r="E28" s="359"/>
      <c r="F28" s="359"/>
      <c r="G28" s="359"/>
      <c r="H28" s="359"/>
      <c r="I28" s="359"/>
      <c r="J28" s="359"/>
      <c r="K28" s="359"/>
      <c r="L28" s="359"/>
      <c r="M28" s="359"/>
      <c r="N28" s="359"/>
      <c r="O28" s="359"/>
      <c r="P28" s="359"/>
      <c r="Q28" s="571"/>
      <c r="R28" s="572">
        <v>678705</v>
      </c>
      <c r="S28" s="456"/>
      <c r="T28" s="456"/>
      <c r="U28" s="456"/>
      <c r="V28" s="456"/>
      <c r="W28" s="456"/>
      <c r="X28" s="456"/>
      <c r="Y28" s="585"/>
      <c r="Z28" s="605">
        <v>0.8</v>
      </c>
      <c r="AA28" s="605"/>
      <c r="AB28" s="605"/>
      <c r="AC28" s="605"/>
      <c r="AD28" s="606">
        <v>112837</v>
      </c>
      <c r="AE28" s="606"/>
      <c r="AF28" s="606"/>
      <c r="AG28" s="606"/>
      <c r="AH28" s="606"/>
      <c r="AI28" s="606"/>
      <c r="AJ28" s="606"/>
      <c r="AK28" s="606"/>
      <c r="AL28" s="575">
        <v>0.2</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378</v>
      </c>
      <c r="CE28" s="359"/>
      <c r="CF28" s="359"/>
      <c r="CG28" s="359"/>
      <c r="CH28" s="359"/>
      <c r="CI28" s="359"/>
      <c r="CJ28" s="359"/>
      <c r="CK28" s="359"/>
      <c r="CL28" s="359"/>
      <c r="CM28" s="359"/>
      <c r="CN28" s="359"/>
      <c r="CO28" s="359"/>
      <c r="CP28" s="359"/>
      <c r="CQ28" s="571"/>
      <c r="CR28" s="572">
        <v>8404387</v>
      </c>
      <c r="CS28" s="456"/>
      <c r="CT28" s="456"/>
      <c r="CU28" s="456"/>
      <c r="CV28" s="456"/>
      <c r="CW28" s="456"/>
      <c r="CX28" s="456"/>
      <c r="CY28" s="585"/>
      <c r="CZ28" s="575">
        <v>9.8000000000000007</v>
      </c>
      <c r="DA28" s="576"/>
      <c r="DB28" s="576"/>
      <c r="DC28" s="577"/>
      <c r="DD28" s="578">
        <v>8404387</v>
      </c>
      <c r="DE28" s="456"/>
      <c r="DF28" s="456"/>
      <c r="DG28" s="456"/>
      <c r="DH28" s="456"/>
      <c r="DI28" s="456"/>
      <c r="DJ28" s="456"/>
      <c r="DK28" s="585"/>
      <c r="DL28" s="578">
        <v>7202319</v>
      </c>
      <c r="DM28" s="456"/>
      <c r="DN28" s="456"/>
      <c r="DO28" s="456"/>
      <c r="DP28" s="456"/>
      <c r="DQ28" s="456"/>
      <c r="DR28" s="456"/>
      <c r="DS28" s="456"/>
      <c r="DT28" s="456"/>
      <c r="DU28" s="456"/>
      <c r="DV28" s="585"/>
      <c r="DW28" s="575">
        <v>15.3</v>
      </c>
      <c r="DX28" s="576"/>
      <c r="DY28" s="576"/>
      <c r="DZ28" s="576"/>
      <c r="EA28" s="576"/>
      <c r="EB28" s="576"/>
      <c r="EC28" s="604"/>
    </row>
    <row r="29" spans="2:133" ht="11.25" customHeight="1" x14ac:dyDescent="0.15">
      <c r="B29" s="570" t="s">
        <v>18</v>
      </c>
      <c r="C29" s="359"/>
      <c r="D29" s="359"/>
      <c r="E29" s="359"/>
      <c r="F29" s="359"/>
      <c r="G29" s="359"/>
      <c r="H29" s="359"/>
      <c r="I29" s="359"/>
      <c r="J29" s="359"/>
      <c r="K29" s="359"/>
      <c r="L29" s="359"/>
      <c r="M29" s="359"/>
      <c r="N29" s="359"/>
      <c r="O29" s="359"/>
      <c r="P29" s="359"/>
      <c r="Q29" s="571"/>
      <c r="R29" s="572">
        <v>566512</v>
      </c>
      <c r="S29" s="456"/>
      <c r="T29" s="456"/>
      <c r="U29" s="456"/>
      <c r="V29" s="456"/>
      <c r="W29" s="456"/>
      <c r="X29" s="456"/>
      <c r="Y29" s="585"/>
      <c r="Z29" s="605">
        <v>0.6</v>
      </c>
      <c r="AA29" s="605"/>
      <c r="AB29" s="605"/>
      <c r="AC29" s="605"/>
      <c r="AD29" s="606" t="s">
        <v>192</v>
      </c>
      <c r="AE29" s="606"/>
      <c r="AF29" s="606"/>
      <c r="AG29" s="606"/>
      <c r="AH29" s="606"/>
      <c r="AI29" s="606"/>
      <c r="AJ29" s="606"/>
      <c r="AK29" s="606"/>
      <c r="AL29" s="575" t="s">
        <v>192</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168</v>
      </c>
      <c r="CE29" s="352"/>
      <c r="CF29" s="570" t="s">
        <v>22</v>
      </c>
      <c r="CG29" s="359"/>
      <c r="CH29" s="359"/>
      <c r="CI29" s="359"/>
      <c r="CJ29" s="359"/>
      <c r="CK29" s="359"/>
      <c r="CL29" s="359"/>
      <c r="CM29" s="359"/>
      <c r="CN29" s="359"/>
      <c r="CO29" s="359"/>
      <c r="CP29" s="359"/>
      <c r="CQ29" s="571"/>
      <c r="CR29" s="572">
        <v>8404387</v>
      </c>
      <c r="CS29" s="573"/>
      <c r="CT29" s="573"/>
      <c r="CU29" s="573"/>
      <c r="CV29" s="573"/>
      <c r="CW29" s="573"/>
      <c r="CX29" s="573"/>
      <c r="CY29" s="574"/>
      <c r="CZ29" s="575">
        <v>9.8000000000000007</v>
      </c>
      <c r="DA29" s="576"/>
      <c r="DB29" s="576"/>
      <c r="DC29" s="577"/>
      <c r="DD29" s="578">
        <v>8404387</v>
      </c>
      <c r="DE29" s="573"/>
      <c r="DF29" s="573"/>
      <c r="DG29" s="573"/>
      <c r="DH29" s="573"/>
      <c r="DI29" s="573"/>
      <c r="DJ29" s="573"/>
      <c r="DK29" s="574"/>
      <c r="DL29" s="578">
        <v>7202319</v>
      </c>
      <c r="DM29" s="573"/>
      <c r="DN29" s="573"/>
      <c r="DO29" s="573"/>
      <c r="DP29" s="573"/>
      <c r="DQ29" s="573"/>
      <c r="DR29" s="573"/>
      <c r="DS29" s="573"/>
      <c r="DT29" s="573"/>
      <c r="DU29" s="573"/>
      <c r="DV29" s="574"/>
      <c r="DW29" s="575">
        <v>15.3</v>
      </c>
      <c r="DX29" s="576"/>
      <c r="DY29" s="576"/>
      <c r="DZ29" s="576"/>
      <c r="EA29" s="576"/>
      <c r="EB29" s="576"/>
      <c r="EC29" s="604"/>
    </row>
    <row r="30" spans="2:133" ht="11.25" customHeight="1" x14ac:dyDescent="0.15">
      <c r="B30" s="570" t="s">
        <v>341</v>
      </c>
      <c r="C30" s="359"/>
      <c r="D30" s="359"/>
      <c r="E30" s="359"/>
      <c r="F30" s="359"/>
      <c r="G30" s="359"/>
      <c r="H30" s="359"/>
      <c r="I30" s="359"/>
      <c r="J30" s="359"/>
      <c r="K30" s="359"/>
      <c r="L30" s="359"/>
      <c r="M30" s="359"/>
      <c r="N30" s="359"/>
      <c r="O30" s="359"/>
      <c r="P30" s="359"/>
      <c r="Q30" s="571"/>
      <c r="R30" s="572">
        <v>19889801</v>
      </c>
      <c r="S30" s="456"/>
      <c r="T30" s="456"/>
      <c r="U30" s="456"/>
      <c r="V30" s="456"/>
      <c r="W30" s="456"/>
      <c r="X30" s="456"/>
      <c r="Y30" s="585"/>
      <c r="Z30" s="605">
        <v>22.1</v>
      </c>
      <c r="AA30" s="605"/>
      <c r="AB30" s="605"/>
      <c r="AC30" s="605"/>
      <c r="AD30" s="606" t="s">
        <v>192</v>
      </c>
      <c r="AE30" s="606"/>
      <c r="AF30" s="606"/>
      <c r="AG30" s="606"/>
      <c r="AH30" s="606"/>
      <c r="AI30" s="606"/>
      <c r="AJ30" s="606"/>
      <c r="AK30" s="606"/>
      <c r="AL30" s="575" t="s">
        <v>192</v>
      </c>
      <c r="AM30" s="319"/>
      <c r="AN30" s="319"/>
      <c r="AO30" s="607"/>
      <c r="AP30" s="485" t="s">
        <v>313</v>
      </c>
      <c r="AQ30" s="486"/>
      <c r="AR30" s="486"/>
      <c r="AS30" s="486"/>
      <c r="AT30" s="486"/>
      <c r="AU30" s="486"/>
      <c r="AV30" s="486"/>
      <c r="AW30" s="486"/>
      <c r="AX30" s="486"/>
      <c r="AY30" s="486"/>
      <c r="AZ30" s="486"/>
      <c r="BA30" s="486"/>
      <c r="BB30" s="486"/>
      <c r="BC30" s="486"/>
      <c r="BD30" s="486"/>
      <c r="BE30" s="486"/>
      <c r="BF30" s="528"/>
      <c r="BG30" s="485" t="s">
        <v>386</v>
      </c>
      <c r="BH30" s="626"/>
      <c r="BI30" s="626"/>
      <c r="BJ30" s="626"/>
      <c r="BK30" s="626"/>
      <c r="BL30" s="626"/>
      <c r="BM30" s="626"/>
      <c r="BN30" s="626"/>
      <c r="BO30" s="626"/>
      <c r="BP30" s="626"/>
      <c r="BQ30" s="627"/>
      <c r="BR30" s="485" t="s">
        <v>387</v>
      </c>
      <c r="BS30" s="626"/>
      <c r="BT30" s="626"/>
      <c r="BU30" s="626"/>
      <c r="BV30" s="626"/>
      <c r="BW30" s="626"/>
      <c r="BX30" s="626"/>
      <c r="BY30" s="626"/>
      <c r="BZ30" s="626"/>
      <c r="CA30" s="626"/>
      <c r="CB30" s="627"/>
      <c r="CD30" s="353"/>
      <c r="CE30" s="355"/>
      <c r="CF30" s="570" t="s">
        <v>388</v>
      </c>
      <c r="CG30" s="359"/>
      <c r="CH30" s="359"/>
      <c r="CI30" s="359"/>
      <c r="CJ30" s="359"/>
      <c r="CK30" s="359"/>
      <c r="CL30" s="359"/>
      <c r="CM30" s="359"/>
      <c r="CN30" s="359"/>
      <c r="CO30" s="359"/>
      <c r="CP30" s="359"/>
      <c r="CQ30" s="571"/>
      <c r="CR30" s="572">
        <v>8207284</v>
      </c>
      <c r="CS30" s="456"/>
      <c r="CT30" s="456"/>
      <c r="CU30" s="456"/>
      <c r="CV30" s="456"/>
      <c r="CW30" s="456"/>
      <c r="CX30" s="456"/>
      <c r="CY30" s="585"/>
      <c r="CZ30" s="575">
        <v>9.6</v>
      </c>
      <c r="DA30" s="576"/>
      <c r="DB30" s="576"/>
      <c r="DC30" s="577"/>
      <c r="DD30" s="578">
        <v>8207284</v>
      </c>
      <c r="DE30" s="456"/>
      <c r="DF30" s="456"/>
      <c r="DG30" s="456"/>
      <c r="DH30" s="456"/>
      <c r="DI30" s="456"/>
      <c r="DJ30" s="456"/>
      <c r="DK30" s="585"/>
      <c r="DL30" s="578">
        <v>7005216</v>
      </c>
      <c r="DM30" s="456"/>
      <c r="DN30" s="456"/>
      <c r="DO30" s="456"/>
      <c r="DP30" s="456"/>
      <c r="DQ30" s="456"/>
      <c r="DR30" s="456"/>
      <c r="DS30" s="456"/>
      <c r="DT30" s="456"/>
      <c r="DU30" s="456"/>
      <c r="DV30" s="585"/>
      <c r="DW30" s="575">
        <v>14.9</v>
      </c>
      <c r="DX30" s="576"/>
      <c r="DY30" s="576"/>
      <c r="DZ30" s="576"/>
      <c r="EA30" s="576"/>
      <c r="EB30" s="576"/>
      <c r="EC30" s="604"/>
    </row>
    <row r="31" spans="2:133" ht="11.25" customHeight="1" x14ac:dyDescent="0.15">
      <c r="B31" s="622" t="s">
        <v>54</v>
      </c>
      <c r="C31" s="623"/>
      <c r="D31" s="623"/>
      <c r="E31" s="623"/>
      <c r="F31" s="623"/>
      <c r="G31" s="623"/>
      <c r="H31" s="623"/>
      <c r="I31" s="623"/>
      <c r="J31" s="623"/>
      <c r="K31" s="623"/>
      <c r="L31" s="623"/>
      <c r="M31" s="623"/>
      <c r="N31" s="623"/>
      <c r="O31" s="623"/>
      <c r="P31" s="623"/>
      <c r="Q31" s="624"/>
      <c r="R31" s="572" t="s">
        <v>192</v>
      </c>
      <c r="S31" s="456"/>
      <c r="T31" s="456"/>
      <c r="U31" s="456"/>
      <c r="V31" s="456"/>
      <c r="W31" s="456"/>
      <c r="X31" s="456"/>
      <c r="Y31" s="585"/>
      <c r="Z31" s="605" t="s">
        <v>192</v>
      </c>
      <c r="AA31" s="605"/>
      <c r="AB31" s="605"/>
      <c r="AC31" s="605"/>
      <c r="AD31" s="606" t="s">
        <v>192</v>
      </c>
      <c r="AE31" s="606"/>
      <c r="AF31" s="606"/>
      <c r="AG31" s="606"/>
      <c r="AH31" s="606"/>
      <c r="AI31" s="606"/>
      <c r="AJ31" s="606"/>
      <c r="AK31" s="606"/>
      <c r="AL31" s="575" t="s">
        <v>192</v>
      </c>
      <c r="AM31" s="319"/>
      <c r="AN31" s="319"/>
      <c r="AO31" s="607"/>
      <c r="AP31" s="342" t="s">
        <v>7</v>
      </c>
      <c r="AQ31" s="343"/>
      <c r="AR31" s="343"/>
      <c r="AS31" s="343"/>
      <c r="AT31" s="567" t="s">
        <v>186</v>
      </c>
      <c r="AU31" s="42"/>
      <c r="AV31" s="42"/>
      <c r="AW31" s="42"/>
      <c r="AX31" s="614" t="s">
        <v>271</v>
      </c>
      <c r="AY31" s="615"/>
      <c r="AZ31" s="615"/>
      <c r="BA31" s="615"/>
      <c r="BB31" s="615"/>
      <c r="BC31" s="615"/>
      <c r="BD31" s="615"/>
      <c r="BE31" s="615"/>
      <c r="BF31" s="616"/>
      <c r="BG31" s="625">
        <v>99.1</v>
      </c>
      <c r="BH31" s="619"/>
      <c r="BI31" s="619"/>
      <c r="BJ31" s="619"/>
      <c r="BK31" s="619"/>
      <c r="BL31" s="619"/>
      <c r="BM31" s="618">
        <v>97.3</v>
      </c>
      <c r="BN31" s="619"/>
      <c r="BO31" s="619"/>
      <c r="BP31" s="619"/>
      <c r="BQ31" s="620"/>
      <c r="BR31" s="625">
        <v>98.9</v>
      </c>
      <c r="BS31" s="619"/>
      <c r="BT31" s="619"/>
      <c r="BU31" s="619"/>
      <c r="BV31" s="619"/>
      <c r="BW31" s="619"/>
      <c r="BX31" s="618">
        <v>96.9</v>
      </c>
      <c r="BY31" s="619"/>
      <c r="BZ31" s="619"/>
      <c r="CA31" s="619"/>
      <c r="CB31" s="620"/>
      <c r="CD31" s="353"/>
      <c r="CE31" s="355"/>
      <c r="CF31" s="570" t="s">
        <v>312</v>
      </c>
      <c r="CG31" s="359"/>
      <c r="CH31" s="359"/>
      <c r="CI31" s="359"/>
      <c r="CJ31" s="359"/>
      <c r="CK31" s="359"/>
      <c r="CL31" s="359"/>
      <c r="CM31" s="359"/>
      <c r="CN31" s="359"/>
      <c r="CO31" s="359"/>
      <c r="CP31" s="359"/>
      <c r="CQ31" s="571"/>
      <c r="CR31" s="572">
        <v>197103</v>
      </c>
      <c r="CS31" s="573"/>
      <c r="CT31" s="573"/>
      <c r="CU31" s="573"/>
      <c r="CV31" s="573"/>
      <c r="CW31" s="573"/>
      <c r="CX31" s="573"/>
      <c r="CY31" s="574"/>
      <c r="CZ31" s="575">
        <v>0.2</v>
      </c>
      <c r="DA31" s="576"/>
      <c r="DB31" s="576"/>
      <c r="DC31" s="577"/>
      <c r="DD31" s="578">
        <v>197103</v>
      </c>
      <c r="DE31" s="573"/>
      <c r="DF31" s="573"/>
      <c r="DG31" s="573"/>
      <c r="DH31" s="573"/>
      <c r="DI31" s="573"/>
      <c r="DJ31" s="573"/>
      <c r="DK31" s="574"/>
      <c r="DL31" s="578">
        <v>197103</v>
      </c>
      <c r="DM31" s="573"/>
      <c r="DN31" s="573"/>
      <c r="DO31" s="573"/>
      <c r="DP31" s="573"/>
      <c r="DQ31" s="573"/>
      <c r="DR31" s="573"/>
      <c r="DS31" s="573"/>
      <c r="DT31" s="573"/>
      <c r="DU31" s="573"/>
      <c r="DV31" s="574"/>
      <c r="DW31" s="575">
        <v>0.4</v>
      </c>
      <c r="DX31" s="576"/>
      <c r="DY31" s="576"/>
      <c r="DZ31" s="576"/>
      <c r="EA31" s="576"/>
      <c r="EB31" s="576"/>
      <c r="EC31" s="604"/>
    </row>
    <row r="32" spans="2:133" ht="11.25" customHeight="1" x14ac:dyDescent="0.15">
      <c r="B32" s="570" t="s">
        <v>389</v>
      </c>
      <c r="C32" s="359"/>
      <c r="D32" s="359"/>
      <c r="E32" s="359"/>
      <c r="F32" s="359"/>
      <c r="G32" s="359"/>
      <c r="H32" s="359"/>
      <c r="I32" s="359"/>
      <c r="J32" s="359"/>
      <c r="K32" s="359"/>
      <c r="L32" s="359"/>
      <c r="M32" s="359"/>
      <c r="N32" s="359"/>
      <c r="O32" s="359"/>
      <c r="P32" s="359"/>
      <c r="Q32" s="571"/>
      <c r="R32" s="572">
        <v>5549897</v>
      </c>
      <c r="S32" s="456"/>
      <c r="T32" s="456"/>
      <c r="U32" s="456"/>
      <c r="V32" s="456"/>
      <c r="W32" s="456"/>
      <c r="X32" s="456"/>
      <c r="Y32" s="585"/>
      <c r="Z32" s="605">
        <v>6.2</v>
      </c>
      <c r="AA32" s="605"/>
      <c r="AB32" s="605"/>
      <c r="AC32" s="605"/>
      <c r="AD32" s="606" t="s">
        <v>192</v>
      </c>
      <c r="AE32" s="606"/>
      <c r="AF32" s="606"/>
      <c r="AG32" s="606"/>
      <c r="AH32" s="606"/>
      <c r="AI32" s="606"/>
      <c r="AJ32" s="606"/>
      <c r="AK32" s="606"/>
      <c r="AL32" s="575" t="s">
        <v>192</v>
      </c>
      <c r="AM32" s="319"/>
      <c r="AN32" s="319"/>
      <c r="AO32" s="607"/>
      <c r="AP32" s="566"/>
      <c r="AQ32" s="408"/>
      <c r="AR32" s="408"/>
      <c r="AS32" s="408"/>
      <c r="AT32" s="568"/>
      <c r="AU32" s="1" t="s">
        <v>247</v>
      </c>
      <c r="AX32" s="570" t="s">
        <v>287</v>
      </c>
      <c r="AY32" s="359"/>
      <c r="AZ32" s="359"/>
      <c r="BA32" s="359"/>
      <c r="BB32" s="359"/>
      <c r="BC32" s="359"/>
      <c r="BD32" s="359"/>
      <c r="BE32" s="359"/>
      <c r="BF32" s="571"/>
      <c r="BG32" s="621">
        <v>98.9</v>
      </c>
      <c r="BH32" s="573"/>
      <c r="BI32" s="573"/>
      <c r="BJ32" s="573"/>
      <c r="BK32" s="573"/>
      <c r="BL32" s="573"/>
      <c r="BM32" s="319">
        <v>96.5</v>
      </c>
      <c r="BN32" s="573"/>
      <c r="BO32" s="573"/>
      <c r="BP32" s="573"/>
      <c r="BQ32" s="602"/>
      <c r="BR32" s="621">
        <v>98.6</v>
      </c>
      <c r="BS32" s="573"/>
      <c r="BT32" s="573"/>
      <c r="BU32" s="573"/>
      <c r="BV32" s="573"/>
      <c r="BW32" s="573"/>
      <c r="BX32" s="319">
        <v>96</v>
      </c>
      <c r="BY32" s="573"/>
      <c r="BZ32" s="573"/>
      <c r="CA32" s="573"/>
      <c r="CB32" s="602"/>
      <c r="CD32" s="356"/>
      <c r="CE32" s="358"/>
      <c r="CF32" s="570" t="s">
        <v>391</v>
      </c>
      <c r="CG32" s="359"/>
      <c r="CH32" s="359"/>
      <c r="CI32" s="359"/>
      <c r="CJ32" s="359"/>
      <c r="CK32" s="359"/>
      <c r="CL32" s="359"/>
      <c r="CM32" s="359"/>
      <c r="CN32" s="359"/>
      <c r="CO32" s="359"/>
      <c r="CP32" s="359"/>
      <c r="CQ32" s="571"/>
      <c r="CR32" s="572" t="s">
        <v>192</v>
      </c>
      <c r="CS32" s="456"/>
      <c r="CT32" s="456"/>
      <c r="CU32" s="456"/>
      <c r="CV32" s="456"/>
      <c r="CW32" s="456"/>
      <c r="CX32" s="456"/>
      <c r="CY32" s="585"/>
      <c r="CZ32" s="575" t="s">
        <v>192</v>
      </c>
      <c r="DA32" s="576"/>
      <c r="DB32" s="576"/>
      <c r="DC32" s="577"/>
      <c r="DD32" s="578" t="s">
        <v>192</v>
      </c>
      <c r="DE32" s="456"/>
      <c r="DF32" s="456"/>
      <c r="DG32" s="456"/>
      <c r="DH32" s="456"/>
      <c r="DI32" s="456"/>
      <c r="DJ32" s="456"/>
      <c r="DK32" s="585"/>
      <c r="DL32" s="578" t="s">
        <v>192</v>
      </c>
      <c r="DM32" s="456"/>
      <c r="DN32" s="456"/>
      <c r="DO32" s="456"/>
      <c r="DP32" s="456"/>
      <c r="DQ32" s="456"/>
      <c r="DR32" s="456"/>
      <c r="DS32" s="456"/>
      <c r="DT32" s="456"/>
      <c r="DU32" s="456"/>
      <c r="DV32" s="585"/>
      <c r="DW32" s="575" t="s">
        <v>192</v>
      </c>
      <c r="DX32" s="576"/>
      <c r="DY32" s="576"/>
      <c r="DZ32" s="576"/>
      <c r="EA32" s="576"/>
      <c r="EB32" s="576"/>
      <c r="EC32" s="604"/>
    </row>
    <row r="33" spans="2:133" ht="11.25" customHeight="1" x14ac:dyDescent="0.15">
      <c r="B33" s="570" t="s">
        <v>232</v>
      </c>
      <c r="C33" s="359"/>
      <c r="D33" s="359"/>
      <c r="E33" s="359"/>
      <c r="F33" s="359"/>
      <c r="G33" s="359"/>
      <c r="H33" s="359"/>
      <c r="I33" s="359"/>
      <c r="J33" s="359"/>
      <c r="K33" s="359"/>
      <c r="L33" s="359"/>
      <c r="M33" s="359"/>
      <c r="N33" s="359"/>
      <c r="O33" s="359"/>
      <c r="P33" s="359"/>
      <c r="Q33" s="571"/>
      <c r="R33" s="572">
        <v>132873</v>
      </c>
      <c r="S33" s="456"/>
      <c r="T33" s="456"/>
      <c r="U33" s="456"/>
      <c r="V33" s="456"/>
      <c r="W33" s="456"/>
      <c r="X33" s="456"/>
      <c r="Y33" s="585"/>
      <c r="Z33" s="605">
        <v>0.1</v>
      </c>
      <c r="AA33" s="605"/>
      <c r="AB33" s="605"/>
      <c r="AC33" s="605"/>
      <c r="AD33" s="606" t="s">
        <v>192</v>
      </c>
      <c r="AE33" s="606"/>
      <c r="AF33" s="606"/>
      <c r="AG33" s="606"/>
      <c r="AH33" s="606"/>
      <c r="AI33" s="606"/>
      <c r="AJ33" s="606"/>
      <c r="AK33" s="606"/>
      <c r="AL33" s="575" t="s">
        <v>192</v>
      </c>
      <c r="AM33" s="319"/>
      <c r="AN33" s="319"/>
      <c r="AO33" s="607"/>
      <c r="AP33" s="345"/>
      <c r="AQ33" s="346"/>
      <c r="AR33" s="346"/>
      <c r="AS33" s="346"/>
      <c r="AT33" s="569"/>
      <c r="AU33" s="43"/>
      <c r="AV33" s="43"/>
      <c r="AW33" s="43"/>
      <c r="AX33" s="550" t="s">
        <v>153</v>
      </c>
      <c r="AY33" s="551"/>
      <c r="AZ33" s="551"/>
      <c r="BA33" s="551"/>
      <c r="BB33" s="551"/>
      <c r="BC33" s="551"/>
      <c r="BD33" s="551"/>
      <c r="BE33" s="551"/>
      <c r="BF33" s="552"/>
      <c r="BG33" s="617">
        <v>99.3</v>
      </c>
      <c r="BH33" s="554"/>
      <c r="BI33" s="554"/>
      <c r="BJ33" s="554"/>
      <c r="BK33" s="554"/>
      <c r="BL33" s="554"/>
      <c r="BM33" s="598">
        <v>98.1</v>
      </c>
      <c r="BN33" s="554"/>
      <c r="BO33" s="554"/>
      <c r="BP33" s="554"/>
      <c r="BQ33" s="593"/>
      <c r="BR33" s="617">
        <v>99.2</v>
      </c>
      <c r="BS33" s="554"/>
      <c r="BT33" s="554"/>
      <c r="BU33" s="554"/>
      <c r="BV33" s="554"/>
      <c r="BW33" s="554"/>
      <c r="BX33" s="598">
        <v>97.8</v>
      </c>
      <c r="BY33" s="554"/>
      <c r="BZ33" s="554"/>
      <c r="CA33" s="554"/>
      <c r="CB33" s="593"/>
      <c r="CD33" s="570" t="s">
        <v>392</v>
      </c>
      <c r="CE33" s="359"/>
      <c r="CF33" s="359"/>
      <c r="CG33" s="359"/>
      <c r="CH33" s="359"/>
      <c r="CI33" s="359"/>
      <c r="CJ33" s="359"/>
      <c r="CK33" s="359"/>
      <c r="CL33" s="359"/>
      <c r="CM33" s="359"/>
      <c r="CN33" s="359"/>
      <c r="CO33" s="359"/>
      <c r="CP33" s="359"/>
      <c r="CQ33" s="571"/>
      <c r="CR33" s="572">
        <v>33742062</v>
      </c>
      <c r="CS33" s="573"/>
      <c r="CT33" s="573"/>
      <c r="CU33" s="573"/>
      <c r="CV33" s="573"/>
      <c r="CW33" s="573"/>
      <c r="CX33" s="573"/>
      <c r="CY33" s="574"/>
      <c r="CZ33" s="575">
        <v>39.4</v>
      </c>
      <c r="DA33" s="576"/>
      <c r="DB33" s="576"/>
      <c r="DC33" s="577"/>
      <c r="DD33" s="578">
        <v>25764305</v>
      </c>
      <c r="DE33" s="573"/>
      <c r="DF33" s="573"/>
      <c r="DG33" s="573"/>
      <c r="DH33" s="573"/>
      <c r="DI33" s="573"/>
      <c r="DJ33" s="573"/>
      <c r="DK33" s="574"/>
      <c r="DL33" s="578">
        <v>20719383</v>
      </c>
      <c r="DM33" s="573"/>
      <c r="DN33" s="573"/>
      <c r="DO33" s="573"/>
      <c r="DP33" s="573"/>
      <c r="DQ33" s="573"/>
      <c r="DR33" s="573"/>
      <c r="DS33" s="573"/>
      <c r="DT33" s="573"/>
      <c r="DU33" s="573"/>
      <c r="DV33" s="574"/>
      <c r="DW33" s="575">
        <v>43.9</v>
      </c>
      <c r="DX33" s="576"/>
      <c r="DY33" s="576"/>
      <c r="DZ33" s="576"/>
      <c r="EA33" s="576"/>
      <c r="EB33" s="576"/>
      <c r="EC33" s="604"/>
    </row>
    <row r="34" spans="2:133" ht="11.25" customHeight="1" x14ac:dyDescent="0.15">
      <c r="B34" s="570" t="s">
        <v>141</v>
      </c>
      <c r="C34" s="359"/>
      <c r="D34" s="359"/>
      <c r="E34" s="359"/>
      <c r="F34" s="359"/>
      <c r="G34" s="359"/>
      <c r="H34" s="359"/>
      <c r="I34" s="359"/>
      <c r="J34" s="359"/>
      <c r="K34" s="359"/>
      <c r="L34" s="359"/>
      <c r="M34" s="359"/>
      <c r="N34" s="359"/>
      <c r="O34" s="359"/>
      <c r="P34" s="359"/>
      <c r="Q34" s="571"/>
      <c r="R34" s="572">
        <v>55198</v>
      </c>
      <c r="S34" s="456"/>
      <c r="T34" s="456"/>
      <c r="U34" s="456"/>
      <c r="V34" s="456"/>
      <c r="W34" s="456"/>
      <c r="X34" s="456"/>
      <c r="Y34" s="585"/>
      <c r="Z34" s="605">
        <v>0.1</v>
      </c>
      <c r="AA34" s="605"/>
      <c r="AB34" s="605"/>
      <c r="AC34" s="605"/>
      <c r="AD34" s="606" t="s">
        <v>192</v>
      </c>
      <c r="AE34" s="606"/>
      <c r="AF34" s="606"/>
      <c r="AG34" s="606"/>
      <c r="AH34" s="606"/>
      <c r="AI34" s="606"/>
      <c r="AJ34" s="606"/>
      <c r="AK34" s="606"/>
      <c r="AL34" s="575" t="s">
        <v>192</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395</v>
      </c>
      <c r="CE34" s="359"/>
      <c r="CF34" s="359"/>
      <c r="CG34" s="359"/>
      <c r="CH34" s="359"/>
      <c r="CI34" s="359"/>
      <c r="CJ34" s="359"/>
      <c r="CK34" s="359"/>
      <c r="CL34" s="359"/>
      <c r="CM34" s="359"/>
      <c r="CN34" s="359"/>
      <c r="CO34" s="359"/>
      <c r="CP34" s="359"/>
      <c r="CQ34" s="571"/>
      <c r="CR34" s="572">
        <v>15202660</v>
      </c>
      <c r="CS34" s="456"/>
      <c r="CT34" s="456"/>
      <c r="CU34" s="456"/>
      <c r="CV34" s="456"/>
      <c r="CW34" s="456"/>
      <c r="CX34" s="456"/>
      <c r="CY34" s="585"/>
      <c r="CZ34" s="575">
        <v>17.7</v>
      </c>
      <c r="DA34" s="576"/>
      <c r="DB34" s="576"/>
      <c r="DC34" s="577"/>
      <c r="DD34" s="578">
        <v>11422309</v>
      </c>
      <c r="DE34" s="456"/>
      <c r="DF34" s="456"/>
      <c r="DG34" s="456"/>
      <c r="DH34" s="456"/>
      <c r="DI34" s="456"/>
      <c r="DJ34" s="456"/>
      <c r="DK34" s="585"/>
      <c r="DL34" s="578">
        <v>10188018</v>
      </c>
      <c r="DM34" s="456"/>
      <c r="DN34" s="456"/>
      <c r="DO34" s="456"/>
      <c r="DP34" s="456"/>
      <c r="DQ34" s="456"/>
      <c r="DR34" s="456"/>
      <c r="DS34" s="456"/>
      <c r="DT34" s="456"/>
      <c r="DU34" s="456"/>
      <c r="DV34" s="585"/>
      <c r="DW34" s="575">
        <v>21.6</v>
      </c>
      <c r="DX34" s="576"/>
      <c r="DY34" s="576"/>
      <c r="DZ34" s="576"/>
      <c r="EA34" s="576"/>
      <c r="EB34" s="576"/>
      <c r="EC34" s="604"/>
    </row>
    <row r="35" spans="2:133" ht="11.25" customHeight="1" x14ac:dyDescent="0.15">
      <c r="B35" s="570" t="s">
        <v>397</v>
      </c>
      <c r="C35" s="359"/>
      <c r="D35" s="359"/>
      <c r="E35" s="359"/>
      <c r="F35" s="359"/>
      <c r="G35" s="359"/>
      <c r="H35" s="359"/>
      <c r="I35" s="359"/>
      <c r="J35" s="359"/>
      <c r="K35" s="359"/>
      <c r="L35" s="359"/>
      <c r="M35" s="359"/>
      <c r="N35" s="359"/>
      <c r="O35" s="359"/>
      <c r="P35" s="359"/>
      <c r="Q35" s="571"/>
      <c r="R35" s="572">
        <v>1988050</v>
      </c>
      <c r="S35" s="456"/>
      <c r="T35" s="456"/>
      <c r="U35" s="456"/>
      <c r="V35" s="456"/>
      <c r="W35" s="456"/>
      <c r="X35" s="456"/>
      <c r="Y35" s="585"/>
      <c r="Z35" s="605">
        <v>2.2000000000000002</v>
      </c>
      <c r="AA35" s="605"/>
      <c r="AB35" s="605"/>
      <c r="AC35" s="605"/>
      <c r="AD35" s="606" t="s">
        <v>192</v>
      </c>
      <c r="AE35" s="606"/>
      <c r="AF35" s="606"/>
      <c r="AG35" s="606"/>
      <c r="AH35" s="606"/>
      <c r="AI35" s="606"/>
      <c r="AJ35" s="606"/>
      <c r="AK35" s="606"/>
      <c r="AL35" s="575" t="s">
        <v>192</v>
      </c>
      <c r="AM35" s="319"/>
      <c r="AN35" s="319"/>
      <c r="AO35" s="607"/>
      <c r="AP35" s="16"/>
      <c r="AQ35" s="485" t="s">
        <v>398</v>
      </c>
      <c r="AR35" s="486"/>
      <c r="AS35" s="486"/>
      <c r="AT35" s="486"/>
      <c r="AU35" s="486"/>
      <c r="AV35" s="486"/>
      <c r="AW35" s="486"/>
      <c r="AX35" s="486"/>
      <c r="AY35" s="486"/>
      <c r="AZ35" s="486"/>
      <c r="BA35" s="486"/>
      <c r="BB35" s="486"/>
      <c r="BC35" s="486"/>
      <c r="BD35" s="486"/>
      <c r="BE35" s="486"/>
      <c r="BF35" s="528"/>
      <c r="BG35" s="485" t="s">
        <v>200</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399</v>
      </c>
      <c r="CE35" s="359"/>
      <c r="CF35" s="359"/>
      <c r="CG35" s="359"/>
      <c r="CH35" s="359"/>
      <c r="CI35" s="359"/>
      <c r="CJ35" s="359"/>
      <c r="CK35" s="359"/>
      <c r="CL35" s="359"/>
      <c r="CM35" s="359"/>
      <c r="CN35" s="359"/>
      <c r="CO35" s="359"/>
      <c r="CP35" s="359"/>
      <c r="CQ35" s="571"/>
      <c r="CR35" s="572">
        <v>1514723</v>
      </c>
      <c r="CS35" s="573"/>
      <c r="CT35" s="573"/>
      <c r="CU35" s="573"/>
      <c r="CV35" s="573"/>
      <c r="CW35" s="573"/>
      <c r="CX35" s="573"/>
      <c r="CY35" s="574"/>
      <c r="CZ35" s="575">
        <v>1.8</v>
      </c>
      <c r="DA35" s="576"/>
      <c r="DB35" s="576"/>
      <c r="DC35" s="577"/>
      <c r="DD35" s="578">
        <v>1349343</v>
      </c>
      <c r="DE35" s="573"/>
      <c r="DF35" s="573"/>
      <c r="DG35" s="573"/>
      <c r="DH35" s="573"/>
      <c r="DI35" s="573"/>
      <c r="DJ35" s="573"/>
      <c r="DK35" s="574"/>
      <c r="DL35" s="578">
        <v>1349274</v>
      </c>
      <c r="DM35" s="573"/>
      <c r="DN35" s="573"/>
      <c r="DO35" s="573"/>
      <c r="DP35" s="573"/>
      <c r="DQ35" s="573"/>
      <c r="DR35" s="573"/>
      <c r="DS35" s="573"/>
      <c r="DT35" s="573"/>
      <c r="DU35" s="573"/>
      <c r="DV35" s="574"/>
      <c r="DW35" s="575">
        <v>2.9</v>
      </c>
      <c r="DX35" s="576"/>
      <c r="DY35" s="576"/>
      <c r="DZ35" s="576"/>
      <c r="EA35" s="576"/>
      <c r="EB35" s="576"/>
      <c r="EC35" s="604"/>
    </row>
    <row r="36" spans="2:133" ht="11.25" customHeight="1" x14ac:dyDescent="0.15">
      <c r="B36" s="570" t="s">
        <v>288</v>
      </c>
      <c r="C36" s="359"/>
      <c r="D36" s="359"/>
      <c r="E36" s="359"/>
      <c r="F36" s="359"/>
      <c r="G36" s="359"/>
      <c r="H36" s="359"/>
      <c r="I36" s="359"/>
      <c r="J36" s="359"/>
      <c r="K36" s="359"/>
      <c r="L36" s="359"/>
      <c r="M36" s="359"/>
      <c r="N36" s="359"/>
      <c r="O36" s="359"/>
      <c r="P36" s="359"/>
      <c r="Q36" s="571"/>
      <c r="R36" s="572">
        <v>5499809</v>
      </c>
      <c r="S36" s="456"/>
      <c r="T36" s="456"/>
      <c r="U36" s="456"/>
      <c r="V36" s="456"/>
      <c r="W36" s="456"/>
      <c r="X36" s="456"/>
      <c r="Y36" s="585"/>
      <c r="Z36" s="605">
        <v>6.1</v>
      </c>
      <c r="AA36" s="605"/>
      <c r="AB36" s="605"/>
      <c r="AC36" s="605"/>
      <c r="AD36" s="606" t="s">
        <v>192</v>
      </c>
      <c r="AE36" s="606"/>
      <c r="AF36" s="606"/>
      <c r="AG36" s="606"/>
      <c r="AH36" s="606"/>
      <c r="AI36" s="606"/>
      <c r="AJ36" s="606"/>
      <c r="AK36" s="606"/>
      <c r="AL36" s="575" t="s">
        <v>192</v>
      </c>
      <c r="AM36" s="319"/>
      <c r="AN36" s="319"/>
      <c r="AO36" s="607"/>
      <c r="AP36" s="16"/>
      <c r="AQ36" s="608" t="s">
        <v>384</v>
      </c>
      <c r="AR36" s="609"/>
      <c r="AS36" s="609"/>
      <c r="AT36" s="609"/>
      <c r="AU36" s="609"/>
      <c r="AV36" s="609"/>
      <c r="AW36" s="609"/>
      <c r="AX36" s="609"/>
      <c r="AY36" s="610"/>
      <c r="AZ36" s="611">
        <v>11080581</v>
      </c>
      <c r="BA36" s="612"/>
      <c r="BB36" s="612"/>
      <c r="BC36" s="612"/>
      <c r="BD36" s="612"/>
      <c r="BE36" s="612"/>
      <c r="BF36" s="613"/>
      <c r="BG36" s="614" t="s">
        <v>402</v>
      </c>
      <c r="BH36" s="615"/>
      <c r="BI36" s="615"/>
      <c r="BJ36" s="615"/>
      <c r="BK36" s="615"/>
      <c r="BL36" s="615"/>
      <c r="BM36" s="615"/>
      <c r="BN36" s="615"/>
      <c r="BO36" s="615"/>
      <c r="BP36" s="615"/>
      <c r="BQ36" s="615"/>
      <c r="BR36" s="615"/>
      <c r="BS36" s="615"/>
      <c r="BT36" s="615"/>
      <c r="BU36" s="616"/>
      <c r="BV36" s="611">
        <v>273997</v>
      </c>
      <c r="BW36" s="612"/>
      <c r="BX36" s="612"/>
      <c r="BY36" s="612"/>
      <c r="BZ36" s="612"/>
      <c r="CA36" s="612"/>
      <c r="CB36" s="613"/>
      <c r="CD36" s="570" t="s">
        <v>30</v>
      </c>
      <c r="CE36" s="359"/>
      <c r="CF36" s="359"/>
      <c r="CG36" s="359"/>
      <c r="CH36" s="359"/>
      <c r="CI36" s="359"/>
      <c r="CJ36" s="359"/>
      <c r="CK36" s="359"/>
      <c r="CL36" s="359"/>
      <c r="CM36" s="359"/>
      <c r="CN36" s="359"/>
      <c r="CO36" s="359"/>
      <c r="CP36" s="359"/>
      <c r="CQ36" s="571"/>
      <c r="CR36" s="572">
        <v>7701276</v>
      </c>
      <c r="CS36" s="456"/>
      <c r="CT36" s="456"/>
      <c r="CU36" s="456"/>
      <c r="CV36" s="456"/>
      <c r="CW36" s="456"/>
      <c r="CX36" s="456"/>
      <c r="CY36" s="585"/>
      <c r="CZ36" s="575">
        <v>9</v>
      </c>
      <c r="DA36" s="576"/>
      <c r="DB36" s="576"/>
      <c r="DC36" s="577"/>
      <c r="DD36" s="578">
        <v>5767604</v>
      </c>
      <c r="DE36" s="456"/>
      <c r="DF36" s="456"/>
      <c r="DG36" s="456"/>
      <c r="DH36" s="456"/>
      <c r="DI36" s="456"/>
      <c r="DJ36" s="456"/>
      <c r="DK36" s="585"/>
      <c r="DL36" s="578">
        <v>2481245</v>
      </c>
      <c r="DM36" s="456"/>
      <c r="DN36" s="456"/>
      <c r="DO36" s="456"/>
      <c r="DP36" s="456"/>
      <c r="DQ36" s="456"/>
      <c r="DR36" s="456"/>
      <c r="DS36" s="456"/>
      <c r="DT36" s="456"/>
      <c r="DU36" s="456"/>
      <c r="DV36" s="585"/>
      <c r="DW36" s="575">
        <v>5.3</v>
      </c>
      <c r="DX36" s="576"/>
      <c r="DY36" s="576"/>
      <c r="DZ36" s="576"/>
      <c r="EA36" s="576"/>
      <c r="EB36" s="576"/>
      <c r="EC36" s="604"/>
    </row>
    <row r="37" spans="2:133" ht="11.25" customHeight="1" x14ac:dyDescent="0.15">
      <c r="B37" s="570" t="s">
        <v>393</v>
      </c>
      <c r="C37" s="359"/>
      <c r="D37" s="359"/>
      <c r="E37" s="359"/>
      <c r="F37" s="359"/>
      <c r="G37" s="359"/>
      <c r="H37" s="359"/>
      <c r="I37" s="359"/>
      <c r="J37" s="359"/>
      <c r="K37" s="359"/>
      <c r="L37" s="359"/>
      <c r="M37" s="359"/>
      <c r="N37" s="359"/>
      <c r="O37" s="359"/>
      <c r="P37" s="359"/>
      <c r="Q37" s="571"/>
      <c r="R37" s="572">
        <v>1283608</v>
      </c>
      <c r="S37" s="456"/>
      <c r="T37" s="456"/>
      <c r="U37" s="456"/>
      <c r="V37" s="456"/>
      <c r="W37" s="456"/>
      <c r="X37" s="456"/>
      <c r="Y37" s="585"/>
      <c r="Z37" s="605">
        <v>1.4</v>
      </c>
      <c r="AA37" s="605"/>
      <c r="AB37" s="605"/>
      <c r="AC37" s="605"/>
      <c r="AD37" s="606">
        <v>149466</v>
      </c>
      <c r="AE37" s="606"/>
      <c r="AF37" s="606"/>
      <c r="AG37" s="606"/>
      <c r="AH37" s="606"/>
      <c r="AI37" s="606"/>
      <c r="AJ37" s="606"/>
      <c r="AK37" s="606"/>
      <c r="AL37" s="575">
        <v>0.3</v>
      </c>
      <c r="AM37" s="319"/>
      <c r="AN37" s="319"/>
      <c r="AO37" s="607"/>
      <c r="AQ37" s="600" t="s">
        <v>403</v>
      </c>
      <c r="AR37" s="417"/>
      <c r="AS37" s="417"/>
      <c r="AT37" s="417"/>
      <c r="AU37" s="417"/>
      <c r="AV37" s="417"/>
      <c r="AW37" s="417"/>
      <c r="AX37" s="417"/>
      <c r="AY37" s="601"/>
      <c r="AZ37" s="572">
        <v>1460863</v>
      </c>
      <c r="BA37" s="456"/>
      <c r="BB37" s="456"/>
      <c r="BC37" s="456"/>
      <c r="BD37" s="573"/>
      <c r="BE37" s="573"/>
      <c r="BF37" s="602"/>
      <c r="BG37" s="570" t="s">
        <v>405</v>
      </c>
      <c r="BH37" s="359"/>
      <c r="BI37" s="359"/>
      <c r="BJ37" s="359"/>
      <c r="BK37" s="359"/>
      <c r="BL37" s="359"/>
      <c r="BM37" s="359"/>
      <c r="BN37" s="359"/>
      <c r="BO37" s="359"/>
      <c r="BP37" s="359"/>
      <c r="BQ37" s="359"/>
      <c r="BR37" s="359"/>
      <c r="BS37" s="359"/>
      <c r="BT37" s="359"/>
      <c r="BU37" s="571"/>
      <c r="BV37" s="572">
        <v>247346</v>
      </c>
      <c r="BW37" s="456"/>
      <c r="BX37" s="456"/>
      <c r="BY37" s="456"/>
      <c r="BZ37" s="456"/>
      <c r="CA37" s="456"/>
      <c r="CB37" s="603"/>
      <c r="CD37" s="570" t="s">
        <v>152</v>
      </c>
      <c r="CE37" s="359"/>
      <c r="CF37" s="359"/>
      <c r="CG37" s="359"/>
      <c r="CH37" s="359"/>
      <c r="CI37" s="359"/>
      <c r="CJ37" s="359"/>
      <c r="CK37" s="359"/>
      <c r="CL37" s="359"/>
      <c r="CM37" s="359"/>
      <c r="CN37" s="359"/>
      <c r="CO37" s="359"/>
      <c r="CP37" s="359"/>
      <c r="CQ37" s="571"/>
      <c r="CR37" s="572">
        <v>97238</v>
      </c>
      <c r="CS37" s="573"/>
      <c r="CT37" s="573"/>
      <c r="CU37" s="573"/>
      <c r="CV37" s="573"/>
      <c r="CW37" s="573"/>
      <c r="CX37" s="573"/>
      <c r="CY37" s="574"/>
      <c r="CZ37" s="575">
        <v>0.1</v>
      </c>
      <c r="DA37" s="576"/>
      <c r="DB37" s="576"/>
      <c r="DC37" s="577"/>
      <c r="DD37" s="578">
        <v>97238</v>
      </c>
      <c r="DE37" s="573"/>
      <c r="DF37" s="573"/>
      <c r="DG37" s="573"/>
      <c r="DH37" s="573"/>
      <c r="DI37" s="573"/>
      <c r="DJ37" s="573"/>
      <c r="DK37" s="574"/>
      <c r="DL37" s="578">
        <v>97238</v>
      </c>
      <c r="DM37" s="573"/>
      <c r="DN37" s="573"/>
      <c r="DO37" s="573"/>
      <c r="DP37" s="573"/>
      <c r="DQ37" s="573"/>
      <c r="DR37" s="573"/>
      <c r="DS37" s="573"/>
      <c r="DT37" s="573"/>
      <c r="DU37" s="573"/>
      <c r="DV37" s="574"/>
      <c r="DW37" s="575">
        <v>0.2</v>
      </c>
      <c r="DX37" s="576"/>
      <c r="DY37" s="576"/>
      <c r="DZ37" s="576"/>
      <c r="EA37" s="576"/>
      <c r="EB37" s="576"/>
      <c r="EC37" s="604"/>
    </row>
    <row r="38" spans="2:133" ht="11.25" customHeight="1" x14ac:dyDescent="0.15">
      <c r="B38" s="570" t="s">
        <v>132</v>
      </c>
      <c r="C38" s="359"/>
      <c r="D38" s="359"/>
      <c r="E38" s="359"/>
      <c r="F38" s="359"/>
      <c r="G38" s="359"/>
      <c r="H38" s="359"/>
      <c r="I38" s="359"/>
      <c r="J38" s="359"/>
      <c r="K38" s="359"/>
      <c r="L38" s="359"/>
      <c r="M38" s="359"/>
      <c r="N38" s="359"/>
      <c r="O38" s="359"/>
      <c r="P38" s="359"/>
      <c r="Q38" s="571"/>
      <c r="R38" s="572">
        <v>7061911</v>
      </c>
      <c r="S38" s="456"/>
      <c r="T38" s="456"/>
      <c r="U38" s="456"/>
      <c r="V38" s="456"/>
      <c r="W38" s="456"/>
      <c r="X38" s="456"/>
      <c r="Y38" s="585"/>
      <c r="Z38" s="605">
        <v>7.8</v>
      </c>
      <c r="AA38" s="605"/>
      <c r="AB38" s="605"/>
      <c r="AC38" s="605"/>
      <c r="AD38" s="606" t="s">
        <v>192</v>
      </c>
      <c r="AE38" s="606"/>
      <c r="AF38" s="606"/>
      <c r="AG38" s="606"/>
      <c r="AH38" s="606"/>
      <c r="AI38" s="606"/>
      <c r="AJ38" s="606"/>
      <c r="AK38" s="606"/>
      <c r="AL38" s="575" t="s">
        <v>192</v>
      </c>
      <c r="AM38" s="319"/>
      <c r="AN38" s="319"/>
      <c r="AO38" s="607"/>
      <c r="AQ38" s="600" t="s">
        <v>406</v>
      </c>
      <c r="AR38" s="417"/>
      <c r="AS38" s="417"/>
      <c r="AT38" s="417"/>
      <c r="AU38" s="417"/>
      <c r="AV38" s="417"/>
      <c r="AW38" s="417"/>
      <c r="AX38" s="417"/>
      <c r="AY38" s="601"/>
      <c r="AZ38" s="572">
        <v>1241289</v>
      </c>
      <c r="BA38" s="456"/>
      <c r="BB38" s="456"/>
      <c r="BC38" s="456"/>
      <c r="BD38" s="573"/>
      <c r="BE38" s="573"/>
      <c r="BF38" s="602"/>
      <c r="BG38" s="570" t="s">
        <v>410</v>
      </c>
      <c r="BH38" s="359"/>
      <c r="BI38" s="359"/>
      <c r="BJ38" s="359"/>
      <c r="BK38" s="359"/>
      <c r="BL38" s="359"/>
      <c r="BM38" s="359"/>
      <c r="BN38" s="359"/>
      <c r="BO38" s="359"/>
      <c r="BP38" s="359"/>
      <c r="BQ38" s="359"/>
      <c r="BR38" s="359"/>
      <c r="BS38" s="359"/>
      <c r="BT38" s="359"/>
      <c r="BU38" s="571"/>
      <c r="BV38" s="572">
        <v>32454</v>
      </c>
      <c r="BW38" s="456"/>
      <c r="BX38" s="456"/>
      <c r="BY38" s="456"/>
      <c r="BZ38" s="456"/>
      <c r="CA38" s="456"/>
      <c r="CB38" s="603"/>
      <c r="CD38" s="570" t="s">
        <v>411</v>
      </c>
      <c r="CE38" s="359"/>
      <c r="CF38" s="359"/>
      <c r="CG38" s="359"/>
      <c r="CH38" s="359"/>
      <c r="CI38" s="359"/>
      <c r="CJ38" s="359"/>
      <c r="CK38" s="359"/>
      <c r="CL38" s="359"/>
      <c r="CM38" s="359"/>
      <c r="CN38" s="359"/>
      <c r="CO38" s="359"/>
      <c r="CP38" s="359"/>
      <c r="CQ38" s="571"/>
      <c r="CR38" s="572">
        <v>8342523</v>
      </c>
      <c r="CS38" s="456"/>
      <c r="CT38" s="456"/>
      <c r="CU38" s="456"/>
      <c r="CV38" s="456"/>
      <c r="CW38" s="456"/>
      <c r="CX38" s="456"/>
      <c r="CY38" s="585"/>
      <c r="CZ38" s="575">
        <v>9.6999999999999993</v>
      </c>
      <c r="DA38" s="576"/>
      <c r="DB38" s="576"/>
      <c r="DC38" s="577"/>
      <c r="DD38" s="578">
        <v>6544732</v>
      </c>
      <c r="DE38" s="456"/>
      <c r="DF38" s="456"/>
      <c r="DG38" s="456"/>
      <c r="DH38" s="456"/>
      <c r="DI38" s="456"/>
      <c r="DJ38" s="456"/>
      <c r="DK38" s="585"/>
      <c r="DL38" s="578">
        <v>6399287</v>
      </c>
      <c r="DM38" s="456"/>
      <c r="DN38" s="456"/>
      <c r="DO38" s="456"/>
      <c r="DP38" s="456"/>
      <c r="DQ38" s="456"/>
      <c r="DR38" s="456"/>
      <c r="DS38" s="456"/>
      <c r="DT38" s="456"/>
      <c r="DU38" s="456"/>
      <c r="DV38" s="585"/>
      <c r="DW38" s="575">
        <v>13.6</v>
      </c>
      <c r="DX38" s="576"/>
      <c r="DY38" s="576"/>
      <c r="DZ38" s="576"/>
      <c r="EA38" s="576"/>
      <c r="EB38" s="576"/>
      <c r="EC38" s="604"/>
    </row>
    <row r="39" spans="2:133" ht="11.25" customHeight="1" x14ac:dyDescent="0.15">
      <c r="B39" s="570" t="s">
        <v>412</v>
      </c>
      <c r="C39" s="359"/>
      <c r="D39" s="359"/>
      <c r="E39" s="359"/>
      <c r="F39" s="359"/>
      <c r="G39" s="359"/>
      <c r="H39" s="359"/>
      <c r="I39" s="359"/>
      <c r="J39" s="359"/>
      <c r="K39" s="359"/>
      <c r="L39" s="359"/>
      <c r="M39" s="359"/>
      <c r="N39" s="359"/>
      <c r="O39" s="359"/>
      <c r="P39" s="359"/>
      <c r="Q39" s="571"/>
      <c r="R39" s="572" t="s">
        <v>192</v>
      </c>
      <c r="S39" s="456"/>
      <c r="T39" s="456"/>
      <c r="U39" s="456"/>
      <c r="V39" s="456"/>
      <c r="W39" s="456"/>
      <c r="X39" s="456"/>
      <c r="Y39" s="585"/>
      <c r="Z39" s="605" t="s">
        <v>192</v>
      </c>
      <c r="AA39" s="605"/>
      <c r="AB39" s="605"/>
      <c r="AC39" s="605"/>
      <c r="AD39" s="606" t="s">
        <v>192</v>
      </c>
      <c r="AE39" s="606"/>
      <c r="AF39" s="606"/>
      <c r="AG39" s="606"/>
      <c r="AH39" s="606"/>
      <c r="AI39" s="606"/>
      <c r="AJ39" s="606"/>
      <c r="AK39" s="606"/>
      <c r="AL39" s="575" t="s">
        <v>192</v>
      </c>
      <c r="AM39" s="319"/>
      <c r="AN39" s="319"/>
      <c r="AO39" s="607"/>
      <c r="AQ39" s="600" t="s">
        <v>28</v>
      </c>
      <c r="AR39" s="417"/>
      <c r="AS39" s="417"/>
      <c r="AT39" s="417"/>
      <c r="AU39" s="417"/>
      <c r="AV39" s="417"/>
      <c r="AW39" s="417"/>
      <c r="AX39" s="417"/>
      <c r="AY39" s="601"/>
      <c r="AZ39" s="572">
        <v>367990</v>
      </c>
      <c r="BA39" s="456"/>
      <c r="BB39" s="456"/>
      <c r="BC39" s="456"/>
      <c r="BD39" s="573"/>
      <c r="BE39" s="573"/>
      <c r="BF39" s="602"/>
      <c r="BG39" s="570" t="s">
        <v>335</v>
      </c>
      <c r="BH39" s="359"/>
      <c r="BI39" s="359"/>
      <c r="BJ39" s="359"/>
      <c r="BK39" s="359"/>
      <c r="BL39" s="359"/>
      <c r="BM39" s="359"/>
      <c r="BN39" s="359"/>
      <c r="BO39" s="359"/>
      <c r="BP39" s="359"/>
      <c r="BQ39" s="359"/>
      <c r="BR39" s="359"/>
      <c r="BS39" s="359"/>
      <c r="BT39" s="359"/>
      <c r="BU39" s="571"/>
      <c r="BV39" s="572">
        <v>47535</v>
      </c>
      <c r="BW39" s="456"/>
      <c r="BX39" s="456"/>
      <c r="BY39" s="456"/>
      <c r="BZ39" s="456"/>
      <c r="CA39" s="456"/>
      <c r="CB39" s="603"/>
      <c r="CD39" s="570" t="s">
        <v>416</v>
      </c>
      <c r="CE39" s="359"/>
      <c r="CF39" s="359"/>
      <c r="CG39" s="359"/>
      <c r="CH39" s="359"/>
      <c r="CI39" s="359"/>
      <c r="CJ39" s="359"/>
      <c r="CK39" s="359"/>
      <c r="CL39" s="359"/>
      <c r="CM39" s="359"/>
      <c r="CN39" s="359"/>
      <c r="CO39" s="359"/>
      <c r="CP39" s="359"/>
      <c r="CQ39" s="571"/>
      <c r="CR39" s="572">
        <v>426401</v>
      </c>
      <c r="CS39" s="573"/>
      <c r="CT39" s="573"/>
      <c r="CU39" s="573"/>
      <c r="CV39" s="573"/>
      <c r="CW39" s="573"/>
      <c r="CX39" s="573"/>
      <c r="CY39" s="574"/>
      <c r="CZ39" s="575">
        <v>0.5</v>
      </c>
      <c r="DA39" s="576"/>
      <c r="DB39" s="576"/>
      <c r="DC39" s="577"/>
      <c r="DD39" s="578">
        <v>378758</v>
      </c>
      <c r="DE39" s="573"/>
      <c r="DF39" s="573"/>
      <c r="DG39" s="573"/>
      <c r="DH39" s="573"/>
      <c r="DI39" s="573"/>
      <c r="DJ39" s="573"/>
      <c r="DK39" s="574"/>
      <c r="DL39" s="578" t="s">
        <v>192</v>
      </c>
      <c r="DM39" s="573"/>
      <c r="DN39" s="573"/>
      <c r="DO39" s="573"/>
      <c r="DP39" s="573"/>
      <c r="DQ39" s="573"/>
      <c r="DR39" s="573"/>
      <c r="DS39" s="573"/>
      <c r="DT39" s="573"/>
      <c r="DU39" s="573"/>
      <c r="DV39" s="574"/>
      <c r="DW39" s="575" t="s">
        <v>192</v>
      </c>
      <c r="DX39" s="576"/>
      <c r="DY39" s="576"/>
      <c r="DZ39" s="576"/>
      <c r="EA39" s="576"/>
      <c r="EB39" s="576"/>
      <c r="EC39" s="604"/>
    </row>
    <row r="40" spans="2:133" ht="11.25" customHeight="1" x14ac:dyDescent="0.15">
      <c r="B40" s="570" t="s">
        <v>417</v>
      </c>
      <c r="C40" s="359"/>
      <c r="D40" s="359"/>
      <c r="E40" s="359"/>
      <c r="F40" s="359"/>
      <c r="G40" s="359"/>
      <c r="H40" s="359"/>
      <c r="I40" s="359"/>
      <c r="J40" s="359"/>
      <c r="K40" s="359"/>
      <c r="L40" s="359"/>
      <c r="M40" s="359"/>
      <c r="N40" s="359"/>
      <c r="O40" s="359"/>
      <c r="P40" s="359"/>
      <c r="Q40" s="571"/>
      <c r="R40" s="572">
        <v>1904011</v>
      </c>
      <c r="S40" s="456"/>
      <c r="T40" s="456"/>
      <c r="U40" s="456"/>
      <c r="V40" s="456"/>
      <c r="W40" s="456"/>
      <c r="X40" s="456"/>
      <c r="Y40" s="585"/>
      <c r="Z40" s="605">
        <v>2.1</v>
      </c>
      <c r="AA40" s="605"/>
      <c r="AB40" s="605"/>
      <c r="AC40" s="605"/>
      <c r="AD40" s="606" t="s">
        <v>192</v>
      </c>
      <c r="AE40" s="606"/>
      <c r="AF40" s="606"/>
      <c r="AG40" s="606"/>
      <c r="AH40" s="606"/>
      <c r="AI40" s="606"/>
      <c r="AJ40" s="606"/>
      <c r="AK40" s="606"/>
      <c r="AL40" s="575" t="s">
        <v>192</v>
      </c>
      <c r="AM40" s="319"/>
      <c r="AN40" s="319"/>
      <c r="AO40" s="607"/>
      <c r="AQ40" s="600" t="s">
        <v>305</v>
      </c>
      <c r="AR40" s="417"/>
      <c r="AS40" s="417"/>
      <c r="AT40" s="417"/>
      <c r="AU40" s="417"/>
      <c r="AV40" s="417"/>
      <c r="AW40" s="417"/>
      <c r="AX40" s="417"/>
      <c r="AY40" s="601"/>
      <c r="AZ40" s="572">
        <v>35906</v>
      </c>
      <c r="BA40" s="456"/>
      <c r="BB40" s="456"/>
      <c r="BC40" s="456"/>
      <c r="BD40" s="573"/>
      <c r="BE40" s="573"/>
      <c r="BF40" s="602"/>
      <c r="BG40" s="566" t="s">
        <v>419</v>
      </c>
      <c r="BH40" s="408"/>
      <c r="BI40" s="408"/>
      <c r="BJ40" s="408"/>
      <c r="BK40" s="408"/>
      <c r="BL40" s="7"/>
      <c r="BM40" s="359" t="s">
        <v>420</v>
      </c>
      <c r="BN40" s="359"/>
      <c r="BO40" s="359"/>
      <c r="BP40" s="359"/>
      <c r="BQ40" s="359"/>
      <c r="BR40" s="359"/>
      <c r="BS40" s="359"/>
      <c r="BT40" s="359"/>
      <c r="BU40" s="571"/>
      <c r="BV40" s="572">
        <v>94</v>
      </c>
      <c r="BW40" s="456"/>
      <c r="BX40" s="456"/>
      <c r="BY40" s="456"/>
      <c r="BZ40" s="456"/>
      <c r="CA40" s="456"/>
      <c r="CB40" s="603"/>
      <c r="CD40" s="570" t="s">
        <v>369</v>
      </c>
      <c r="CE40" s="359"/>
      <c r="CF40" s="359"/>
      <c r="CG40" s="359"/>
      <c r="CH40" s="359"/>
      <c r="CI40" s="359"/>
      <c r="CJ40" s="359"/>
      <c r="CK40" s="359"/>
      <c r="CL40" s="359"/>
      <c r="CM40" s="359"/>
      <c r="CN40" s="359"/>
      <c r="CO40" s="359"/>
      <c r="CP40" s="359"/>
      <c r="CQ40" s="571"/>
      <c r="CR40" s="572">
        <v>554479</v>
      </c>
      <c r="CS40" s="456"/>
      <c r="CT40" s="456"/>
      <c r="CU40" s="456"/>
      <c r="CV40" s="456"/>
      <c r="CW40" s="456"/>
      <c r="CX40" s="456"/>
      <c r="CY40" s="585"/>
      <c r="CZ40" s="575">
        <v>0.6</v>
      </c>
      <c r="DA40" s="576"/>
      <c r="DB40" s="576"/>
      <c r="DC40" s="577"/>
      <c r="DD40" s="578">
        <v>301559</v>
      </c>
      <c r="DE40" s="456"/>
      <c r="DF40" s="456"/>
      <c r="DG40" s="456"/>
      <c r="DH40" s="456"/>
      <c r="DI40" s="456"/>
      <c r="DJ40" s="456"/>
      <c r="DK40" s="585"/>
      <c r="DL40" s="578">
        <v>301559</v>
      </c>
      <c r="DM40" s="456"/>
      <c r="DN40" s="456"/>
      <c r="DO40" s="456"/>
      <c r="DP40" s="456"/>
      <c r="DQ40" s="456"/>
      <c r="DR40" s="456"/>
      <c r="DS40" s="456"/>
      <c r="DT40" s="456"/>
      <c r="DU40" s="456"/>
      <c r="DV40" s="585"/>
      <c r="DW40" s="575">
        <v>0.6</v>
      </c>
      <c r="DX40" s="576"/>
      <c r="DY40" s="576"/>
      <c r="DZ40" s="576"/>
      <c r="EA40" s="576"/>
      <c r="EB40" s="576"/>
      <c r="EC40" s="604"/>
    </row>
    <row r="41" spans="2:133" ht="11.25" customHeight="1" x14ac:dyDescent="0.15">
      <c r="B41" s="550" t="s">
        <v>418</v>
      </c>
      <c r="C41" s="551"/>
      <c r="D41" s="551"/>
      <c r="E41" s="551"/>
      <c r="F41" s="551"/>
      <c r="G41" s="551"/>
      <c r="H41" s="551"/>
      <c r="I41" s="551"/>
      <c r="J41" s="551"/>
      <c r="K41" s="551"/>
      <c r="L41" s="551"/>
      <c r="M41" s="551"/>
      <c r="N41" s="551"/>
      <c r="O41" s="551"/>
      <c r="P41" s="551"/>
      <c r="Q41" s="552"/>
      <c r="R41" s="553">
        <v>90028276</v>
      </c>
      <c r="S41" s="592"/>
      <c r="T41" s="592"/>
      <c r="U41" s="592"/>
      <c r="V41" s="592"/>
      <c r="W41" s="592"/>
      <c r="X41" s="592"/>
      <c r="Y41" s="595"/>
      <c r="Z41" s="596">
        <v>100</v>
      </c>
      <c r="AA41" s="596"/>
      <c r="AB41" s="596"/>
      <c r="AC41" s="596"/>
      <c r="AD41" s="597">
        <v>45247839</v>
      </c>
      <c r="AE41" s="597"/>
      <c r="AF41" s="597"/>
      <c r="AG41" s="597"/>
      <c r="AH41" s="597"/>
      <c r="AI41" s="597"/>
      <c r="AJ41" s="597"/>
      <c r="AK41" s="597"/>
      <c r="AL41" s="556">
        <v>100</v>
      </c>
      <c r="AM41" s="598"/>
      <c r="AN41" s="598"/>
      <c r="AO41" s="599"/>
      <c r="AQ41" s="600" t="s">
        <v>421</v>
      </c>
      <c r="AR41" s="417"/>
      <c r="AS41" s="417"/>
      <c r="AT41" s="417"/>
      <c r="AU41" s="417"/>
      <c r="AV41" s="417"/>
      <c r="AW41" s="417"/>
      <c r="AX41" s="417"/>
      <c r="AY41" s="601"/>
      <c r="AZ41" s="572">
        <v>1594652</v>
      </c>
      <c r="BA41" s="456"/>
      <c r="BB41" s="456"/>
      <c r="BC41" s="456"/>
      <c r="BD41" s="573"/>
      <c r="BE41" s="573"/>
      <c r="BF41" s="602"/>
      <c r="BG41" s="566"/>
      <c r="BH41" s="408"/>
      <c r="BI41" s="408"/>
      <c r="BJ41" s="408"/>
      <c r="BK41" s="408"/>
      <c r="BL41" s="7"/>
      <c r="BM41" s="359" t="s">
        <v>341</v>
      </c>
      <c r="BN41" s="359"/>
      <c r="BO41" s="359"/>
      <c r="BP41" s="359"/>
      <c r="BQ41" s="359"/>
      <c r="BR41" s="359"/>
      <c r="BS41" s="359"/>
      <c r="BT41" s="359"/>
      <c r="BU41" s="571"/>
      <c r="BV41" s="572" t="s">
        <v>192</v>
      </c>
      <c r="BW41" s="456"/>
      <c r="BX41" s="456"/>
      <c r="BY41" s="456"/>
      <c r="BZ41" s="456"/>
      <c r="CA41" s="456"/>
      <c r="CB41" s="603"/>
      <c r="CD41" s="570" t="s">
        <v>282</v>
      </c>
      <c r="CE41" s="359"/>
      <c r="CF41" s="359"/>
      <c r="CG41" s="359"/>
      <c r="CH41" s="359"/>
      <c r="CI41" s="359"/>
      <c r="CJ41" s="359"/>
      <c r="CK41" s="359"/>
      <c r="CL41" s="359"/>
      <c r="CM41" s="359"/>
      <c r="CN41" s="359"/>
      <c r="CO41" s="359"/>
      <c r="CP41" s="359"/>
      <c r="CQ41" s="571"/>
      <c r="CR41" s="572" t="s">
        <v>192</v>
      </c>
      <c r="CS41" s="573"/>
      <c r="CT41" s="573"/>
      <c r="CU41" s="573"/>
      <c r="CV41" s="573"/>
      <c r="CW41" s="573"/>
      <c r="CX41" s="573"/>
      <c r="CY41" s="574"/>
      <c r="CZ41" s="575" t="s">
        <v>192</v>
      </c>
      <c r="DA41" s="576"/>
      <c r="DB41" s="576"/>
      <c r="DC41" s="577"/>
      <c r="DD41" s="578" t="s">
        <v>192</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15">
      <c r="AQ42" s="589" t="s">
        <v>422</v>
      </c>
      <c r="AR42" s="590"/>
      <c r="AS42" s="590"/>
      <c r="AT42" s="590"/>
      <c r="AU42" s="590"/>
      <c r="AV42" s="590"/>
      <c r="AW42" s="590"/>
      <c r="AX42" s="590"/>
      <c r="AY42" s="591"/>
      <c r="AZ42" s="553">
        <v>6379881</v>
      </c>
      <c r="BA42" s="592"/>
      <c r="BB42" s="592"/>
      <c r="BC42" s="592"/>
      <c r="BD42" s="554"/>
      <c r="BE42" s="554"/>
      <c r="BF42" s="593"/>
      <c r="BG42" s="345"/>
      <c r="BH42" s="346"/>
      <c r="BI42" s="346"/>
      <c r="BJ42" s="346"/>
      <c r="BK42" s="346"/>
      <c r="BL42" s="20"/>
      <c r="BM42" s="551" t="s">
        <v>423</v>
      </c>
      <c r="BN42" s="551"/>
      <c r="BO42" s="551"/>
      <c r="BP42" s="551"/>
      <c r="BQ42" s="551"/>
      <c r="BR42" s="551"/>
      <c r="BS42" s="551"/>
      <c r="BT42" s="551"/>
      <c r="BU42" s="552"/>
      <c r="BV42" s="553">
        <v>331</v>
      </c>
      <c r="BW42" s="592"/>
      <c r="BX42" s="592"/>
      <c r="BY42" s="592"/>
      <c r="BZ42" s="592"/>
      <c r="CA42" s="592"/>
      <c r="CB42" s="594"/>
      <c r="CD42" s="570" t="s">
        <v>275</v>
      </c>
      <c r="CE42" s="359"/>
      <c r="CF42" s="359"/>
      <c r="CG42" s="359"/>
      <c r="CH42" s="359"/>
      <c r="CI42" s="359"/>
      <c r="CJ42" s="359"/>
      <c r="CK42" s="359"/>
      <c r="CL42" s="359"/>
      <c r="CM42" s="359"/>
      <c r="CN42" s="359"/>
      <c r="CO42" s="359"/>
      <c r="CP42" s="359"/>
      <c r="CQ42" s="571"/>
      <c r="CR42" s="572">
        <v>8361353</v>
      </c>
      <c r="CS42" s="573"/>
      <c r="CT42" s="573"/>
      <c r="CU42" s="573"/>
      <c r="CV42" s="573"/>
      <c r="CW42" s="573"/>
      <c r="CX42" s="573"/>
      <c r="CY42" s="574"/>
      <c r="CZ42" s="575">
        <v>9.8000000000000007</v>
      </c>
      <c r="DA42" s="576"/>
      <c r="DB42" s="576"/>
      <c r="DC42" s="577"/>
      <c r="DD42" s="578">
        <v>2187081</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15">
      <c r="B43" s="1" t="s">
        <v>51</v>
      </c>
      <c r="CD43" s="570" t="s">
        <v>60</v>
      </c>
      <c r="CE43" s="359"/>
      <c r="CF43" s="359"/>
      <c r="CG43" s="359"/>
      <c r="CH43" s="359"/>
      <c r="CI43" s="359"/>
      <c r="CJ43" s="359"/>
      <c r="CK43" s="359"/>
      <c r="CL43" s="359"/>
      <c r="CM43" s="359"/>
      <c r="CN43" s="359"/>
      <c r="CO43" s="359"/>
      <c r="CP43" s="359"/>
      <c r="CQ43" s="571"/>
      <c r="CR43" s="572">
        <v>223918</v>
      </c>
      <c r="CS43" s="573"/>
      <c r="CT43" s="573"/>
      <c r="CU43" s="573"/>
      <c r="CV43" s="573"/>
      <c r="CW43" s="573"/>
      <c r="CX43" s="573"/>
      <c r="CY43" s="574"/>
      <c r="CZ43" s="575">
        <v>0.3</v>
      </c>
      <c r="DA43" s="576"/>
      <c r="DB43" s="576"/>
      <c r="DC43" s="577"/>
      <c r="DD43" s="578">
        <v>223918</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15">
      <c r="B44" s="587" t="s">
        <v>401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168</v>
      </c>
      <c r="CE44" s="352"/>
      <c r="CF44" s="570" t="s">
        <v>424</v>
      </c>
      <c r="CG44" s="359"/>
      <c r="CH44" s="359"/>
      <c r="CI44" s="359"/>
      <c r="CJ44" s="359"/>
      <c r="CK44" s="359"/>
      <c r="CL44" s="359"/>
      <c r="CM44" s="359"/>
      <c r="CN44" s="359"/>
      <c r="CO44" s="359"/>
      <c r="CP44" s="359"/>
      <c r="CQ44" s="571"/>
      <c r="CR44" s="572">
        <v>8361353</v>
      </c>
      <c r="CS44" s="456"/>
      <c r="CT44" s="456"/>
      <c r="CU44" s="456"/>
      <c r="CV44" s="456"/>
      <c r="CW44" s="456"/>
      <c r="CX44" s="456"/>
      <c r="CY44" s="585"/>
      <c r="CZ44" s="575">
        <v>9.8000000000000007</v>
      </c>
      <c r="DA44" s="319"/>
      <c r="DB44" s="319"/>
      <c r="DC44" s="586"/>
      <c r="DD44" s="578">
        <v>2187081</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15">
      <c r="B45" s="587" t="s">
        <v>263</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425</v>
      </c>
      <c r="CG45" s="359"/>
      <c r="CH45" s="359"/>
      <c r="CI45" s="359"/>
      <c r="CJ45" s="359"/>
      <c r="CK45" s="359"/>
      <c r="CL45" s="359"/>
      <c r="CM45" s="359"/>
      <c r="CN45" s="359"/>
      <c r="CO45" s="359"/>
      <c r="CP45" s="359"/>
      <c r="CQ45" s="571"/>
      <c r="CR45" s="572">
        <v>1293513</v>
      </c>
      <c r="CS45" s="573"/>
      <c r="CT45" s="573"/>
      <c r="CU45" s="573"/>
      <c r="CV45" s="573"/>
      <c r="CW45" s="573"/>
      <c r="CX45" s="573"/>
      <c r="CY45" s="574"/>
      <c r="CZ45" s="575">
        <v>1.5</v>
      </c>
      <c r="DA45" s="576"/>
      <c r="DB45" s="576"/>
      <c r="DC45" s="577"/>
      <c r="DD45" s="578">
        <v>122114</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15">
      <c r="B46" s="41"/>
      <c r="CD46" s="353"/>
      <c r="CE46" s="355"/>
      <c r="CF46" s="570" t="s">
        <v>427</v>
      </c>
      <c r="CG46" s="359"/>
      <c r="CH46" s="359"/>
      <c r="CI46" s="359"/>
      <c r="CJ46" s="359"/>
      <c r="CK46" s="359"/>
      <c r="CL46" s="359"/>
      <c r="CM46" s="359"/>
      <c r="CN46" s="359"/>
      <c r="CO46" s="359"/>
      <c r="CP46" s="359"/>
      <c r="CQ46" s="571"/>
      <c r="CR46" s="572">
        <v>6457291</v>
      </c>
      <c r="CS46" s="456"/>
      <c r="CT46" s="456"/>
      <c r="CU46" s="456"/>
      <c r="CV46" s="456"/>
      <c r="CW46" s="456"/>
      <c r="CX46" s="456"/>
      <c r="CY46" s="585"/>
      <c r="CZ46" s="575">
        <v>7.5</v>
      </c>
      <c r="DA46" s="319"/>
      <c r="DB46" s="319"/>
      <c r="DC46" s="586"/>
      <c r="DD46" s="578">
        <v>1891318</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15">
      <c r="B47" s="41"/>
      <c r="CD47" s="353"/>
      <c r="CE47" s="355"/>
      <c r="CF47" s="570" t="s">
        <v>429</v>
      </c>
      <c r="CG47" s="359"/>
      <c r="CH47" s="359"/>
      <c r="CI47" s="359"/>
      <c r="CJ47" s="359"/>
      <c r="CK47" s="359"/>
      <c r="CL47" s="359"/>
      <c r="CM47" s="359"/>
      <c r="CN47" s="359"/>
      <c r="CO47" s="359"/>
      <c r="CP47" s="359"/>
      <c r="CQ47" s="571"/>
      <c r="CR47" s="572" t="s">
        <v>192</v>
      </c>
      <c r="CS47" s="573"/>
      <c r="CT47" s="573"/>
      <c r="CU47" s="573"/>
      <c r="CV47" s="573"/>
      <c r="CW47" s="573"/>
      <c r="CX47" s="573"/>
      <c r="CY47" s="574"/>
      <c r="CZ47" s="575" t="s">
        <v>192</v>
      </c>
      <c r="DA47" s="576"/>
      <c r="DB47" s="576"/>
      <c r="DC47" s="577"/>
      <c r="DD47" s="578" t="s">
        <v>192</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x14ac:dyDescent="0.15">
      <c r="B48" s="41"/>
      <c r="CD48" s="356"/>
      <c r="CE48" s="358"/>
      <c r="CF48" s="570" t="s">
        <v>430</v>
      </c>
      <c r="CG48" s="359"/>
      <c r="CH48" s="359"/>
      <c r="CI48" s="359"/>
      <c r="CJ48" s="359"/>
      <c r="CK48" s="359"/>
      <c r="CL48" s="359"/>
      <c r="CM48" s="359"/>
      <c r="CN48" s="359"/>
      <c r="CO48" s="359"/>
      <c r="CP48" s="359"/>
      <c r="CQ48" s="571"/>
      <c r="CR48" s="572" t="s">
        <v>192</v>
      </c>
      <c r="CS48" s="456"/>
      <c r="CT48" s="456"/>
      <c r="CU48" s="456"/>
      <c r="CV48" s="456"/>
      <c r="CW48" s="456"/>
      <c r="CX48" s="456"/>
      <c r="CY48" s="585"/>
      <c r="CZ48" s="575" t="s">
        <v>192</v>
      </c>
      <c r="DA48" s="319"/>
      <c r="DB48" s="319"/>
      <c r="DC48" s="586"/>
      <c r="DD48" s="578" t="s">
        <v>192</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15">
      <c r="B49" s="41"/>
      <c r="CD49" s="550" t="s">
        <v>183</v>
      </c>
      <c r="CE49" s="551"/>
      <c r="CF49" s="551"/>
      <c r="CG49" s="551"/>
      <c r="CH49" s="551"/>
      <c r="CI49" s="551"/>
      <c r="CJ49" s="551"/>
      <c r="CK49" s="551"/>
      <c r="CL49" s="551"/>
      <c r="CM49" s="551"/>
      <c r="CN49" s="551"/>
      <c r="CO49" s="551"/>
      <c r="CP49" s="551"/>
      <c r="CQ49" s="552"/>
      <c r="CR49" s="553">
        <v>85699016</v>
      </c>
      <c r="CS49" s="554"/>
      <c r="CT49" s="554"/>
      <c r="CU49" s="554"/>
      <c r="CV49" s="554"/>
      <c r="CW49" s="554"/>
      <c r="CX49" s="554"/>
      <c r="CY49" s="555"/>
      <c r="CZ49" s="556">
        <v>100</v>
      </c>
      <c r="DA49" s="557"/>
      <c r="DB49" s="557"/>
      <c r="DC49" s="558"/>
      <c r="DD49" s="559">
        <v>54211158</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HA2tRLu32uoiHsRIiMs5cOR/eAd4rBFJMwY5Zaa0AcCf1QjMb+4/PcsDXAxaULaoDbfVJfsNghdKdJsCMg3hdg==" saltValue="N/kNrj4movM7vJJe1nGd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6" zoomScale="70" zoomScaleNormal="70" zoomScaleSheetLayoutView="70" workbookViewId="0">
      <selection activeCell="AP76" sqref="AP76:AT76"/>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84" t="s">
        <v>296</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c r="AK2" s="984"/>
      <c r="AL2" s="984"/>
      <c r="AM2" s="984"/>
      <c r="AN2" s="984"/>
      <c r="AO2" s="984"/>
      <c r="AP2" s="984"/>
      <c r="AQ2" s="984"/>
      <c r="AR2" s="984"/>
      <c r="AS2" s="984"/>
      <c r="AT2" s="984"/>
      <c r="AU2" s="984"/>
      <c r="AV2" s="984"/>
      <c r="AW2" s="984"/>
      <c r="AX2" s="984"/>
      <c r="AY2" s="984"/>
      <c r="AZ2" s="984"/>
      <c r="BA2" s="984"/>
      <c r="BB2" s="984"/>
      <c r="BC2" s="984"/>
      <c r="BD2" s="984"/>
      <c r="BE2" s="984"/>
      <c r="BF2" s="984"/>
      <c r="BG2" s="984"/>
      <c r="BH2" s="984"/>
      <c r="BI2" s="984"/>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85" t="s">
        <v>47</v>
      </c>
      <c r="DK2" s="986"/>
      <c r="DL2" s="986"/>
      <c r="DM2" s="986"/>
      <c r="DN2" s="986"/>
      <c r="DO2" s="987"/>
      <c r="DP2" s="50"/>
      <c r="DQ2" s="985" t="s">
        <v>300</v>
      </c>
      <c r="DR2" s="986"/>
      <c r="DS2" s="986"/>
      <c r="DT2" s="986"/>
      <c r="DU2" s="986"/>
      <c r="DV2" s="986"/>
      <c r="DW2" s="986"/>
      <c r="DX2" s="986"/>
      <c r="DY2" s="986"/>
      <c r="DZ2" s="987"/>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75" t="s">
        <v>431</v>
      </c>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975"/>
      <c r="AW4" s="975"/>
      <c r="AX4" s="975"/>
      <c r="AY4" s="975"/>
      <c r="AZ4" s="56"/>
      <c r="BA4" s="56"/>
      <c r="BB4" s="56"/>
      <c r="BC4" s="56"/>
      <c r="BD4" s="56"/>
      <c r="BE4" s="67"/>
      <c r="BF4" s="67"/>
      <c r="BG4" s="67"/>
      <c r="BH4" s="67"/>
      <c r="BI4" s="67"/>
      <c r="BJ4" s="67"/>
      <c r="BK4" s="67"/>
      <c r="BL4" s="67"/>
      <c r="BM4" s="67"/>
      <c r="BN4" s="67"/>
      <c r="BO4" s="67"/>
      <c r="BP4" s="67"/>
      <c r="BQ4" s="743" t="s">
        <v>432</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15">
      <c r="A5" s="659" t="s">
        <v>433</v>
      </c>
      <c r="B5" s="660"/>
      <c r="C5" s="660"/>
      <c r="D5" s="660"/>
      <c r="E5" s="660"/>
      <c r="F5" s="660"/>
      <c r="G5" s="660"/>
      <c r="H5" s="660"/>
      <c r="I5" s="660"/>
      <c r="J5" s="660"/>
      <c r="K5" s="660"/>
      <c r="L5" s="660"/>
      <c r="M5" s="660"/>
      <c r="N5" s="660"/>
      <c r="O5" s="660"/>
      <c r="P5" s="661"/>
      <c r="Q5" s="651" t="s">
        <v>171</v>
      </c>
      <c r="R5" s="652"/>
      <c r="S5" s="652"/>
      <c r="T5" s="652"/>
      <c r="U5" s="653"/>
      <c r="V5" s="651" t="s">
        <v>434</v>
      </c>
      <c r="W5" s="652"/>
      <c r="X5" s="652"/>
      <c r="Y5" s="652"/>
      <c r="Z5" s="653"/>
      <c r="AA5" s="651" t="s">
        <v>435</v>
      </c>
      <c r="AB5" s="652"/>
      <c r="AC5" s="652"/>
      <c r="AD5" s="652"/>
      <c r="AE5" s="652"/>
      <c r="AF5" s="693" t="s">
        <v>169</v>
      </c>
      <c r="AG5" s="652"/>
      <c r="AH5" s="652"/>
      <c r="AI5" s="652"/>
      <c r="AJ5" s="657"/>
      <c r="AK5" s="652" t="s">
        <v>436</v>
      </c>
      <c r="AL5" s="652"/>
      <c r="AM5" s="652"/>
      <c r="AN5" s="652"/>
      <c r="AO5" s="653"/>
      <c r="AP5" s="651" t="s">
        <v>437</v>
      </c>
      <c r="AQ5" s="652"/>
      <c r="AR5" s="652"/>
      <c r="AS5" s="652"/>
      <c r="AT5" s="653"/>
      <c r="AU5" s="651" t="s">
        <v>439</v>
      </c>
      <c r="AV5" s="652"/>
      <c r="AW5" s="652"/>
      <c r="AX5" s="652"/>
      <c r="AY5" s="657"/>
      <c r="AZ5" s="56"/>
      <c r="BA5" s="56"/>
      <c r="BB5" s="56"/>
      <c r="BC5" s="56"/>
      <c r="BD5" s="56"/>
      <c r="BE5" s="67"/>
      <c r="BF5" s="67"/>
      <c r="BG5" s="67"/>
      <c r="BH5" s="67"/>
      <c r="BI5" s="67"/>
      <c r="BJ5" s="67"/>
      <c r="BK5" s="67"/>
      <c r="BL5" s="67"/>
      <c r="BM5" s="67"/>
      <c r="BN5" s="67"/>
      <c r="BO5" s="67"/>
      <c r="BP5" s="67"/>
      <c r="BQ5" s="659" t="s">
        <v>440</v>
      </c>
      <c r="BR5" s="660"/>
      <c r="BS5" s="660"/>
      <c r="BT5" s="660"/>
      <c r="BU5" s="660"/>
      <c r="BV5" s="660"/>
      <c r="BW5" s="660"/>
      <c r="BX5" s="660"/>
      <c r="BY5" s="660"/>
      <c r="BZ5" s="660"/>
      <c r="CA5" s="660"/>
      <c r="CB5" s="660"/>
      <c r="CC5" s="660"/>
      <c r="CD5" s="660"/>
      <c r="CE5" s="660"/>
      <c r="CF5" s="660"/>
      <c r="CG5" s="661"/>
      <c r="CH5" s="651" t="s">
        <v>366</v>
      </c>
      <c r="CI5" s="652"/>
      <c r="CJ5" s="652"/>
      <c r="CK5" s="652"/>
      <c r="CL5" s="653"/>
      <c r="CM5" s="651" t="s">
        <v>225</v>
      </c>
      <c r="CN5" s="652"/>
      <c r="CO5" s="652"/>
      <c r="CP5" s="652"/>
      <c r="CQ5" s="653"/>
      <c r="CR5" s="651" t="s">
        <v>241</v>
      </c>
      <c r="CS5" s="652"/>
      <c r="CT5" s="652"/>
      <c r="CU5" s="652"/>
      <c r="CV5" s="653"/>
      <c r="CW5" s="651" t="s">
        <v>52</v>
      </c>
      <c r="CX5" s="652"/>
      <c r="CY5" s="652"/>
      <c r="CZ5" s="652"/>
      <c r="DA5" s="653"/>
      <c r="DB5" s="651" t="s">
        <v>408</v>
      </c>
      <c r="DC5" s="652"/>
      <c r="DD5" s="652"/>
      <c r="DE5" s="652"/>
      <c r="DF5" s="653"/>
      <c r="DG5" s="999" t="s">
        <v>239</v>
      </c>
      <c r="DH5" s="1000"/>
      <c r="DI5" s="1000"/>
      <c r="DJ5" s="1000"/>
      <c r="DK5" s="1001"/>
      <c r="DL5" s="999" t="s">
        <v>441</v>
      </c>
      <c r="DM5" s="1000"/>
      <c r="DN5" s="1000"/>
      <c r="DO5" s="1000"/>
      <c r="DP5" s="1001"/>
      <c r="DQ5" s="651" t="s">
        <v>443</v>
      </c>
      <c r="DR5" s="652"/>
      <c r="DS5" s="652"/>
      <c r="DT5" s="652"/>
      <c r="DU5" s="653"/>
      <c r="DV5" s="651" t="s">
        <v>439</v>
      </c>
      <c r="DW5" s="652"/>
      <c r="DX5" s="652"/>
      <c r="DY5" s="652"/>
      <c r="DZ5" s="657"/>
      <c r="EA5" s="67"/>
    </row>
    <row r="6" spans="1:131" s="47" customFormat="1" ht="26.25" customHeight="1" x14ac:dyDescent="0.15">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1002"/>
      <c r="DH6" s="1003"/>
      <c r="DI6" s="1003"/>
      <c r="DJ6" s="1003"/>
      <c r="DK6" s="1004"/>
      <c r="DL6" s="1002"/>
      <c r="DM6" s="1003"/>
      <c r="DN6" s="1003"/>
      <c r="DO6" s="1003"/>
      <c r="DP6" s="1004"/>
      <c r="DQ6" s="654"/>
      <c r="DR6" s="655"/>
      <c r="DS6" s="655"/>
      <c r="DT6" s="655"/>
      <c r="DU6" s="656"/>
      <c r="DV6" s="654"/>
      <c r="DW6" s="655"/>
      <c r="DX6" s="655"/>
      <c r="DY6" s="655"/>
      <c r="DZ6" s="658"/>
      <c r="EA6" s="67"/>
    </row>
    <row r="7" spans="1:131" s="47" customFormat="1" ht="26.25" customHeight="1" x14ac:dyDescent="0.15">
      <c r="A7" s="51">
        <v>1</v>
      </c>
      <c r="B7" s="962" t="s">
        <v>444</v>
      </c>
      <c r="C7" s="963"/>
      <c r="D7" s="963"/>
      <c r="E7" s="963"/>
      <c r="F7" s="963"/>
      <c r="G7" s="963"/>
      <c r="H7" s="963"/>
      <c r="I7" s="963"/>
      <c r="J7" s="963"/>
      <c r="K7" s="963"/>
      <c r="L7" s="963"/>
      <c r="M7" s="963"/>
      <c r="N7" s="963"/>
      <c r="O7" s="963"/>
      <c r="P7" s="964"/>
      <c r="Q7" s="938">
        <v>90216</v>
      </c>
      <c r="R7" s="939"/>
      <c r="S7" s="939"/>
      <c r="T7" s="939"/>
      <c r="U7" s="939"/>
      <c r="V7" s="939">
        <v>85892</v>
      </c>
      <c r="W7" s="939"/>
      <c r="X7" s="939"/>
      <c r="Y7" s="939"/>
      <c r="Z7" s="939"/>
      <c r="AA7" s="939">
        <v>4325</v>
      </c>
      <c r="AB7" s="939"/>
      <c r="AC7" s="939"/>
      <c r="AD7" s="939"/>
      <c r="AE7" s="988"/>
      <c r="AF7" s="989">
        <v>3817</v>
      </c>
      <c r="AG7" s="990"/>
      <c r="AH7" s="990"/>
      <c r="AI7" s="990"/>
      <c r="AJ7" s="991"/>
      <c r="AK7" s="992" t="s">
        <v>192</v>
      </c>
      <c r="AL7" s="939"/>
      <c r="AM7" s="939"/>
      <c r="AN7" s="939"/>
      <c r="AO7" s="939"/>
      <c r="AP7" s="939">
        <v>67006</v>
      </c>
      <c r="AQ7" s="939"/>
      <c r="AR7" s="939"/>
      <c r="AS7" s="939"/>
      <c r="AT7" s="939"/>
      <c r="AU7" s="993"/>
      <c r="AV7" s="993"/>
      <c r="AW7" s="993"/>
      <c r="AX7" s="993"/>
      <c r="AY7" s="994"/>
      <c r="AZ7" s="56"/>
      <c r="BA7" s="56"/>
      <c r="BB7" s="56"/>
      <c r="BC7" s="56"/>
      <c r="BD7" s="56"/>
      <c r="BE7" s="67"/>
      <c r="BF7" s="67"/>
      <c r="BG7" s="67"/>
      <c r="BH7" s="67"/>
      <c r="BI7" s="67"/>
      <c r="BJ7" s="67"/>
      <c r="BK7" s="67"/>
      <c r="BL7" s="67"/>
      <c r="BM7" s="67"/>
      <c r="BN7" s="67"/>
      <c r="BO7" s="67"/>
      <c r="BP7" s="67"/>
      <c r="BQ7" s="51">
        <v>1</v>
      </c>
      <c r="BR7" s="71"/>
      <c r="BS7" s="962" t="s">
        <v>202</v>
      </c>
      <c r="BT7" s="963"/>
      <c r="BU7" s="963"/>
      <c r="BV7" s="963"/>
      <c r="BW7" s="963"/>
      <c r="BX7" s="963"/>
      <c r="BY7" s="963"/>
      <c r="BZ7" s="963"/>
      <c r="CA7" s="963"/>
      <c r="CB7" s="963"/>
      <c r="CC7" s="963"/>
      <c r="CD7" s="963"/>
      <c r="CE7" s="963"/>
      <c r="CF7" s="963"/>
      <c r="CG7" s="964"/>
      <c r="CH7" s="995">
        <v>0</v>
      </c>
      <c r="CI7" s="996"/>
      <c r="CJ7" s="996"/>
      <c r="CK7" s="996"/>
      <c r="CL7" s="997"/>
      <c r="CM7" s="995">
        <v>5</v>
      </c>
      <c r="CN7" s="996"/>
      <c r="CO7" s="996"/>
      <c r="CP7" s="996"/>
      <c r="CQ7" s="997"/>
      <c r="CR7" s="995">
        <v>5</v>
      </c>
      <c r="CS7" s="996"/>
      <c r="CT7" s="996"/>
      <c r="CU7" s="996"/>
      <c r="CV7" s="997"/>
      <c r="CW7" s="995">
        <v>10</v>
      </c>
      <c r="CX7" s="996"/>
      <c r="CY7" s="996"/>
      <c r="CZ7" s="996"/>
      <c r="DA7" s="997"/>
      <c r="DB7" s="995">
        <v>0</v>
      </c>
      <c r="DC7" s="996"/>
      <c r="DD7" s="996"/>
      <c r="DE7" s="996"/>
      <c r="DF7" s="997"/>
      <c r="DG7" s="995">
        <v>5359</v>
      </c>
      <c r="DH7" s="996"/>
      <c r="DI7" s="996"/>
      <c r="DJ7" s="996"/>
      <c r="DK7" s="997"/>
      <c r="DL7" s="995">
        <v>0</v>
      </c>
      <c r="DM7" s="996"/>
      <c r="DN7" s="996"/>
      <c r="DO7" s="996"/>
      <c r="DP7" s="997"/>
      <c r="DQ7" s="995">
        <v>0</v>
      </c>
      <c r="DR7" s="996"/>
      <c r="DS7" s="996"/>
      <c r="DT7" s="996"/>
      <c r="DU7" s="997"/>
      <c r="DV7" s="962"/>
      <c r="DW7" s="963"/>
      <c r="DX7" s="963"/>
      <c r="DY7" s="963"/>
      <c r="DZ7" s="998"/>
      <c r="EA7" s="67"/>
    </row>
    <row r="8" spans="1:131" s="47" customFormat="1" ht="26.25" customHeight="1" x14ac:dyDescent="0.15">
      <c r="A8" s="52">
        <v>2</v>
      </c>
      <c r="B8" s="913" t="s">
        <v>234</v>
      </c>
      <c r="C8" s="914"/>
      <c r="D8" s="914"/>
      <c r="E8" s="914"/>
      <c r="F8" s="914"/>
      <c r="G8" s="914"/>
      <c r="H8" s="914"/>
      <c r="I8" s="914"/>
      <c r="J8" s="914"/>
      <c r="K8" s="914"/>
      <c r="L8" s="914"/>
      <c r="M8" s="914"/>
      <c r="N8" s="914"/>
      <c r="O8" s="914"/>
      <c r="P8" s="915"/>
      <c r="Q8" s="916">
        <v>158</v>
      </c>
      <c r="R8" s="917"/>
      <c r="S8" s="917"/>
      <c r="T8" s="917"/>
      <c r="U8" s="917"/>
      <c r="V8" s="917">
        <v>153</v>
      </c>
      <c r="W8" s="917"/>
      <c r="X8" s="917"/>
      <c r="Y8" s="917"/>
      <c r="Z8" s="917"/>
      <c r="AA8" s="917">
        <v>5</v>
      </c>
      <c r="AB8" s="917"/>
      <c r="AC8" s="917"/>
      <c r="AD8" s="917"/>
      <c r="AE8" s="923"/>
      <c r="AF8" s="954">
        <v>5</v>
      </c>
      <c r="AG8" s="921"/>
      <c r="AH8" s="921"/>
      <c r="AI8" s="921"/>
      <c r="AJ8" s="955"/>
      <c r="AK8" s="922">
        <v>138</v>
      </c>
      <c r="AL8" s="917"/>
      <c r="AM8" s="917"/>
      <c r="AN8" s="917"/>
      <c r="AO8" s="917"/>
      <c r="AP8" s="917">
        <v>36</v>
      </c>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c r="BS8" s="913"/>
      <c r="BT8" s="914"/>
      <c r="BU8" s="914"/>
      <c r="BV8" s="914"/>
      <c r="BW8" s="914"/>
      <c r="BX8" s="914"/>
      <c r="BY8" s="914"/>
      <c r="BZ8" s="914"/>
      <c r="CA8" s="914"/>
      <c r="CB8" s="914"/>
      <c r="CC8" s="914"/>
      <c r="CD8" s="914"/>
      <c r="CE8" s="914"/>
      <c r="CF8" s="914"/>
      <c r="CG8" s="915"/>
      <c r="CH8" s="920"/>
      <c r="CI8" s="921"/>
      <c r="CJ8" s="921"/>
      <c r="CK8" s="921"/>
      <c r="CL8" s="942"/>
      <c r="CM8" s="920"/>
      <c r="CN8" s="921"/>
      <c r="CO8" s="921"/>
      <c r="CP8" s="921"/>
      <c r="CQ8" s="942"/>
      <c r="CR8" s="920"/>
      <c r="CS8" s="921"/>
      <c r="CT8" s="921"/>
      <c r="CU8" s="921"/>
      <c r="CV8" s="942"/>
      <c r="CW8" s="920"/>
      <c r="CX8" s="921"/>
      <c r="CY8" s="921"/>
      <c r="CZ8" s="921"/>
      <c r="DA8" s="942"/>
      <c r="DB8" s="920"/>
      <c r="DC8" s="921"/>
      <c r="DD8" s="921"/>
      <c r="DE8" s="921"/>
      <c r="DF8" s="942"/>
      <c r="DG8" s="920"/>
      <c r="DH8" s="921"/>
      <c r="DI8" s="921"/>
      <c r="DJ8" s="921"/>
      <c r="DK8" s="942"/>
      <c r="DL8" s="920"/>
      <c r="DM8" s="921"/>
      <c r="DN8" s="921"/>
      <c r="DO8" s="921"/>
      <c r="DP8" s="942"/>
      <c r="DQ8" s="920"/>
      <c r="DR8" s="921"/>
      <c r="DS8" s="921"/>
      <c r="DT8" s="921"/>
      <c r="DU8" s="942"/>
      <c r="DV8" s="913"/>
      <c r="DW8" s="914"/>
      <c r="DX8" s="914"/>
      <c r="DY8" s="914"/>
      <c r="DZ8" s="943"/>
      <c r="EA8" s="67"/>
    </row>
    <row r="9" spans="1:131" s="47" customFormat="1" ht="26.25" customHeight="1" x14ac:dyDescent="0.15">
      <c r="A9" s="52">
        <v>3</v>
      </c>
      <c r="B9" s="913"/>
      <c r="C9" s="914"/>
      <c r="D9" s="914"/>
      <c r="E9" s="914"/>
      <c r="F9" s="914"/>
      <c r="G9" s="914"/>
      <c r="H9" s="914"/>
      <c r="I9" s="914"/>
      <c r="J9" s="914"/>
      <c r="K9" s="914"/>
      <c r="L9" s="914"/>
      <c r="M9" s="914"/>
      <c r="N9" s="914"/>
      <c r="O9" s="914"/>
      <c r="P9" s="915"/>
      <c r="Q9" s="916"/>
      <c r="R9" s="917"/>
      <c r="S9" s="917"/>
      <c r="T9" s="917"/>
      <c r="U9" s="917"/>
      <c r="V9" s="917"/>
      <c r="W9" s="917"/>
      <c r="X9" s="917"/>
      <c r="Y9" s="917"/>
      <c r="Z9" s="917"/>
      <c r="AA9" s="917"/>
      <c r="AB9" s="917"/>
      <c r="AC9" s="917"/>
      <c r="AD9" s="917"/>
      <c r="AE9" s="923"/>
      <c r="AF9" s="954"/>
      <c r="AG9" s="921"/>
      <c r="AH9" s="921"/>
      <c r="AI9" s="921"/>
      <c r="AJ9" s="955"/>
      <c r="AK9" s="922"/>
      <c r="AL9" s="917"/>
      <c r="AM9" s="917"/>
      <c r="AN9" s="917"/>
      <c r="AO9" s="917"/>
      <c r="AP9" s="917"/>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c r="BS9" s="913"/>
      <c r="BT9" s="914"/>
      <c r="BU9" s="914"/>
      <c r="BV9" s="914"/>
      <c r="BW9" s="914"/>
      <c r="BX9" s="914"/>
      <c r="BY9" s="914"/>
      <c r="BZ9" s="914"/>
      <c r="CA9" s="914"/>
      <c r="CB9" s="914"/>
      <c r="CC9" s="914"/>
      <c r="CD9" s="914"/>
      <c r="CE9" s="914"/>
      <c r="CF9" s="914"/>
      <c r="CG9" s="915"/>
      <c r="CH9" s="920"/>
      <c r="CI9" s="921"/>
      <c r="CJ9" s="921"/>
      <c r="CK9" s="921"/>
      <c r="CL9" s="942"/>
      <c r="CM9" s="920"/>
      <c r="CN9" s="921"/>
      <c r="CO9" s="921"/>
      <c r="CP9" s="921"/>
      <c r="CQ9" s="942"/>
      <c r="CR9" s="920"/>
      <c r="CS9" s="921"/>
      <c r="CT9" s="921"/>
      <c r="CU9" s="921"/>
      <c r="CV9" s="942"/>
      <c r="CW9" s="920"/>
      <c r="CX9" s="921"/>
      <c r="CY9" s="921"/>
      <c r="CZ9" s="921"/>
      <c r="DA9" s="942"/>
      <c r="DB9" s="920"/>
      <c r="DC9" s="921"/>
      <c r="DD9" s="921"/>
      <c r="DE9" s="921"/>
      <c r="DF9" s="942"/>
      <c r="DG9" s="920"/>
      <c r="DH9" s="921"/>
      <c r="DI9" s="921"/>
      <c r="DJ9" s="921"/>
      <c r="DK9" s="942"/>
      <c r="DL9" s="920"/>
      <c r="DM9" s="921"/>
      <c r="DN9" s="921"/>
      <c r="DO9" s="921"/>
      <c r="DP9" s="942"/>
      <c r="DQ9" s="920"/>
      <c r="DR9" s="921"/>
      <c r="DS9" s="921"/>
      <c r="DT9" s="921"/>
      <c r="DU9" s="942"/>
      <c r="DV9" s="913"/>
      <c r="DW9" s="914"/>
      <c r="DX9" s="914"/>
      <c r="DY9" s="914"/>
      <c r="DZ9" s="943"/>
      <c r="EA9" s="67"/>
    </row>
    <row r="10" spans="1:131" s="47" customFormat="1" ht="26.25" customHeight="1" x14ac:dyDescent="0.15">
      <c r="A10" s="52">
        <v>4</v>
      </c>
      <c r="B10" s="913"/>
      <c r="C10" s="914"/>
      <c r="D10" s="914"/>
      <c r="E10" s="914"/>
      <c r="F10" s="914"/>
      <c r="G10" s="914"/>
      <c r="H10" s="914"/>
      <c r="I10" s="914"/>
      <c r="J10" s="914"/>
      <c r="K10" s="914"/>
      <c r="L10" s="914"/>
      <c r="M10" s="914"/>
      <c r="N10" s="914"/>
      <c r="O10" s="914"/>
      <c r="P10" s="915"/>
      <c r="Q10" s="916"/>
      <c r="R10" s="917"/>
      <c r="S10" s="917"/>
      <c r="T10" s="917"/>
      <c r="U10" s="917"/>
      <c r="V10" s="917"/>
      <c r="W10" s="917"/>
      <c r="X10" s="917"/>
      <c r="Y10" s="917"/>
      <c r="Z10" s="917"/>
      <c r="AA10" s="917"/>
      <c r="AB10" s="917"/>
      <c r="AC10" s="917"/>
      <c r="AD10" s="917"/>
      <c r="AE10" s="923"/>
      <c r="AF10" s="954"/>
      <c r="AG10" s="921"/>
      <c r="AH10" s="921"/>
      <c r="AI10" s="921"/>
      <c r="AJ10" s="955"/>
      <c r="AK10" s="922"/>
      <c r="AL10" s="917"/>
      <c r="AM10" s="917"/>
      <c r="AN10" s="917"/>
      <c r="AO10" s="917"/>
      <c r="AP10" s="917"/>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c r="BT10" s="914"/>
      <c r="BU10" s="914"/>
      <c r="BV10" s="914"/>
      <c r="BW10" s="914"/>
      <c r="BX10" s="914"/>
      <c r="BY10" s="914"/>
      <c r="BZ10" s="914"/>
      <c r="CA10" s="914"/>
      <c r="CB10" s="914"/>
      <c r="CC10" s="914"/>
      <c r="CD10" s="914"/>
      <c r="CE10" s="914"/>
      <c r="CF10" s="914"/>
      <c r="CG10" s="915"/>
      <c r="CH10" s="920"/>
      <c r="CI10" s="921"/>
      <c r="CJ10" s="921"/>
      <c r="CK10" s="921"/>
      <c r="CL10" s="942"/>
      <c r="CM10" s="920"/>
      <c r="CN10" s="921"/>
      <c r="CO10" s="921"/>
      <c r="CP10" s="921"/>
      <c r="CQ10" s="942"/>
      <c r="CR10" s="920"/>
      <c r="CS10" s="921"/>
      <c r="CT10" s="921"/>
      <c r="CU10" s="921"/>
      <c r="CV10" s="942"/>
      <c r="CW10" s="920"/>
      <c r="CX10" s="921"/>
      <c r="CY10" s="921"/>
      <c r="CZ10" s="921"/>
      <c r="DA10" s="942"/>
      <c r="DB10" s="920"/>
      <c r="DC10" s="921"/>
      <c r="DD10" s="921"/>
      <c r="DE10" s="921"/>
      <c r="DF10" s="942"/>
      <c r="DG10" s="920"/>
      <c r="DH10" s="921"/>
      <c r="DI10" s="921"/>
      <c r="DJ10" s="921"/>
      <c r="DK10" s="942"/>
      <c r="DL10" s="920"/>
      <c r="DM10" s="921"/>
      <c r="DN10" s="921"/>
      <c r="DO10" s="921"/>
      <c r="DP10" s="942"/>
      <c r="DQ10" s="920"/>
      <c r="DR10" s="921"/>
      <c r="DS10" s="921"/>
      <c r="DT10" s="921"/>
      <c r="DU10" s="942"/>
      <c r="DV10" s="913"/>
      <c r="DW10" s="914"/>
      <c r="DX10" s="914"/>
      <c r="DY10" s="914"/>
      <c r="DZ10" s="943"/>
      <c r="EA10" s="67"/>
    </row>
    <row r="11" spans="1:131" s="47" customFormat="1" ht="26.25" customHeight="1" x14ac:dyDescent="0.15">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3"/>
      <c r="AF11" s="954"/>
      <c r="AG11" s="921"/>
      <c r="AH11" s="921"/>
      <c r="AI11" s="921"/>
      <c r="AJ11" s="955"/>
      <c r="AK11" s="922"/>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c r="BT11" s="914"/>
      <c r="BU11" s="914"/>
      <c r="BV11" s="914"/>
      <c r="BW11" s="914"/>
      <c r="BX11" s="914"/>
      <c r="BY11" s="914"/>
      <c r="BZ11" s="914"/>
      <c r="CA11" s="914"/>
      <c r="CB11" s="914"/>
      <c r="CC11" s="914"/>
      <c r="CD11" s="914"/>
      <c r="CE11" s="914"/>
      <c r="CF11" s="914"/>
      <c r="CG11" s="915"/>
      <c r="CH11" s="920"/>
      <c r="CI11" s="921"/>
      <c r="CJ11" s="921"/>
      <c r="CK11" s="921"/>
      <c r="CL11" s="942"/>
      <c r="CM11" s="920"/>
      <c r="CN11" s="921"/>
      <c r="CO11" s="921"/>
      <c r="CP11" s="921"/>
      <c r="CQ11" s="942"/>
      <c r="CR11" s="920"/>
      <c r="CS11" s="921"/>
      <c r="CT11" s="921"/>
      <c r="CU11" s="921"/>
      <c r="CV11" s="942"/>
      <c r="CW11" s="920"/>
      <c r="CX11" s="921"/>
      <c r="CY11" s="921"/>
      <c r="CZ11" s="921"/>
      <c r="DA11" s="942"/>
      <c r="DB11" s="920"/>
      <c r="DC11" s="921"/>
      <c r="DD11" s="921"/>
      <c r="DE11" s="921"/>
      <c r="DF11" s="942"/>
      <c r="DG11" s="920"/>
      <c r="DH11" s="921"/>
      <c r="DI11" s="921"/>
      <c r="DJ11" s="921"/>
      <c r="DK11" s="942"/>
      <c r="DL11" s="920"/>
      <c r="DM11" s="921"/>
      <c r="DN11" s="921"/>
      <c r="DO11" s="921"/>
      <c r="DP11" s="942"/>
      <c r="DQ11" s="920"/>
      <c r="DR11" s="921"/>
      <c r="DS11" s="921"/>
      <c r="DT11" s="921"/>
      <c r="DU11" s="942"/>
      <c r="DV11" s="913"/>
      <c r="DW11" s="914"/>
      <c r="DX11" s="914"/>
      <c r="DY11" s="914"/>
      <c r="DZ11" s="943"/>
      <c r="EA11" s="67"/>
    </row>
    <row r="12" spans="1:131" s="47" customFormat="1" ht="26.25" customHeight="1" x14ac:dyDescent="0.15">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3"/>
      <c r="AF12" s="954"/>
      <c r="AG12" s="921"/>
      <c r="AH12" s="921"/>
      <c r="AI12" s="921"/>
      <c r="AJ12" s="955"/>
      <c r="AK12" s="922"/>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c r="BT12" s="914"/>
      <c r="BU12" s="914"/>
      <c r="BV12" s="914"/>
      <c r="BW12" s="914"/>
      <c r="BX12" s="914"/>
      <c r="BY12" s="914"/>
      <c r="BZ12" s="914"/>
      <c r="CA12" s="914"/>
      <c r="CB12" s="914"/>
      <c r="CC12" s="914"/>
      <c r="CD12" s="914"/>
      <c r="CE12" s="914"/>
      <c r="CF12" s="914"/>
      <c r="CG12" s="915"/>
      <c r="CH12" s="920"/>
      <c r="CI12" s="921"/>
      <c r="CJ12" s="921"/>
      <c r="CK12" s="921"/>
      <c r="CL12" s="942"/>
      <c r="CM12" s="920"/>
      <c r="CN12" s="921"/>
      <c r="CO12" s="921"/>
      <c r="CP12" s="921"/>
      <c r="CQ12" s="942"/>
      <c r="CR12" s="920"/>
      <c r="CS12" s="921"/>
      <c r="CT12" s="921"/>
      <c r="CU12" s="921"/>
      <c r="CV12" s="942"/>
      <c r="CW12" s="920"/>
      <c r="CX12" s="921"/>
      <c r="CY12" s="921"/>
      <c r="CZ12" s="921"/>
      <c r="DA12" s="942"/>
      <c r="DB12" s="920"/>
      <c r="DC12" s="921"/>
      <c r="DD12" s="921"/>
      <c r="DE12" s="921"/>
      <c r="DF12" s="942"/>
      <c r="DG12" s="920"/>
      <c r="DH12" s="921"/>
      <c r="DI12" s="921"/>
      <c r="DJ12" s="921"/>
      <c r="DK12" s="942"/>
      <c r="DL12" s="920"/>
      <c r="DM12" s="921"/>
      <c r="DN12" s="921"/>
      <c r="DO12" s="921"/>
      <c r="DP12" s="942"/>
      <c r="DQ12" s="920"/>
      <c r="DR12" s="921"/>
      <c r="DS12" s="921"/>
      <c r="DT12" s="921"/>
      <c r="DU12" s="942"/>
      <c r="DV12" s="913"/>
      <c r="DW12" s="914"/>
      <c r="DX12" s="914"/>
      <c r="DY12" s="914"/>
      <c r="DZ12" s="943"/>
      <c r="EA12" s="67"/>
    </row>
    <row r="13" spans="1:131" s="47" customFormat="1" ht="26.25" customHeight="1" x14ac:dyDescent="0.15">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3"/>
      <c r="AF13" s="954"/>
      <c r="AG13" s="921"/>
      <c r="AH13" s="921"/>
      <c r="AI13" s="921"/>
      <c r="AJ13" s="955"/>
      <c r="AK13" s="922"/>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c r="BS13" s="913"/>
      <c r="BT13" s="914"/>
      <c r="BU13" s="914"/>
      <c r="BV13" s="914"/>
      <c r="BW13" s="914"/>
      <c r="BX13" s="914"/>
      <c r="BY13" s="914"/>
      <c r="BZ13" s="914"/>
      <c r="CA13" s="914"/>
      <c r="CB13" s="914"/>
      <c r="CC13" s="914"/>
      <c r="CD13" s="914"/>
      <c r="CE13" s="914"/>
      <c r="CF13" s="914"/>
      <c r="CG13" s="915"/>
      <c r="CH13" s="920"/>
      <c r="CI13" s="921"/>
      <c r="CJ13" s="921"/>
      <c r="CK13" s="921"/>
      <c r="CL13" s="942"/>
      <c r="CM13" s="920"/>
      <c r="CN13" s="921"/>
      <c r="CO13" s="921"/>
      <c r="CP13" s="921"/>
      <c r="CQ13" s="942"/>
      <c r="CR13" s="920"/>
      <c r="CS13" s="921"/>
      <c r="CT13" s="921"/>
      <c r="CU13" s="921"/>
      <c r="CV13" s="942"/>
      <c r="CW13" s="920"/>
      <c r="CX13" s="921"/>
      <c r="CY13" s="921"/>
      <c r="CZ13" s="921"/>
      <c r="DA13" s="942"/>
      <c r="DB13" s="920"/>
      <c r="DC13" s="921"/>
      <c r="DD13" s="921"/>
      <c r="DE13" s="921"/>
      <c r="DF13" s="942"/>
      <c r="DG13" s="920"/>
      <c r="DH13" s="921"/>
      <c r="DI13" s="921"/>
      <c r="DJ13" s="921"/>
      <c r="DK13" s="942"/>
      <c r="DL13" s="920"/>
      <c r="DM13" s="921"/>
      <c r="DN13" s="921"/>
      <c r="DO13" s="921"/>
      <c r="DP13" s="942"/>
      <c r="DQ13" s="920"/>
      <c r="DR13" s="921"/>
      <c r="DS13" s="921"/>
      <c r="DT13" s="921"/>
      <c r="DU13" s="942"/>
      <c r="DV13" s="913"/>
      <c r="DW13" s="914"/>
      <c r="DX13" s="914"/>
      <c r="DY13" s="914"/>
      <c r="DZ13" s="943"/>
      <c r="EA13" s="67"/>
    </row>
    <row r="14" spans="1:131" s="47" customFormat="1" ht="26.25" customHeight="1" x14ac:dyDescent="0.15">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3"/>
      <c r="AF14" s="954"/>
      <c r="AG14" s="921"/>
      <c r="AH14" s="921"/>
      <c r="AI14" s="921"/>
      <c r="AJ14" s="955"/>
      <c r="AK14" s="922"/>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c r="BT14" s="914"/>
      <c r="BU14" s="914"/>
      <c r="BV14" s="914"/>
      <c r="BW14" s="914"/>
      <c r="BX14" s="914"/>
      <c r="BY14" s="914"/>
      <c r="BZ14" s="914"/>
      <c r="CA14" s="914"/>
      <c r="CB14" s="914"/>
      <c r="CC14" s="914"/>
      <c r="CD14" s="914"/>
      <c r="CE14" s="914"/>
      <c r="CF14" s="914"/>
      <c r="CG14" s="915"/>
      <c r="CH14" s="920"/>
      <c r="CI14" s="921"/>
      <c r="CJ14" s="921"/>
      <c r="CK14" s="921"/>
      <c r="CL14" s="942"/>
      <c r="CM14" s="920"/>
      <c r="CN14" s="921"/>
      <c r="CO14" s="921"/>
      <c r="CP14" s="921"/>
      <c r="CQ14" s="942"/>
      <c r="CR14" s="920"/>
      <c r="CS14" s="921"/>
      <c r="CT14" s="921"/>
      <c r="CU14" s="921"/>
      <c r="CV14" s="942"/>
      <c r="CW14" s="920"/>
      <c r="CX14" s="921"/>
      <c r="CY14" s="921"/>
      <c r="CZ14" s="921"/>
      <c r="DA14" s="942"/>
      <c r="DB14" s="920"/>
      <c r="DC14" s="921"/>
      <c r="DD14" s="921"/>
      <c r="DE14" s="921"/>
      <c r="DF14" s="942"/>
      <c r="DG14" s="920"/>
      <c r="DH14" s="921"/>
      <c r="DI14" s="921"/>
      <c r="DJ14" s="921"/>
      <c r="DK14" s="942"/>
      <c r="DL14" s="920"/>
      <c r="DM14" s="921"/>
      <c r="DN14" s="921"/>
      <c r="DO14" s="921"/>
      <c r="DP14" s="942"/>
      <c r="DQ14" s="920"/>
      <c r="DR14" s="921"/>
      <c r="DS14" s="921"/>
      <c r="DT14" s="921"/>
      <c r="DU14" s="942"/>
      <c r="DV14" s="913"/>
      <c r="DW14" s="914"/>
      <c r="DX14" s="914"/>
      <c r="DY14" s="914"/>
      <c r="DZ14" s="943"/>
      <c r="EA14" s="67"/>
    </row>
    <row r="15" spans="1:131" s="47" customFormat="1" ht="26.25" customHeight="1" x14ac:dyDescent="0.15">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3"/>
      <c r="AF15" s="954"/>
      <c r="AG15" s="921"/>
      <c r="AH15" s="921"/>
      <c r="AI15" s="921"/>
      <c r="AJ15" s="955"/>
      <c r="AK15" s="922"/>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c r="BT15" s="914"/>
      <c r="BU15" s="914"/>
      <c r="BV15" s="914"/>
      <c r="BW15" s="914"/>
      <c r="BX15" s="914"/>
      <c r="BY15" s="914"/>
      <c r="BZ15" s="914"/>
      <c r="CA15" s="914"/>
      <c r="CB15" s="914"/>
      <c r="CC15" s="914"/>
      <c r="CD15" s="914"/>
      <c r="CE15" s="914"/>
      <c r="CF15" s="914"/>
      <c r="CG15" s="915"/>
      <c r="CH15" s="920"/>
      <c r="CI15" s="921"/>
      <c r="CJ15" s="921"/>
      <c r="CK15" s="921"/>
      <c r="CL15" s="942"/>
      <c r="CM15" s="920"/>
      <c r="CN15" s="921"/>
      <c r="CO15" s="921"/>
      <c r="CP15" s="921"/>
      <c r="CQ15" s="942"/>
      <c r="CR15" s="920"/>
      <c r="CS15" s="921"/>
      <c r="CT15" s="921"/>
      <c r="CU15" s="921"/>
      <c r="CV15" s="942"/>
      <c r="CW15" s="920"/>
      <c r="CX15" s="921"/>
      <c r="CY15" s="921"/>
      <c r="CZ15" s="921"/>
      <c r="DA15" s="942"/>
      <c r="DB15" s="920"/>
      <c r="DC15" s="921"/>
      <c r="DD15" s="921"/>
      <c r="DE15" s="921"/>
      <c r="DF15" s="942"/>
      <c r="DG15" s="920"/>
      <c r="DH15" s="921"/>
      <c r="DI15" s="921"/>
      <c r="DJ15" s="921"/>
      <c r="DK15" s="942"/>
      <c r="DL15" s="920"/>
      <c r="DM15" s="921"/>
      <c r="DN15" s="921"/>
      <c r="DO15" s="921"/>
      <c r="DP15" s="942"/>
      <c r="DQ15" s="920"/>
      <c r="DR15" s="921"/>
      <c r="DS15" s="921"/>
      <c r="DT15" s="921"/>
      <c r="DU15" s="942"/>
      <c r="DV15" s="913"/>
      <c r="DW15" s="914"/>
      <c r="DX15" s="914"/>
      <c r="DY15" s="914"/>
      <c r="DZ15" s="943"/>
      <c r="EA15" s="67"/>
    </row>
    <row r="16" spans="1:131" s="47" customFormat="1" ht="26.25" customHeight="1" x14ac:dyDescent="0.15">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3"/>
      <c r="AF16" s="954"/>
      <c r="AG16" s="921"/>
      <c r="AH16" s="921"/>
      <c r="AI16" s="921"/>
      <c r="AJ16" s="955"/>
      <c r="AK16" s="922"/>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c r="BT16" s="914"/>
      <c r="BU16" s="914"/>
      <c r="BV16" s="914"/>
      <c r="BW16" s="914"/>
      <c r="BX16" s="914"/>
      <c r="BY16" s="914"/>
      <c r="BZ16" s="914"/>
      <c r="CA16" s="914"/>
      <c r="CB16" s="914"/>
      <c r="CC16" s="914"/>
      <c r="CD16" s="914"/>
      <c r="CE16" s="914"/>
      <c r="CF16" s="914"/>
      <c r="CG16" s="915"/>
      <c r="CH16" s="920"/>
      <c r="CI16" s="921"/>
      <c r="CJ16" s="921"/>
      <c r="CK16" s="921"/>
      <c r="CL16" s="942"/>
      <c r="CM16" s="920"/>
      <c r="CN16" s="921"/>
      <c r="CO16" s="921"/>
      <c r="CP16" s="921"/>
      <c r="CQ16" s="942"/>
      <c r="CR16" s="920"/>
      <c r="CS16" s="921"/>
      <c r="CT16" s="921"/>
      <c r="CU16" s="921"/>
      <c r="CV16" s="942"/>
      <c r="CW16" s="920"/>
      <c r="CX16" s="921"/>
      <c r="CY16" s="921"/>
      <c r="CZ16" s="921"/>
      <c r="DA16" s="942"/>
      <c r="DB16" s="920"/>
      <c r="DC16" s="921"/>
      <c r="DD16" s="921"/>
      <c r="DE16" s="921"/>
      <c r="DF16" s="942"/>
      <c r="DG16" s="920"/>
      <c r="DH16" s="921"/>
      <c r="DI16" s="921"/>
      <c r="DJ16" s="921"/>
      <c r="DK16" s="942"/>
      <c r="DL16" s="920"/>
      <c r="DM16" s="921"/>
      <c r="DN16" s="921"/>
      <c r="DO16" s="921"/>
      <c r="DP16" s="942"/>
      <c r="DQ16" s="920"/>
      <c r="DR16" s="921"/>
      <c r="DS16" s="921"/>
      <c r="DT16" s="921"/>
      <c r="DU16" s="942"/>
      <c r="DV16" s="913"/>
      <c r="DW16" s="914"/>
      <c r="DX16" s="914"/>
      <c r="DY16" s="914"/>
      <c r="DZ16" s="943"/>
      <c r="EA16" s="67"/>
    </row>
    <row r="17" spans="1:131" s="47" customFormat="1" ht="26.25" customHeight="1" x14ac:dyDescent="0.15">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3"/>
      <c r="AF17" s="954"/>
      <c r="AG17" s="921"/>
      <c r="AH17" s="921"/>
      <c r="AI17" s="921"/>
      <c r="AJ17" s="955"/>
      <c r="AK17" s="922"/>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0"/>
      <c r="CI17" s="921"/>
      <c r="CJ17" s="921"/>
      <c r="CK17" s="921"/>
      <c r="CL17" s="942"/>
      <c r="CM17" s="920"/>
      <c r="CN17" s="921"/>
      <c r="CO17" s="921"/>
      <c r="CP17" s="921"/>
      <c r="CQ17" s="942"/>
      <c r="CR17" s="920"/>
      <c r="CS17" s="921"/>
      <c r="CT17" s="921"/>
      <c r="CU17" s="921"/>
      <c r="CV17" s="942"/>
      <c r="CW17" s="920"/>
      <c r="CX17" s="921"/>
      <c r="CY17" s="921"/>
      <c r="CZ17" s="921"/>
      <c r="DA17" s="942"/>
      <c r="DB17" s="920"/>
      <c r="DC17" s="921"/>
      <c r="DD17" s="921"/>
      <c r="DE17" s="921"/>
      <c r="DF17" s="942"/>
      <c r="DG17" s="920"/>
      <c r="DH17" s="921"/>
      <c r="DI17" s="921"/>
      <c r="DJ17" s="921"/>
      <c r="DK17" s="942"/>
      <c r="DL17" s="920"/>
      <c r="DM17" s="921"/>
      <c r="DN17" s="921"/>
      <c r="DO17" s="921"/>
      <c r="DP17" s="942"/>
      <c r="DQ17" s="920"/>
      <c r="DR17" s="921"/>
      <c r="DS17" s="921"/>
      <c r="DT17" s="921"/>
      <c r="DU17" s="942"/>
      <c r="DV17" s="913"/>
      <c r="DW17" s="914"/>
      <c r="DX17" s="914"/>
      <c r="DY17" s="914"/>
      <c r="DZ17" s="943"/>
      <c r="EA17" s="67"/>
    </row>
    <row r="18" spans="1:131" s="47" customFormat="1" ht="26.25" customHeight="1" x14ac:dyDescent="0.15">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3"/>
      <c r="AF18" s="954"/>
      <c r="AG18" s="921"/>
      <c r="AH18" s="921"/>
      <c r="AI18" s="921"/>
      <c r="AJ18" s="955"/>
      <c r="AK18" s="922"/>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0"/>
      <c r="CI18" s="921"/>
      <c r="CJ18" s="921"/>
      <c r="CK18" s="921"/>
      <c r="CL18" s="942"/>
      <c r="CM18" s="920"/>
      <c r="CN18" s="921"/>
      <c r="CO18" s="921"/>
      <c r="CP18" s="921"/>
      <c r="CQ18" s="942"/>
      <c r="CR18" s="920"/>
      <c r="CS18" s="921"/>
      <c r="CT18" s="921"/>
      <c r="CU18" s="921"/>
      <c r="CV18" s="942"/>
      <c r="CW18" s="920"/>
      <c r="CX18" s="921"/>
      <c r="CY18" s="921"/>
      <c r="CZ18" s="921"/>
      <c r="DA18" s="942"/>
      <c r="DB18" s="920"/>
      <c r="DC18" s="921"/>
      <c r="DD18" s="921"/>
      <c r="DE18" s="921"/>
      <c r="DF18" s="942"/>
      <c r="DG18" s="920"/>
      <c r="DH18" s="921"/>
      <c r="DI18" s="921"/>
      <c r="DJ18" s="921"/>
      <c r="DK18" s="942"/>
      <c r="DL18" s="920"/>
      <c r="DM18" s="921"/>
      <c r="DN18" s="921"/>
      <c r="DO18" s="921"/>
      <c r="DP18" s="942"/>
      <c r="DQ18" s="920"/>
      <c r="DR18" s="921"/>
      <c r="DS18" s="921"/>
      <c r="DT18" s="921"/>
      <c r="DU18" s="942"/>
      <c r="DV18" s="913"/>
      <c r="DW18" s="914"/>
      <c r="DX18" s="914"/>
      <c r="DY18" s="914"/>
      <c r="DZ18" s="943"/>
      <c r="EA18" s="67"/>
    </row>
    <row r="19" spans="1:131" s="47" customFormat="1" ht="26.25" customHeight="1" x14ac:dyDescent="0.15">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3"/>
      <c r="AF19" s="954"/>
      <c r="AG19" s="921"/>
      <c r="AH19" s="921"/>
      <c r="AI19" s="921"/>
      <c r="AJ19" s="955"/>
      <c r="AK19" s="922"/>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0"/>
      <c r="CI19" s="921"/>
      <c r="CJ19" s="921"/>
      <c r="CK19" s="921"/>
      <c r="CL19" s="942"/>
      <c r="CM19" s="920"/>
      <c r="CN19" s="921"/>
      <c r="CO19" s="921"/>
      <c r="CP19" s="921"/>
      <c r="CQ19" s="942"/>
      <c r="CR19" s="920"/>
      <c r="CS19" s="921"/>
      <c r="CT19" s="921"/>
      <c r="CU19" s="921"/>
      <c r="CV19" s="942"/>
      <c r="CW19" s="920"/>
      <c r="CX19" s="921"/>
      <c r="CY19" s="921"/>
      <c r="CZ19" s="921"/>
      <c r="DA19" s="942"/>
      <c r="DB19" s="920"/>
      <c r="DC19" s="921"/>
      <c r="DD19" s="921"/>
      <c r="DE19" s="921"/>
      <c r="DF19" s="942"/>
      <c r="DG19" s="920"/>
      <c r="DH19" s="921"/>
      <c r="DI19" s="921"/>
      <c r="DJ19" s="921"/>
      <c r="DK19" s="942"/>
      <c r="DL19" s="920"/>
      <c r="DM19" s="921"/>
      <c r="DN19" s="921"/>
      <c r="DO19" s="921"/>
      <c r="DP19" s="942"/>
      <c r="DQ19" s="920"/>
      <c r="DR19" s="921"/>
      <c r="DS19" s="921"/>
      <c r="DT19" s="921"/>
      <c r="DU19" s="942"/>
      <c r="DV19" s="913"/>
      <c r="DW19" s="914"/>
      <c r="DX19" s="914"/>
      <c r="DY19" s="914"/>
      <c r="DZ19" s="943"/>
      <c r="EA19" s="67"/>
    </row>
    <row r="20" spans="1:131" s="47" customFormat="1" ht="26.25" customHeight="1" x14ac:dyDescent="0.15">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3"/>
      <c r="AF20" s="954"/>
      <c r="AG20" s="921"/>
      <c r="AH20" s="921"/>
      <c r="AI20" s="921"/>
      <c r="AJ20" s="955"/>
      <c r="AK20" s="922"/>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0"/>
      <c r="CI20" s="921"/>
      <c r="CJ20" s="921"/>
      <c r="CK20" s="921"/>
      <c r="CL20" s="942"/>
      <c r="CM20" s="920"/>
      <c r="CN20" s="921"/>
      <c r="CO20" s="921"/>
      <c r="CP20" s="921"/>
      <c r="CQ20" s="942"/>
      <c r="CR20" s="920"/>
      <c r="CS20" s="921"/>
      <c r="CT20" s="921"/>
      <c r="CU20" s="921"/>
      <c r="CV20" s="942"/>
      <c r="CW20" s="920"/>
      <c r="CX20" s="921"/>
      <c r="CY20" s="921"/>
      <c r="CZ20" s="921"/>
      <c r="DA20" s="942"/>
      <c r="DB20" s="920"/>
      <c r="DC20" s="921"/>
      <c r="DD20" s="921"/>
      <c r="DE20" s="921"/>
      <c r="DF20" s="942"/>
      <c r="DG20" s="920"/>
      <c r="DH20" s="921"/>
      <c r="DI20" s="921"/>
      <c r="DJ20" s="921"/>
      <c r="DK20" s="942"/>
      <c r="DL20" s="920"/>
      <c r="DM20" s="921"/>
      <c r="DN20" s="921"/>
      <c r="DO20" s="921"/>
      <c r="DP20" s="942"/>
      <c r="DQ20" s="920"/>
      <c r="DR20" s="921"/>
      <c r="DS20" s="921"/>
      <c r="DT20" s="921"/>
      <c r="DU20" s="942"/>
      <c r="DV20" s="913"/>
      <c r="DW20" s="914"/>
      <c r="DX20" s="914"/>
      <c r="DY20" s="914"/>
      <c r="DZ20" s="943"/>
      <c r="EA20" s="67"/>
    </row>
    <row r="21" spans="1:131" s="47" customFormat="1" ht="26.25" customHeight="1" x14ac:dyDescent="0.15">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3"/>
      <c r="AF21" s="954"/>
      <c r="AG21" s="921"/>
      <c r="AH21" s="921"/>
      <c r="AI21" s="921"/>
      <c r="AJ21" s="955"/>
      <c r="AK21" s="922"/>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0"/>
      <c r="CI21" s="921"/>
      <c r="CJ21" s="921"/>
      <c r="CK21" s="921"/>
      <c r="CL21" s="942"/>
      <c r="CM21" s="920"/>
      <c r="CN21" s="921"/>
      <c r="CO21" s="921"/>
      <c r="CP21" s="921"/>
      <c r="CQ21" s="942"/>
      <c r="CR21" s="920"/>
      <c r="CS21" s="921"/>
      <c r="CT21" s="921"/>
      <c r="CU21" s="921"/>
      <c r="CV21" s="942"/>
      <c r="CW21" s="920"/>
      <c r="CX21" s="921"/>
      <c r="CY21" s="921"/>
      <c r="CZ21" s="921"/>
      <c r="DA21" s="942"/>
      <c r="DB21" s="920"/>
      <c r="DC21" s="921"/>
      <c r="DD21" s="921"/>
      <c r="DE21" s="921"/>
      <c r="DF21" s="942"/>
      <c r="DG21" s="920"/>
      <c r="DH21" s="921"/>
      <c r="DI21" s="921"/>
      <c r="DJ21" s="921"/>
      <c r="DK21" s="942"/>
      <c r="DL21" s="920"/>
      <c r="DM21" s="921"/>
      <c r="DN21" s="921"/>
      <c r="DO21" s="921"/>
      <c r="DP21" s="942"/>
      <c r="DQ21" s="920"/>
      <c r="DR21" s="921"/>
      <c r="DS21" s="921"/>
      <c r="DT21" s="921"/>
      <c r="DU21" s="942"/>
      <c r="DV21" s="913"/>
      <c r="DW21" s="914"/>
      <c r="DX21" s="914"/>
      <c r="DY21" s="914"/>
      <c r="DZ21" s="943"/>
      <c r="EA21" s="67"/>
    </row>
    <row r="22" spans="1:131" s="47" customFormat="1" ht="26.25" customHeight="1" x14ac:dyDescent="0.15">
      <c r="A22" s="52">
        <v>16</v>
      </c>
      <c r="B22" s="913"/>
      <c r="C22" s="914"/>
      <c r="D22" s="914"/>
      <c r="E22" s="914"/>
      <c r="F22" s="914"/>
      <c r="G22" s="914"/>
      <c r="H22" s="914"/>
      <c r="I22" s="914"/>
      <c r="J22" s="914"/>
      <c r="K22" s="914"/>
      <c r="L22" s="914"/>
      <c r="M22" s="914"/>
      <c r="N22" s="914"/>
      <c r="O22" s="914"/>
      <c r="P22" s="915"/>
      <c r="Q22" s="978"/>
      <c r="R22" s="979"/>
      <c r="S22" s="979"/>
      <c r="T22" s="979"/>
      <c r="U22" s="979"/>
      <c r="V22" s="979"/>
      <c r="W22" s="979"/>
      <c r="X22" s="979"/>
      <c r="Y22" s="979"/>
      <c r="Z22" s="979"/>
      <c r="AA22" s="979"/>
      <c r="AB22" s="979"/>
      <c r="AC22" s="979"/>
      <c r="AD22" s="979"/>
      <c r="AE22" s="980"/>
      <c r="AF22" s="954"/>
      <c r="AG22" s="921"/>
      <c r="AH22" s="921"/>
      <c r="AI22" s="921"/>
      <c r="AJ22" s="955"/>
      <c r="AK22" s="981"/>
      <c r="AL22" s="979"/>
      <c r="AM22" s="979"/>
      <c r="AN22" s="979"/>
      <c r="AO22" s="979"/>
      <c r="AP22" s="979"/>
      <c r="AQ22" s="979"/>
      <c r="AR22" s="979"/>
      <c r="AS22" s="979"/>
      <c r="AT22" s="979"/>
      <c r="AU22" s="982"/>
      <c r="AV22" s="982"/>
      <c r="AW22" s="982"/>
      <c r="AX22" s="982"/>
      <c r="AY22" s="983"/>
      <c r="AZ22" s="959" t="s">
        <v>446</v>
      </c>
      <c r="BA22" s="959"/>
      <c r="BB22" s="959"/>
      <c r="BC22" s="959"/>
      <c r="BD22" s="960"/>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0"/>
      <c r="CI22" s="921"/>
      <c r="CJ22" s="921"/>
      <c r="CK22" s="921"/>
      <c r="CL22" s="942"/>
      <c r="CM22" s="920"/>
      <c r="CN22" s="921"/>
      <c r="CO22" s="921"/>
      <c r="CP22" s="921"/>
      <c r="CQ22" s="942"/>
      <c r="CR22" s="920"/>
      <c r="CS22" s="921"/>
      <c r="CT22" s="921"/>
      <c r="CU22" s="921"/>
      <c r="CV22" s="942"/>
      <c r="CW22" s="920"/>
      <c r="CX22" s="921"/>
      <c r="CY22" s="921"/>
      <c r="CZ22" s="921"/>
      <c r="DA22" s="942"/>
      <c r="DB22" s="920"/>
      <c r="DC22" s="921"/>
      <c r="DD22" s="921"/>
      <c r="DE22" s="921"/>
      <c r="DF22" s="942"/>
      <c r="DG22" s="920"/>
      <c r="DH22" s="921"/>
      <c r="DI22" s="921"/>
      <c r="DJ22" s="921"/>
      <c r="DK22" s="942"/>
      <c r="DL22" s="920"/>
      <c r="DM22" s="921"/>
      <c r="DN22" s="921"/>
      <c r="DO22" s="921"/>
      <c r="DP22" s="942"/>
      <c r="DQ22" s="920"/>
      <c r="DR22" s="921"/>
      <c r="DS22" s="921"/>
      <c r="DT22" s="921"/>
      <c r="DU22" s="942"/>
      <c r="DV22" s="913"/>
      <c r="DW22" s="914"/>
      <c r="DX22" s="914"/>
      <c r="DY22" s="914"/>
      <c r="DZ22" s="943"/>
      <c r="EA22" s="67"/>
    </row>
    <row r="23" spans="1:131" s="47" customFormat="1" ht="26.25" customHeight="1" x14ac:dyDescent="0.15">
      <c r="A23" s="53" t="s">
        <v>249</v>
      </c>
      <c r="B23" s="891" t="s">
        <v>301</v>
      </c>
      <c r="C23" s="892"/>
      <c r="D23" s="892"/>
      <c r="E23" s="892"/>
      <c r="F23" s="892"/>
      <c r="G23" s="892"/>
      <c r="H23" s="892"/>
      <c r="I23" s="892"/>
      <c r="J23" s="892"/>
      <c r="K23" s="892"/>
      <c r="L23" s="892"/>
      <c r="M23" s="892"/>
      <c r="N23" s="892"/>
      <c r="O23" s="892"/>
      <c r="P23" s="893"/>
      <c r="Q23" s="976">
        <v>90233</v>
      </c>
      <c r="R23" s="903"/>
      <c r="S23" s="903"/>
      <c r="T23" s="903"/>
      <c r="U23" s="903"/>
      <c r="V23" s="903">
        <v>85904</v>
      </c>
      <c r="W23" s="903"/>
      <c r="X23" s="903"/>
      <c r="Y23" s="903"/>
      <c r="Z23" s="903"/>
      <c r="AA23" s="903">
        <v>4329</v>
      </c>
      <c r="AB23" s="903"/>
      <c r="AC23" s="903"/>
      <c r="AD23" s="903"/>
      <c r="AE23" s="977"/>
      <c r="AF23" s="945">
        <v>3822</v>
      </c>
      <c r="AG23" s="903"/>
      <c r="AH23" s="903"/>
      <c r="AI23" s="903"/>
      <c r="AJ23" s="946"/>
      <c r="AK23" s="947"/>
      <c r="AL23" s="902"/>
      <c r="AM23" s="902"/>
      <c r="AN23" s="902"/>
      <c r="AO23" s="902"/>
      <c r="AP23" s="903">
        <v>67042</v>
      </c>
      <c r="AQ23" s="903"/>
      <c r="AR23" s="903"/>
      <c r="AS23" s="903"/>
      <c r="AT23" s="903"/>
      <c r="AU23" s="904"/>
      <c r="AV23" s="904"/>
      <c r="AW23" s="904"/>
      <c r="AX23" s="904"/>
      <c r="AY23" s="905"/>
      <c r="AZ23" s="949" t="s">
        <v>192</v>
      </c>
      <c r="BA23" s="898"/>
      <c r="BB23" s="898"/>
      <c r="BC23" s="898"/>
      <c r="BD23" s="950"/>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0"/>
      <c r="CI23" s="921"/>
      <c r="CJ23" s="921"/>
      <c r="CK23" s="921"/>
      <c r="CL23" s="942"/>
      <c r="CM23" s="920"/>
      <c r="CN23" s="921"/>
      <c r="CO23" s="921"/>
      <c r="CP23" s="921"/>
      <c r="CQ23" s="942"/>
      <c r="CR23" s="920"/>
      <c r="CS23" s="921"/>
      <c r="CT23" s="921"/>
      <c r="CU23" s="921"/>
      <c r="CV23" s="942"/>
      <c r="CW23" s="920"/>
      <c r="CX23" s="921"/>
      <c r="CY23" s="921"/>
      <c r="CZ23" s="921"/>
      <c r="DA23" s="942"/>
      <c r="DB23" s="920"/>
      <c r="DC23" s="921"/>
      <c r="DD23" s="921"/>
      <c r="DE23" s="921"/>
      <c r="DF23" s="942"/>
      <c r="DG23" s="920"/>
      <c r="DH23" s="921"/>
      <c r="DI23" s="921"/>
      <c r="DJ23" s="921"/>
      <c r="DK23" s="942"/>
      <c r="DL23" s="920"/>
      <c r="DM23" s="921"/>
      <c r="DN23" s="921"/>
      <c r="DO23" s="921"/>
      <c r="DP23" s="942"/>
      <c r="DQ23" s="920"/>
      <c r="DR23" s="921"/>
      <c r="DS23" s="921"/>
      <c r="DT23" s="921"/>
      <c r="DU23" s="942"/>
      <c r="DV23" s="913"/>
      <c r="DW23" s="914"/>
      <c r="DX23" s="914"/>
      <c r="DY23" s="914"/>
      <c r="DZ23" s="943"/>
      <c r="EA23" s="67"/>
    </row>
    <row r="24" spans="1:131" s="47" customFormat="1" ht="26.25" customHeight="1" x14ac:dyDescent="0.15">
      <c r="A24" s="974" t="s">
        <v>381</v>
      </c>
      <c r="B24" s="974"/>
      <c r="C24" s="974"/>
      <c r="D24" s="974"/>
      <c r="E24" s="974"/>
      <c r="F24" s="974"/>
      <c r="G24" s="974"/>
      <c r="H24" s="974"/>
      <c r="I24" s="974"/>
      <c r="J24" s="974"/>
      <c r="K24" s="974"/>
      <c r="L24" s="974"/>
      <c r="M24" s="974"/>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974"/>
      <c r="AL24" s="974"/>
      <c r="AM24" s="974"/>
      <c r="AN24" s="974"/>
      <c r="AO24" s="974"/>
      <c r="AP24" s="974"/>
      <c r="AQ24" s="974"/>
      <c r="AR24" s="974"/>
      <c r="AS24" s="974"/>
      <c r="AT24" s="974"/>
      <c r="AU24" s="974"/>
      <c r="AV24" s="974"/>
      <c r="AW24" s="974"/>
      <c r="AX24" s="974"/>
      <c r="AY24" s="974"/>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0"/>
      <c r="CI24" s="921"/>
      <c r="CJ24" s="921"/>
      <c r="CK24" s="921"/>
      <c r="CL24" s="942"/>
      <c r="CM24" s="920"/>
      <c r="CN24" s="921"/>
      <c r="CO24" s="921"/>
      <c r="CP24" s="921"/>
      <c r="CQ24" s="942"/>
      <c r="CR24" s="920"/>
      <c r="CS24" s="921"/>
      <c r="CT24" s="921"/>
      <c r="CU24" s="921"/>
      <c r="CV24" s="942"/>
      <c r="CW24" s="920"/>
      <c r="CX24" s="921"/>
      <c r="CY24" s="921"/>
      <c r="CZ24" s="921"/>
      <c r="DA24" s="942"/>
      <c r="DB24" s="920"/>
      <c r="DC24" s="921"/>
      <c r="DD24" s="921"/>
      <c r="DE24" s="921"/>
      <c r="DF24" s="942"/>
      <c r="DG24" s="920"/>
      <c r="DH24" s="921"/>
      <c r="DI24" s="921"/>
      <c r="DJ24" s="921"/>
      <c r="DK24" s="942"/>
      <c r="DL24" s="920"/>
      <c r="DM24" s="921"/>
      <c r="DN24" s="921"/>
      <c r="DO24" s="921"/>
      <c r="DP24" s="942"/>
      <c r="DQ24" s="920"/>
      <c r="DR24" s="921"/>
      <c r="DS24" s="921"/>
      <c r="DT24" s="921"/>
      <c r="DU24" s="942"/>
      <c r="DV24" s="913"/>
      <c r="DW24" s="914"/>
      <c r="DX24" s="914"/>
      <c r="DY24" s="914"/>
      <c r="DZ24" s="943"/>
      <c r="EA24" s="67"/>
    </row>
    <row r="25" spans="1:131" ht="26.25" customHeight="1" x14ac:dyDescent="0.15">
      <c r="A25" s="975" t="s">
        <v>413</v>
      </c>
      <c r="B25" s="975"/>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5"/>
      <c r="AZ25" s="975"/>
      <c r="BA25" s="975"/>
      <c r="BB25" s="975"/>
      <c r="BC25" s="975"/>
      <c r="BD25" s="975"/>
      <c r="BE25" s="975"/>
      <c r="BF25" s="975"/>
      <c r="BG25" s="975"/>
      <c r="BH25" s="975"/>
      <c r="BI25" s="975"/>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0"/>
      <c r="CI25" s="921"/>
      <c r="CJ25" s="921"/>
      <c r="CK25" s="921"/>
      <c r="CL25" s="942"/>
      <c r="CM25" s="920"/>
      <c r="CN25" s="921"/>
      <c r="CO25" s="921"/>
      <c r="CP25" s="921"/>
      <c r="CQ25" s="942"/>
      <c r="CR25" s="920"/>
      <c r="CS25" s="921"/>
      <c r="CT25" s="921"/>
      <c r="CU25" s="921"/>
      <c r="CV25" s="942"/>
      <c r="CW25" s="920"/>
      <c r="CX25" s="921"/>
      <c r="CY25" s="921"/>
      <c r="CZ25" s="921"/>
      <c r="DA25" s="942"/>
      <c r="DB25" s="920"/>
      <c r="DC25" s="921"/>
      <c r="DD25" s="921"/>
      <c r="DE25" s="921"/>
      <c r="DF25" s="942"/>
      <c r="DG25" s="920"/>
      <c r="DH25" s="921"/>
      <c r="DI25" s="921"/>
      <c r="DJ25" s="921"/>
      <c r="DK25" s="942"/>
      <c r="DL25" s="920"/>
      <c r="DM25" s="921"/>
      <c r="DN25" s="921"/>
      <c r="DO25" s="921"/>
      <c r="DP25" s="942"/>
      <c r="DQ25" s="920"/>
      <c r="DR25" s="921"/>
      <c r="DS25" s="921"/>
      <c r="DT25" s="921"/>
      <c r="DU25" s="942"/>
      <c r="DV25" s="913"/>
      <c r="DW25" s="914"/>
      <c r="DX25" s="914"/>
      <c r="DY25" s="914"/>
      <c r="DZ25" s="943"/>
      <c r="EA25" s="48"/>
    </row>
    <row r="26" spans="1:131" ht="26.25" customHeight="1" x14ac:dyDescent="0.15">
      <c r="A26" s="659" t="s">
        <v>433</v>
      </c>
      <c r="B26" s="660"/>
      <c r="C26" s="660"/>
      <c r="D26" s="660"/>
      <c r="E26" s="660"/>
      <c r="F26" s="660"/>
      <c r="G26" s="660"/>
      <c r="H26" s="660"/>
      <c r="I26" s="660"/>
      <c r="J26" s="660"/>
      <c r="K26" s="660"/>
      <c r="L26" s="660"/>
      <c r="M26" s="660"/>
      <c r="N26" s="660"/>
      <c r="O26" s="660"/>
      <c r="P26" s="661"/>
      <c r="Q26" s="651" t="s">
        <v>448</v>
      </c>
      <c r="R26" s="652"/>
      <c r="S26" s="652"/>
      <c r="T26" s="652"/>
      <c r="U26" s="653"/>
      <c r="V26" s="651" t="s">
        <v>449</v>
      </c>
      <c r="W26" s="652"/>
      <c r="X26" s="652"/>
      <c r="Y26" s="652"/>
      <c r="Z26" s="653"/>
      <c r="AA26" s="651" t="s">
        <v>450</v>
      </c>
      <c r="AB26" s="652"/>
      <c r="AC26" s="652"/>
      <c r="AD26" s="652"/>
      <c r="AE26" s="652"/>
      <c r="AF26" s="665" t="s">
        <v>245</v>
      </c>
      <c r="AG26" s="666"/>
      <c r="AH26" s="666"/>
      <c r="AI26" s="666"/>
      <c r="AJ26" s="667"/>
      <c r="AK26" s="652" t="s">
        <v>385</v>
      </c>
      <c r="AL26" s="652"/>
      <c r="AM26" s="652"/>
      <c r="AN26" s="652"/>
      <c r="AO26" s="653"/>
      <c r="AP26" s="651" t="s">
        <v>358</v>
      </c>
      <c r="AQ26" s="652"/>
      <c r="AR26" s="652"/>
      <c r="AS26" s="652"/>
      <c r="AT26" s="653"/>
      <c r="AU26" s="651" t="s">
        <v>451</v>
      </c>
      <c r="AV26" s="652"/>
      <c r="AW26" s="652"/>
      <c r="AX26" s="652"/>
      <c r="AY26" s="653"/>
      <c r="AZ26" s="651" t="s">
        <v>452</v>
      </c>
      <c r="BA26" s="652"/>
      <c r="BB26" s="652"/>
      <c r="BC26" s="652"/>
      <c r="BD26" s="653"/>
      <c r="BE26" s="651" t="s">
        <v>439</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0"/>
      <c r="CI26" s="921"/>
      <c r="CJ26" s="921"/>
      <c r="CK26" s="921"/>
      <c r="CL26" s="942"/>
      <c r="CM26" s="920"/>
      <c r="CN26" s="921"/>
      <c r="CO26" s="921"/>
      <c r="CP26" s="921"/>
      <c r="CQ26" s="942"/>
      <c r="CR26" s="920"/>
      <c r="CS26" s="921"/>
      <c r="CT26" s="921"/>
      <c r="CU26" s="921"/>
      <c r="CV26" s="942"/>
      <c r="CW26" s="920"/>
      <c r="CX26" s="921"/>
      <c r="CY26" s="921"/>
      <c r="CZ26" s="921"/>
      <c r="DA26" s="942"/>
      <c r="DB26" s="920"/>
      <c r="DC26" s="921"/>
      <c r="DD26" s="921"/>
      <c r="DE26" s="921"/>
      <c r="DF26" s="942"/>
      <c r="DG26" s="920"/>
      <c r="DH26" s="921"/>
      <c r="DI26" s="921"/>
      <c r="DJ26" s="921"/>
      <c r="DK26" s="942"/>
      <c r="DL26" s="920"/>
      <c r="DM26" s="921"/>
      <c r="DN26" s="921"/>
      <c r="DO26" s="921"/>
      <c r="DP26" s="942"/>
      <c r="DQ26" s="920"/>
      <c r="DR26" s="921"/>
      <c r="DS26" s="921"/>
      <c r="DT26" s="921"/>
      <c r="DU26" s="942"/>
      <c r="DV26" s="913"/>
      <c r="DW26" s="914"/>
      <c r="DX26" s="914"/>
      <c r="DY26" s="914"/>
      <c r="DZ26" s="943"/>
      <c r="EA26" s="48"/>
    </row>
    <row r="27" spans="1:131" ht="26.25" customHeight="1" x14ac:dyDescent="0.15">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0"/>
      <c r="CI27" s="921"/>
      <c r="CJ27" s="921"/>
      <c r="CK27" s="921"/>
      <c r="CL27" s="942"/>
      <c r="CM27" s="920"/>
      <c r="CN27" s="921"/>
      <c r="CO27" s="921"/>
      <c r="CP27" s="921"/>
      <c r="CQ27" s="942"/>
      <c r="CR27" s="920"/>
      <c r="CS27" s="921"/>
      <c r="CT27" s="921"/>
      <c r="CU27" s="921"/>
      <c r="CV27" s="942"/>
      <c r="CW27" s="920"/>
      <c r="CX27" s="921"/>
      <c r="CY27" s="921"/>
      <c r="CZ27" s="921"/>
      <c r="DA27" s="942"/>
      <c r="DB27" s="920"/>
      <c r="DC27" s="921"/>
      <c r="DD27" s="921"/>
      <c r="DE27" s="921"/>
      <c r="DF27" s="942"/>
      <c r="DG27" s="920"/>
      <c r="DH27" s="921"/>
      <c r="DI27" s="921"/>
      <c r="DJ27" s="921"/>
      <c r="DK27" s="942"/>
      <c r="DL27" s="920"/>
      <c r="DM27" s="921"/>
      <c r="DN27" s="921"/>
      <c r="DO27" s="921"/>
      <c r="DP27" s="942"/>
      <c r="DQ27" s="920"/>
      <c r="DR27" s="921"/>
      <c r="DS27" s="921"/>
      <c r="DT27" s="921"/>
      <c r="DU27" s="942"/>
      <c r="DV27" s="913"/>
      <c r="DW27" s="914"/>
      <c r="DX27" s="914"/>
      <c r="DY27" s="914"/>
      <c r="DZ27" s="943"/>
      <c r="EA27" s="48"/>
    </row>
    <row r="28" spans="1:131" ht="26.25" customHeight="1" x14ac:dyDescent="0.15">
      <c r="A28" s="54">
        <v>1</v>
      </c>
      <c r="B28" s="962" t="s">
        <v>453</v>
      </c>
      <c r="C28" s="963"/>
      <c r="D28" s="963"/>
      <c r="E28" s="963"/>
      <c r="F28" s="963"/>
      <c r="G28" s="963"/>
      <c r="H28" s="963"/>
      <c r="I28" s="963"/>
      <c r="J28" s="963"/>
      <c r="K28" s="963"/>
      <c r="L28" s="963"/>
      <c r="M28" s="963"/>
      <c r="N28" s="963"/>
      <c r="O28" s="963"/>
      <c r="P28" s="964"/>
      <c r="Q28" s="965">
        <v>22897</v>
      </c>
      <c r="R28" s="966"/>
      <c r="S28" s="966"/>
      <c r="T28" s="966"/>
      <c r="U28" s="966"/>
      <c r="V28" s="966">
        <v>22545</v>
      </c>
      <c r="W28" s="966"/>
      <c r="X28" s="966"/>
      <c r="Y28" s="966"/>
      <c r="Z28" s="966"/>
      <c r="AA28" s="966">
        <v>353</v>
      </c>
      <c r="AB28" s="966"/>
      <c r="AC28" s="966"/>
      <c r="AD28" s="966"/>
      <c r="AE28" s="967"/>
      <c r="AF28" s="968">
        <v>353</v>
      </c>
      <c r="AG28" s="966"/>
      <c r="AH28" s="966"/>
      <c r="AI28" s="966"/>
      <c r="AJ28" s="969"/>
      <c r="AK28" s="970">
        <v>1594</v>
      </c>
      <c r="AL28" s="966"/>
      <c r="AM28" s="966"/>
      <c r="AN28" s="966"/>
      <c r="AO28" s="966"/>
      <c r="AP28" s="966" t="s">
        <v>192</v>
      </c>
      <c r="AQ28" s="966"/>
      <c r="AR28" s="966"/>
      <c r="AS28" s="966"/>
      <c r="AT28" s="966"/>
      <c r="AU28" s="966" t="s">
        <v>192</v>
      </c>
      <c r="AV28" s="966"/>
      <c r="AW28" s="966"/>
      <c r="AX28" s="966"/>
      <c r="AY28" s="966"/>
      <c r="AZ28" s="971" t="s">
        <v>192</v>
      </c>
      <c r="BA28" s="971"/>
      <c r="BB28" s="971"/>
      <c r="BC28" s="971"/>
      <c r="BD28" s="971"/>
      <c r="BE28" s="972"/>
      <c r="BF28" s="972"/>
      <c r="BG28" s="972"/>
      <c r="BH28" s="972"/>
      <c r="BI28" s="973"/>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0"/>
      <c r="CI28" s="921"/>
      <c r="CJ28" s="921"/>
      <c r="CK28" s="921"/>
      <c r="CL28" s="942"/>
      <c r="CM28" s="920"/>
      <c r="CN28" s="921"/>
      <c r="CO28" s="921"/>
      <c r="CP28" s="921"/>
      <c r="CQ28" s="942"/>
      <c r="CR28" s="920"/>
      <c r="CS28" s="921"/>
      <c r="CT28" s="921"/>
      <c r="CU28" s="921"/>
      <c r="CV28" s="942"/>
      <c r="CW28" s="920"/>
      <c r="CX28" s="921"/>
      <c r="CY28" s="921"/>
      <c r="CZ28" s="921"/>
      <c r="DA28" s="942"/>
      <c r="DB28" s="920"/>
      <c r="DC28" s="921"/>
      <c r="DD28" s="921"/>
      <c r="DE28" s="921"/>
      <c r="DF28" s="942"/>
      <c r="DG28" s="920"/>
      <c r="DH28" s="921"/>
      <c r="DI28" s="921"/>
      <c r="DJ28" s="921"/>
      <c r="DK28" s="942"/>
      <c r="DL28" s="920"/>
      <c r="DM28" s="921"/>
      <c r="DN28" s="921"/>
      <c r="DO28" s="921"/>
      <c r="DP28" s="942"/>
      <c r="DQ28" s="920"/>
      <c r="DR28" s="921"/>
      <c r="DS28" s="921"/>
      <c r="DT28" s="921"/>
      <c r="DU28" s="942"/>
      <c r="DV28" s="913"/>
      <c r="DW28" s="914"/>
      <c r="DX28" s="914"/>
      <c r="DY28" s="914"/>
      <c r="DZ28" s="943"/>
      <c r="EA28" s="48"/>
    </row>
    <row r="29" spans="1:131" ht="26.25" customHeight="1" x14ac:dyDescent="0.15">
      <c r="A29" s="54">
        <v>2</v>
      </c>
      <c r="B29" s="913" t="s">
        <v>216</v>
      </c>
      <c r="C29" s="914"/>
      <c r="D29" s="914"/>
      <c r="E29" s="914"/>
      <c r="F29" s="914"/>
      <c r="G29" s="914"/>
      <c r="H29" s="914"/>
      <c r="I29" s="914"/>
      <c r="J29" s="914"/>
      <c r="K29" s="914"/>
      <c r="L29" s="914"/>
      <c r="M29" s="914"/>
      <c r="N29" s="914"/>
      <c r="O29" s="914"/>
      <c r="P29" s="915"/>
      <c r="Q29" s="916">
        <v>3663</v>
      </c>
      <c r="R29" s="917"/>
      <c r="S29" s="917"/>
      <c r="T29" s="917"/>
      <c r="U29" s="917"/>
      <c r="V29" s="917">
        <v>3643</v>
      </c>
      <c r="W29" s="917"/>
      <c r="X29" s="917"/>
      <c r="Y29" s="917"/>
      <c r="Z29" s="917"/>
      <c r="AA29" s="917">
        <v>19</v>
      </c>
      <c r="AB29" s="917"/>
      <c r="AC29" s="917"/>
      <c r="AD29" s="917"/>
      <c r="AE29" s="923"/>
      <c r="AF29" s="954">
        <v>19</v>
      </c>
      <c r="AG29" s="921"/>
      <c r="AH29" s="921"/>
      <c r="AI29" s="921"/>
      <c r="AJ29" s="955"/>
      <c r="AK29" s="922">
        <v>686</v>
      </c>
      <c r="AL29" s="917"/>
      <c r="AM29" s="917"/>
      <c r="AN29" s="917"/>
      <c r="AO29" s="917"/>
      <c r="AP29" s="917" t="s">
        <v>192</v>
      </c>
      <c r="AQ29" s="917"/>
      <c r="AR29" s="917"/>
      <c r="AS29" s="917"/>
      <c r="AT29" s="917"/>
      <c r="AU29" s="917" t="s">
        <v>192</v>
      </c>
      <c r="AV29" s="917"/>
      <c r="AW29" s="917"/>
      <c r="AX29" s="917"/>
      <c r="AY29" s="917"/>
      <c r="AZ29" s="961" t="s">
        <v>192</v>
      </c>
      <c r="BA29" s="961"/>
      <c r="BB29" s="961"/>
      <c r="BC29" s="961"/>
      <c r="BD29" s="961"/>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0"/>
      <c r="CI29" s="921"/>
      <c r="CJ29" s="921"/>
      <c r="CK29" s="921"/>
      <c r="CL29" s="942"/>
      <c r="CM29" s="920"/>
      <c r="CN29" s="921"/>
      <c r="CO29" s="921"/>
      <c r="CP29" s="921"/>
      <c r="CQ29" s="942"/>
      <c r="CR29" s="920"/>
      <c r="CS29" s="921"/>
      <c r="CT29" s="921"/>
      <c r="CU29" s="921"/>
      <c r="CV29" s="942"/>
      <c r="CW29" s="920"/>
      <c r="CX29" s="921"/>
      <c r="CY29" s="921"/>
      <c r="CZ29" s="921"/>
      <c r="DA29" s="942"/>
      <c r="DB29" s="920"/>
      <c r="DC29" s="921"/>
      <c r="DD29" s="921"/>
      <c r="DE29" s="921"/>
      <c r="DF29" s="942"/>
      <c r="DG29" s="920"/>
      <c r="DH29" s="921"/>
      <c r="DI29" s="921"/>
      <c r="DJ29" s="921"/>
      <c r="DK29" s="942"/>
      <c r="DL29" s="920"/>
      <c r="DM29" s="921"/>
      <c r="DN29" s="921"/>
      <c r="DO29" s="921"/>
      <c r="DP29" s="942"/>
      <c r="DQ29" s="920"/>
      <c r="DR29" s="921"/>
      <c r="DS29" s="921"/>
      <c r="DT29" s="921"/>
      <c r="DU29" s="942"/>
      <c r="DV29" s="913"/>
      <c r="DW29" s="914"/>
      <c r="DX29" s="914"/>
      <c r="DY29" s="914"/>
      <c r="DZ29" s="943"/>
      <c r="EA29" s="48"/>
    </row>
    <row r="30" spans="1:131" ht="26.25" customHeight="1" x14ac:dyDescent="0.15">
      <c r="A30" s="54">
        <v>3</v>
      </c>
      <c r="B30" s="913" t="s">
        <v>25</v>
      </c>
      <c r="C30" s="914"/>
      <c r="D30" s="914"/>
      <c r="E30" s="914"/>
      <c r="F30" s="914"/>
      <c r="G30" s="914"/>
      <c r="H30" s="914"/>
      <c r="I30" s="914"/>
      <c r="J30" s="914"/>
      <c r="K30" s="914"/>
      <c r="L30" s="914"/>
      <c r="M30" s="914"/>
      <c r="N30" s="914"/>
      <c r="O30" s="914"/>
      <c r="P30" s="915"/>
      <c r="Q30" s="916">
        <v>21195</v>
      </c>
      <c r="R30" s="917"/>
      <c r="S30" s="917"/>
      <c r="T30" s="917"/>
      <c r="U30" s="917"/>
      <c r="V30" s="917">
        <v>20119</v>
      </c>
      <c r="W30" s="917"/>
      <c r="X30" s="917"/>
      <c r="Y30" s="917"/>
      <c r="Z30" s="917"/>
      <c r="AA30" s="917">
        <v>1077</v>
      </c>
      <c r="AB30" s="917"/>
      <c r="AC30" s="917"/>
      <c r="AD30" s="917"/>
      <c r="AE30" s="923"/>
      <c r="AF30" s="954">
        <v>1077</v>
      </c>
      <c r="AG30" s="921"/>
      <c r="AH30" s="921"/>
      <c r="AI30" s="921"/>
      <c r="AJ30" s="955"/>
      <c r="AK30" s="922">
        <v>3304</v>
      </c>
      <c r="AL30" s="917"/>
      <c r="AM30" s="917"/>
      <c r="AN30" s="917"/>
      <c r="AO30" s="917"/>
      <c r="AP30" s="917" t="s">
        <v>192</v>
      </c>
      <c r="AQ30" s="917"/>
      <c r="AR30" s="917"/>
      <c r="AS30" s="917"/>
      <c r="AT30" s="917"/>
      <c r="AU30" s="917" t="s">
        <v>192</v>
      </c>
      <c r="AV30" s="917"/>
      <c r="AW30" s="917"/>
      <c r="AX30" s="917"/>
      <c r="AY30" s="917"/>
      <c r="AZ30" s="961" t="s">
        <v>192</v>
      </c>
      <c r="BA30" s="961"/>
      <c r="BB30" s="961"/>
      <c r="BC30" s="961"/>
      <c r="BD30" s="961"/>
      <c r="BE30" s="918"/>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0"/>
      <c r="CI30" s="921"/>
      <c r="CJ30" s="921"/>
      <c r="CK30" s="921"/>
      <c r="CL30" s="942"/>
      <c r="CM30" s="920"/>
      <c r="CN30" s="921"/>
      <c r="CO30" s="921"/>
      <c r="CP30" s="921"/>
      <c r="CQ30" s="942"/>
      <c r="CR30" s="920"/>
      <c r="CS30" s="921"/>
      <c r="CT30" s="921"/>
      <c r="CU30" s="921"/>
      <c r="CV30" s="942"/>
      <c r="CW30" s="920"/>
      <c r="CX30" s="921"/>
      <c r="CY30" s="921"/>
      <c r="CZ30" s="921"/>
      <c r="DA30" s="942"/>
      <c r="DB30" s="920"/>
      <c r="DC30" s="921"/>
      <c r="DD30" s="921"/>
      <c r="DE30" s="921"/>
      <c r="DF30" s="942"/>
      <c r="DG30" s="920"/>
      <c r="DH30" s="921"/>
      <c r="DI30" s="921"/>
      <c r="DJ30" s="921"/>
      <c r="DK30" s="942"/>
      <c r="DL30" s="920"/>
      <c r="DM30" s="921"/>
      <c r="DN30" s="921"/>
      <c r="DO30" s="921"/>
      <c r="DP30" s="942"/>
      <c r="DQ30" s="920"/>
      <c r="DR30" s="921"/>
      <c r="DS30" s="921"/>
      <c r="DT30" s="921"/>
      <c r="DU30" s="942"/>
      <c r="DV30" s="913"/>
      <c r="DW30" s="914"/>
      <c r="DX30" s="914"/>
      <c r="DY30" s="914"/>
      <c r="DZ30" s="943"/>
      <c r="EA30" s="48"/>
    </row>
    <row r="31" spans="1:131" ht="26.25" customHeight="1" x14ac:dyDescent="0.15">
      <c r="A31" s="54">
        <v>4</v>
      </c>
      <c r="B31" s="913" t="s">
        <v>454</v>
      </c>
      <c r="C31" s="914"/>
      <c r="D31" s="914"/>
      <c r="E31" s="914"/>
      <c r="F31" s="914"/>
      <c r="G31" s="914"/>
      <c r="H31" s="914"/>
      <c r="I31" s="914"/>
      <c r="J31" s="914"/>
      <c r="K31" s="914"/>
      <c r="L31" s="914"/>
      <c r="M31" s="914"/>
      <c r="N31" s="914"/>
      <c r="O31" s="914"/>
      <c r="P31" s="915"/>
      <c r="Q31" s="916">
        <v>4176</v>
      </c>
      <c r="R31" s="917"/>
      <c r="S31" s="917"/>
      <c r="T31" s="917"/>
      <c r="U31" s="917"/>
      <c r="V31" s="917">
        <v>3926</v>
      </c>
      <c r="W31" s="917"/>
      <c r="X31" s="917"/>
      <c r="Y31" s="917"/>
      <c r="Z31" s="917"/>
      <c r="AA31" s="917">
        <v>249</v>
      </c>
      <c r="AB31" s="917"/>
      <c r="AC31" s="917"/>
      <c r="AD31" s="917"/>
      <c r="AE31" s="923"/>
      <c r="AF31" s="954">
        <v>2983</v>
      </c>
      <c r="AG31" s="921"/>
      <c r="AH31" s="921"/>
      <c r="AI31" s="921"/>
      <c r="AJ31" s="955"/>
      <c r="AK31" s="922">
        <v>22</v>
      </c>
      <c r="AL31" s="917"/>
      <c r="AM31" s="917"/>
      <c r="AN31" s="917"/>
      <c r="AO31" s="917"/>
      <c r="AP31" s="917">
        <v>6060</v>
      </c>
      <c r="AQ31" s="917"/>
      <c r="AR31" s="917"/>
      <c r="AS31" s="917"/>
      <c r="AT31" s="917"/>
      <c r="AU31" s="917">
        <v>30</v>
      </c>
      <c r="AV31" s="917"/>
      <c r="AW31" s="917"/>
      <c r="AX31" s="917"/>
      <c r="AY31" s="917"/>
      <c r="AZ31" s="961" t="s">
        <v>192</v>
      </c>
      <c r="BA31" s="961"/>
      <c r="BB31" s="961"/>
      <c r="BC31" s="961"/>
      <c r="BD31" s="961"/>
      <c r="BE31" s="918" t="s">
        <v>455</v>
      </c>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0"/>
      <c r="CI31" s="921"/>
      <c r="CJ31" s="921"/>
      <c r="CK31" s="921"/>
      <c r="CL31" s="942"/>
      <c r="CM31" s="920"/>
      <c r="CN31" s="921"/>
      <c r="CO31" s="921"/>
      <c r="CP31" s="921"/>
      <c r="CQ31" s="942"/>
      <c r="CR31" s="920"/>
      <c r="CS31" s="921"/>
      <c r="CT31" s="921"/>
      <c r="CU31" s="921"/>
      <c r="CV31" s="942"/>
      <c r="CW31" s="920"/>
      <c r="CX31" s="921"/>
      <c r="CY31" s="921"/>
      <c r="CZ31" s="921"/>
      <c r="DA31" s="942"/>
      <c r="DB31" s="920"/>
      <c r="DC31" s="921"/>
      <c r="DD31" s="921"/>
      <c r="DE31" s="921"/>
      <c r="DF31" s="942"/>
      <c r="DG31" s="920"/>
      <c r="DH31" s="921"/>
      <c r="DI31" s="921"/>
      <c r="DJ31" s="921"/>
      <c r="DK31" s="942"/>
      <c r="DL31" s="920"/>
      <c r="DM31" s="921"/>
      <c r="DN31" s="921"/>
      <c r="DO31" s="921"/>
      <c r="DP31" s="942"/>
      <c r="DQ31" s="920"/>
      <c r="DR31" s="921"/>
      <c r="DS31" s="921"/>
      <c r="DT31" s="921"/>
      <c r="DU31" s="942"/>
      <c r="DV31" s="913"/>
      <c r="DW31" s="914"/>
      <c r="DX31" s="914"/>
      <c r="DY31" s="914"/>
      <c r="DZ31" s="943"/>
      <c r="EA31" s="48"/>
    </row>
    <row r="32" spans="1:131" ht="26.25" customHeight="1" x14ac:dyDescent="0.15">
      <c r="A32" s="54">
        <v>5</v>
      </c>
      <c r="B32" s="913" t="s">
        <v>456</v>
      </c>
      <c r="C32" s="914"/>
      <c r="D32" s="914"/>
      <c r="E32" s="914"/>
      <c r="F32" s="914"/>
      <c r="G32" s="914"/>
      <c r="H32" s="914"/>
      <c r="I32" s="914"/>
      <c r="J32" s="914"/>
      <c r="K32" s="914"/>
      <c r="L32" s="914"/>
      <c r="M32" s="914"/>
      <c r="N32" s="914"/>
      <c r="O32" s="914"/>
      <c r="P32" s="915"/>
      <c r="Q32" s="916">
        <v>12604</v>
      </c>
      <c r="R32" s="917"/>
      <c r="S32" s="917"/>
      <c r="T32" s="917"/>
      <c r="U32" s="917"/>
      <c r="V32" s="917">
        <v>12082</v>
      </c>
      <c r="W32" s="917"/>
      <c r="X32" s="917"/>
      <c r="Y32" s="917"/>
      <c r="Z32" s="917"/>
      <c r="AA32" s="917">
        <v>522</v>
      </c>
      <c r="AB32" s="917"/>
      <c r="AC32" s="917"/>
      <c r="AD32" s="917"/>
      <c r="AE32" s="923"/>
      <c r="AF32" s="954">
        <v>2014</v>
      </c>
      <c r="AG32" s="921"/>
      <c r="AH32" s="921"/>
      <c r="AI32" s="921"/>
      <c r="AJ32" s="955"/>
      <c r="AK32" s="922">
        <v>940</v>
      </c>
      <c r="AL32" s="917"/>
      <c r="AM32" s="917"/>
      <c r="AN32" s="917"/>
      <c r="AO32" s="917"/>
      <c r="AP32" s="917">
        <v>8979</v>
      </c>
      <c r="AQ32" s="917"/>
      <c r="AR32" s="917"/>
      <c r="AS32" s="917"/>
      <c r="AT32" s="917"/>
      <c r="AU32" s="917">
        <v>4830</v>
      </c>
      <c r="AV32" s="917"/>
      <c r="AW32" s="917"/>
      <c r="AX32" s="917"/>
      <c r="AY32" s="917"/>
      <c r="AZ32" s="961" t="s">
        <v>192</v>
      </c>
      <c r="BA32" s="961"/>
      <c r="BB32" s="961"/>
      <c r="BC32" s="961"/>
      <c r="BD32" s="961"/>
      <c r="BE32" s="918" t="s">
        <v>455</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0"/>
      <c r="CI32" s="921"/>
      <c r="CJ32" s="921"/>
      <c r="CK32" s="921"/>
      <c r="CL32" s="942"/>
      <c r="CM32" s="920"/>
      <c r="CN32" s="921"/>
      <c r="CO32" s="921"/>
      <c r="CP32" s="921"/>
      <c r="CQ32" s="942"/>
      <c r="CR32" s="920"/>
      <c r="CS32" s="921"/>
      <c r="CT32" s="921"/>
      <c r="CU32" s="921"/>
      <c r="CV32" s="942"/>
      <c r="CW32" s="920"/>
      <c r="CX32" s="921"/>
      <c r="CY32" s="921"/>
      <c r="CZ32" s="921"/>
      <c r="DA32" s="942"/>
      <c r="DB32" s="920"/>
      <c r="DC32" s="921"/>
      <c r="DD32" s="921"/>
      <c r="DE32" s="921"/>
      <c r="DF32" s="942"/>
      <c r="DG32" s="920"/>
      <c r="DH32" s="921"/>
      <c r="DI32" s="921"/>
      <c r="DJ32" s="921"/>
      <c r="DK32" s="942"/>
      <c r="DL32" s="920"/>
      <c r="DM32" s="921"/>
      <c r="DN32" s="921"/>
      <c r="DO32" s="921"/>
      <c r="DP32" s="942"/>
      <c r="DQ32" s="920"/>
      <c r="DR32" s="921"/>
      <c r="DS32" s="921"/>
      <c r="DT32" s="921"/>
      <c r="DU32" s="942"/>
      <c r="DV32" s="913"/>
      <c r="DW32" s="914"/>
      <c r="DX32" s="914"/>
      <c r="DY32" s="914"/>
      <c r="DZ32" s="943"/>
      <c r="EA32" s="48"/>
    </row>
    <row r="33" spans="1:131" ht="26.25" customHeight="1" x14ac:dyDescent="0.15">
      <c r="A33" s="54">
        <v>6</v>
      </c>
      <c r="B33" s="913" t="s">
        <v>351</v>
      </c>
      <c r="C33" s="914"/>
      <c r="D33" s="914"/>
      <c r="E33" s="914"/>
      <c r="F33" s="914"/>
      <c r="G33" s="914"/>
      <c r="H33" s="914"/>
      <c r="I33" s="914"/>
      <c r="J33" s="914"/>
      <c r="K33" s="914"/>
      <c r="L33" s="914"/>
      <c r="M33" s="914"/>
      <c r="N33" s="914"/>
      <c r="O33" s="914"/>
      <c r="P33" s="915"/>
      <c r="Q33" s="916">
        <v>4657</v>
      </c>
      <c r="R33" s="917"/>
      <c r="S33" s="917"/>
      <c r="T33" s="917"/>
      <c r="U33" s="917"/>
      <c r="V33" s="917">
        <v>4008</v>
      </c>
      <c r="W33" s="917"/>
      <c r="X33" s="917"/>
      <c r="Y33" s="917"/>
      <c r="Z33" s="917"/>
      <c r="AA33" s="917">
        <v>648</v>
      </c>
      <c r="AB33" s="917"/>
      <c r="AC33" s="917"/>
      <c r="AD33" s="917"/>
      <c r="AE33" s="923"/>
      <c r="AF33" s="954">
        <v>1026</v>
      </c>
      <c r="AG33" s="921"/>
      <c r="AH33" s="921"/>
      <c r="AI33" s="921"/>
      <c r="AJ33" s="955"/>
      <c r="AK33" s="922">
        <v>1424</v>
      </c>
      <c r="AL33" s="917"/>
      <c r="AM33" s="917"/>
      <c r="AN33" s="917"/>
      <c r="AO33" s="917"/>
      <c r="AP33" s="917">
        <v>31902</v>
      </c>
      <c r="AQ33" s="917"/>
      <c r="AR33" s="917"/>
      <c r="AS33" s="917"/>
      <c r="AT33" s="917"/>
      <c r="AU33" s="917">
        <v>12410</v>
      </c>
      <c r="AV33" s="917"/>
      <c r="AW33" s="917"/>
      <c r="AX33" s="917"/>
      <c r="AY33" s="917"/>
      <c r="AZ33" s="961" t="s">
        <v>192</v>
      </c>
      <c r="BA33" s="961"/>
      <c r="BB33" s="961"/>
      <c r="BC33" s="961"/>
      <c r="BD33" s="961"/>
      <c r="BE33" s="918" t="s">
        <v>455</v>
      </c>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0"/>
      <c r="CI33" s="921"/>
      <c r="CJ33" s="921"/>
      <c r="CK33" s="921"/>
      <c r="CL33" s="942"/>
      <c r="CM33" s="920"/>
      <c r="CN33" s="921"/>
      <c r="CO33" s="921"/>
      <c r="CP33" s="921"/>
      <c r="CQ33" s="942"/>
      <c r="CR33" s="920"/>
      <c r="CS33" s="921"/>
      <c r="CT33" s="921"/>
      <c r="CU33" s="921"/>
      <c r="CV33" s="942"/>
      <c r="CW33" s="920"/>
      <c r="CX33" s="921"/>
      <c r="CY33" s="921"/>
      <c r="CZ33" s="921"/>
      <c r="DA33" s="942"/>
      <c r="DB33" s="920"/>
      <c r="DC33" s="921"/>
      <c r="DD33" s="921"/>
      <c r="DE33" s="921"/>
      <c r="DF33" s="942"/>
      <c r="DG33" s="920"/>
      <c r="DH33" s="921"/>
      <c r="DI33" s="921"/>
      <c r="DJ33" s="921"/>
      <c r="DK33" s="942"/>
      <c r="DL33" s="920"/>
      <c r="DM33" s="921"/>
      <c r="DN33" s="921"/>
      <c r="DO33" s="921"/>
      <c r="DP33" s="942"/>
      <c r="DQ33" s="920"/>
      <c r="DR33" s="921"/>
      <c r="DS33" s="921"/>
      <c r="DT33" s="921"/>
      <c r="DU33" s="942"/>
      <c r="DV33" s="913"/>
      <c r="DW33" s="914"/>
      <c r="DX33" s="914"/>
      <c r="DY33" s="914"/>
      <c r="DZ33" s="943"/>
      <c r="EA33" s="48"/>
    </row>
    <row r="34" spans="1:131" ht="26.25" customHeight="1" x14ac:dyDescent="0.15">
      <c r="A34" s="54">
        <v>7</v>
      </c>
      <c r="B34" s="913" t="s">
        <v>457</v>
      </c>
      <c r="C34" s="914"/>
      <c r="D34" s="914"/>
      <c r="E34" s="914"/>
      <c r="F34" s="914"/>
      <c r="G34" s="914"/>
      <c r="H34" s="914"/>
      <c r="I34" s="914"/>
      <c r="J34" s="914"/>
      <c r="K34" s="914"/>
      <c r="L34" s="914"/>
      <c r="M34" s="914"/>
      <c r="N34" s="914"/>
      <c r="O34" s="914"/>
      <c r="P34" s="915"/>
      <c r="Q34" s="916">
        <v>412</v>
      </c>
      <c r="R34" s="917"/>
      <c r="S34" s="917"/>
      <c r="T34" s="917"/>
      <c r="U34" s="917"/>
      <c r="V34" s="917">
        <v>275</v>
      </c>
      <c r="W34" s="917"/>
      <c r="X34" s="917"/>
      <c r="Y34" s="917"/>
      <c r="Z34" s="917"/>
      <c r="AA34" s="917">
        <v>36</v>
      </c>
      <c r="AB34" s="917"/>
      <c r="AC34" s="917"/>
      <c r="AD34" s="917"/>
      <c r="AE34" s="923"/>
      <c r="AF34" s="954">
        <v>19</v>
      </c>
      <c r="AG34" s="921"/>
      <c r="AH34" s="921"/>
      <c r="AI34" s="921"/>
      <c r="AJ34" s="955"/>
      <c r="AK34" s="922">
        <v>849</v>
      </c>
      <c r="AL34" s="917"/>
      <c r="AM34" s="917"/>
      <c r="AN34" s="917"/>
      <c r="AO34" s="917"/>
      <c r="AP34" s="917">
        <v>0</v>
      </c>
      <c r="AQ34" s="917"/>
      <c r="AR34" s="917"/>
      <c r="AS34" s="917"/>
      <c r="AT34" s="917"/>
      <c r="AU34" s="917">
        <v>101</v>
      </c>
      <c r="AV34" s="917"/>
      <c r="AW34" s="917"/>
      <c r="AX34" s="917"/>
      <c r="AY34" s="917"/>
      <c r="AZ34" s="961" t="s">
        <v>192</v>
      </c>
      <c r="BA34" s="961"/>
      <c r="BB34" s="961"/>
      <c r="BC34" s="961"/>
      <c r="BD34" s="961"/>
      <c r="BE34" s="918" t="s">
        <v>21</v>
      </c>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0"/>
      <c r="CI34" s="921"/>
      <c r="CJ34" s="921"/>
      <c r="CK34" s="921"/>
      <c r="CL34" s="942"/>
      <c r="CM34" s="920"/>
      <c r="CN34" s="921"/>
      <c r="CO34" s="921"/>
      <c r="CP34" s="921"/>
      <c r="CQ34" s="942"/>
      <c r="CR34" s="920"/>
      <c r="CS34" s="921"/>
      <c r="CT34" s="921"/>
      <c r="CU34" s="921"/>
      <c r="CV34" s="942"/>
      <c r="CW34" s="920"/>
      <c r="CX34" s="921"/>
      <c r="CY34" s="921"/>
      <c r="CZ34" s="921"/>
      <c r="DA34" s="942"/>
      <c r="DB34" s="920"/>
      <c r="DC34" s="921"/>
      <c r="DD34" s="921"/>
      <c r="DE34" s="921"/>
      <c r="DF34" s="942"/>
      <c r="DG34" s="920"/>
      <c r="DH34" s="921"/>
      <c r="DI34" s="921"/>
      <c r="DJ34" s="921"/>
      <c r="DK34" s="942"/>
      <c r="DL34" s="920"/>
      <c r="DM34" s="921"/>
      <c r="DN34" s="921"/>
      <c r="DO34" s="921"/>
      <c r="DP34" s="942"/>
      <c r="DQ34" s="920"/>
      <c r="DR34" s="921"/>
      <c r="DS34" s="921"/>
      <c r="DT34" s="921"/>
      <c r="DU34" s="942"/>
      <c r="DV34" s="913"/>
      <c r="DW34" s="914"/>
      <c r="DX34" s="914"/>
      <c r="DY34" s="914"/>
      <c r="DZ34" s="943"/>
      <c r="EA34" s="48"/>
    </row>
    <row r="35" spans="1:131" ht="26.25" customHeight="1" x14ac:dyDescent="0.15">
      <c r="A35" s="54">
        <v>8</v>
      </c>
      <c r="B35" s="913"/>
      <c r="C35" s="914"/>
      <c r="D35" s="914"/>
      <c r="E35" s="914"/>
      <c r="F35" s="914"/>
      <c r="G35" s="914"/>
      <c r="H35" s="914"/>
      <c r="I35" s="914"/>
      <c r="J35" s="914"/>
      <c r="K35" s="914"/>
      <c r="L35" s="914"/>
      <c r="M35" s="914"/>
      <c r="N35" s="914"/>
      <c r="O35" s="914"/>
      <c r="P35" s="915"/>
      <c r="Q35" s="916"/>
      <c r="R35" s="917"/>
      <c r="S35" s="917"/>
      <c r="T35" s="917"/>
      <c r="U35" s="917"/>
      <c r="V35" s="917"/>
      <c r="W35" s="917"/>
      <c r="X35" s="917"/>
      <c r="Y35" s="917"/>
      <c r="Z35" s="917"/>
      <c r="AA35" s="917"/>
      <c r="AB35" s="917"/>
      <c r="AC35" s="917"/>
      <c r="AD35" s="917"/>
      <c r="AE35" s="923"/>
      <c r="AF35" s="954"/>
      <c r="AG35" s="921"/>
      <c r="AH35" s="921"/>
      <c r="AI35" s="921"/>
      <c r="AJ35" s="955"/>
      <c r="AK35" s="922"/>
      <c r="AL35" s="917"/>
      <c r="AM35" s="917"/>
      <c r="AN35" s="917"/>
      <c r="AO35" s="917"/>
      <c r="AP35" s="917"/>
      <c r="AQ35" s="917"/>
      <c r="AR35" s="917"/>
      <c r="AS35" s="917"/>
      <c r="AT35" s="917"/>
      <c r="AU35" s="917"/>
      <c r="AV35" s="917"/>
      <c r="AW35" s="917"/>
      <c r="AX35" s="917"/>
      <c r="AY35" s="917"/>
      <c r="AZ35" s="961"/>
      <c r="BA35" s="961"/>
      <c r="BB35" s="961"/>
      <c r="BC35" s="961"/>
      <c r="BD35" s="961"/>
      <c r="BE35" s="918"/>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0"/>
      <c r="CI35" s="921"/>
      <c r="CJ35" s="921"/>
      <c r="CK35" s="921"/>
      <c r="CL35" s="942"/>
      <c r="CM35" s="920"/>
      <c r="CN35" s="921"/>
      <c r="CO35" s="921"/>
      <c r="CP35" s="921"/>
      <c r="CQ35" s="942"/>
      <c r="CR35" s="920"/>
      <c r="CS35" s="921"/>
      <c r="CT35" s="921"/>
      <c r="CU35" s="921"/>
      <c r="CV35" s="942"/>
      <c r="CW35" s="920"/>
      <c r="CX35" s="921"/>
      <c r="CY35" s="921"/>
      <c r="CZ35" s="921"/>
      <c r="DA35" s="942"/>
      <c r="DB35" s="920"/>
      <c r="DC35" s="921"/>
      <c r="DD35" s="921"/>
      <c r="DE35" s="921"/>
      <c r="DF35" s="942"/>
      <c r="DG35" s="920"/>
      <c r="DH35" s="921"/>
      <c r="DI35" s="921"/>
      <c r="DJ35" s="921"/>
      <c r="DK35" s="942"/>
      <c r="DL35" s="920"/>
      <c r="DM35" s="921"/>
      <c r="DN35" s="921"/>
      <c r="DO35" s="921"/>
      <c r="DP35" s="942"/>
      <c r="DQ35" s="920"/>
      <c r="DR35" s="921"/>
      <c r="DS35" s="921"/>
      <c r="DT35" s="921"/>
      <c r="DU35" s="942"/>
      <c r="DV35" s="913"/>
      <c r="DW35" s="914"/>
      <c r="DX35" s="914"/>
      <c r="DY35" s="914"/>
      <c r="DZ35" s="943"/>
      <c r="EA35" s="48"/>
    </row>
    <row r="36" spans="1:131" ht="26.25" customHeight="1" x14ac:dyDescent="0.15">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3"/>
      <c r="AF36" s="954"/>
      <c r="AG36" s="921"/>
      <c r="AH36" s="921"/>
      <c r="AI36" s="921"/>
      <c r="AJ36" s="955"/>
      <c r="AK36" s="922"/>
      <c r="AL36" s="917"/>
      <c r="AM36" s="917"/>
      <c r="AN36" s="917"/>
      <c r="AO36" s="917"/>
      <c r="AP36" s="917"/>
      <c r="AQ36" s="917"/>
      <c r="AR36" s="917"/>
      <c r="AS36" s="917"/>
      <c r="AT36" s="917"/>
      <c r="AU36" s="917"/>
      <c r="AV36" s="917"/>
      <c r="AW36" s="917"/>
      <c r="AX36" s="917"/>
      <c r="AY36" s="917"/>
      <c r="AZ36" s="961"/>
      <c r="BA36" s="961"/>
      <c r="BB36" s="961"/>
      <c r="BC36" s="961"/>
      <c r="BD36" s="961"/>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0"/>
      <c r="CI36" s="921"/>
      <c r="CJ36" s="921"/>
      <c r="CK36" s="921"/>
      <c r="CL36" s="942"/>
      <c r="CM36" s="920"/>
      <c r="CN36" s="921"/>
      <c r="CO36" s="921"/>
      <c r="CP36" s="921"/>
      <c r="CQ36" s="942"/>
      <c r="CR36" s="920"/>
      <c r="CS36" s="921"/>
      <c r="CT36" s="921"/>
      <c r="CU36" s="921"/>
      <c r="CV36" s="942"/>
      <c r="CW36" s="920"/>
      <c r="CX36" s="921"/>
      <c r="CY36" s="921"/>
      <c r="CZ36" s="921"/>
      <c r="DA36" s="942"/>
      <c r="DB36" s="920"/>
      <c r="DC36" s="921"/>
      <c r="DD36" s="921"/>
      <c r="DE36" s="921"/>
      <c r="DF36" s="942"/>
      <c r="DG36" s="920"/>
      <c r="DH36" s="921"/>
      <c r="DI36" s="921"/>
      <c r="DJ36" s="921"/>
      <c r="DK36" s="942"/>
      <c r="DL36" s="920"/>
      <c r="DM36" s="921"/>
      <c r="DN36" s="921"/>
      <c r="DO36" s="921"/>
      <c r="DP36" s="942"/>
      <c r="DQ36" s="920"/>
      <c r="DR36" s="921"/>
      <c r="DS36" s="921"/>
      <c r="DT36" s="921"/>
      <c r="DU36" s="942"/>
      <c r="DV36" s="913"/>
      <c r="DW36" s="914"/>
      <c r="DX36" s="914"/>
      <c r="DY36" s="914"/>
      <c r="DZ36" s="943"/>
      <c r="EA36" s="48"/>
    </row>
    <row r="37" spans="1:131" ht="26.25" customHeight="1" x14ac:dyDescent="0.15">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3"/>
      <c r="AF37" s="954"/>
      <c r="AG37" s="921"/>
      <c r="AH37" s="921"/>
      <c r="AI37" s="921"/>
      <c r="AJ37" s="955"/>
      <c r="AK37" s="922"/>
      <c r="AL37" s="917"/>
      <c r="AM37" s="917"/>
      <c r="AN37" s="917"/>
      <c r="AO37" s="917"/>
      <c r="AP37" s="917"/>
      <c r="AQ37" s="917"/>
      <c r="AR37" s="917"/>
      <c r="AS37" s="917"/>
      <c r="AT37" s="917"/>
      <c r="AU37" s="917"/>
      <c r="AV37" s="917"/>
      <c r="AW37" s="917"/>
      <c r="AX37" s="917"/>
      <c r="AY37" s="917"/>
      <c r="AZ37" s="961"/>
      <c r="BA37" s="961"/>
      <c r="BB37" s="961"/>
      <c r="BC37" s="961"/>
      <c r="BD37" s="961"/>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0"/>
      <c r="CI37" s="921"/>
      <c r="CJ37" s="921"/>
      <c r="CK37" s="921"/>
      <c r="CL37" s="942"/>
      <c r="CM37" s="920"/>
      <c r="CN37" s="921"/>
      <c r="CO37" s="921"/>
      <c r="CP37" s="921"/>
      <c r="CQ37" s="942"/>
      <c r="CR37" s="920"/>
      <c r="CS37" s="921"/>
      <c r="CT37" s="921"/>
      <c r="CU37" s="921"/>
      <c r="CV37" s="942"/>
      <c r="CW37" s="920"/>
      <c r="CX37" s="921"/>
      <c r="CY37" s="921"/>
      <c r="CZ37" s="921"/>
      <c r="DA37" s="942"/>
      <c r="DB37" s="920"/>
      <c r="DC37" s="921"/>
      <c r="DD37" s="921"/>
      <c r="DE37" s="921"/>
      <c r="DF37" s="942"/>
      <c r="DG37" s="920"/>
      <c r="DH37" s="921"/>
      <c r="DI37" s="921"/>
      <c r="DJ37" s="921"/>
      <c r="DK37" s="942"/>
      <c r="DL37" s="920"/>
      <c r="DM37" s="921"/>
      <c r="DN37" s="921"/>
      <c r="DO37" s="921"/>
      <c r="DP37" s="942"/>
      <c r="DQ37" s="920"/>
      <c r="DR37" s="921"/>
      <c r="DS37" s="921"/>
      <c r="DT37" s="921"/>
      <c r="DU37" s="942"/>
      <c r="DV37" s="913"/>
      <c r="DW37" s="914"/>
      <c r="DX37" s="914"/>
      <c r="DY37" s="914"/>
      <c r="DZ37" s="943"/>
      <c r="EA37" s="48"/>
    </row>
    <row r="38" spans="1:131" ht="26.25" customHeight="1" x14ac:dyDescent="0.15">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3"/>
      <c r="AF38" s="954"/>
      <c r="AG38" s="921"/>
      <c r="AH38" s="921"/>
      <c r="AI38" s="921"/>
      <c r="AJ38" s="955"/>
      <c r="AK38" s="922"/>
      <c r="AL38" s="917"/>
      <c r="AM38" s="917"/>
      <c r="AN38" s="917"/>
      <c r="AO38" s="917"/>
      <c r="AP38" s="917"/>
      <c r="AQ38" s="917"/>
      <c r="AR38" s="917"/>
      <c r="AS38" s="917"/>
      <c r="AT38" s="917"/>
      <c r="AU38" s="917"/>
      <c r="AV38" s="917"/>
      <c r="AW38" s="917"/>
      <c r="AX38" s="917"/>
      <c r="AY38" s="917"/>
      <c r="AZ38" s="961"/>
      <c r="BA38" s="961"/>
      <c r="BB38" s="961"/>
      <c r="BC38" s="961"/>
      <c r="BD38" s="961"/>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0"/>
      <c r="CI38" s="921"/>
      <c r="CJ38" s="921"/>
      <c r="CK38" s="921"/>
      <c r="CL38" s="942"/>
      <c r="CM38" s="920"/>
      <c r="CN38" s="921"/>
      <c r="CO38" s="921"/>
      <c r="CP38" s="921"/>
      <c r="CQ38" s="942"/>
      <c r="CR38" s="920"/>
      <c r="CS38" s="921"/>
      <c r="CT38" s="921"/>
      <c r="CU38" s="921"/>
      <c r="CV38" s="942"/>
      <c r="CW38" s="920"/>
      <c r="CX38" s="921"/>
      <c r="CY38" s="921"/>
      <c r="CZ38" s="921"/>
      <c r="DA38" s="942"/>
      <c r="DB38" s="920"/>
      <c r="DC38" s="921"/>
      <c r="DD38" s="921"/>
      <c r="DE38" s="921"/>
      <c r="DF38" s="942"/>
      <c r="DG38" s="920"/>
      <c r="DH38" s="921"/>
      <c r="DI38" s="921"/>
      <c r="DJ38" s="921"/>
      <c r="DK38" s="942"/>
      <c r="DL38" s="920"/>
      <c r="DM38" s="921"/>
      <c r="DN38" s="921"/>
      <c r="DO38" s="921"/>
      <c r="DP38" s="942"/>
      <c r="DQ38" s="920"/>
      <c r="DR38" s="921"/>
      <c r="DS38" s="921"/>
      <c r="DT38" s="921"/>
      <c r="DU38" s="942"/>
      <c r="DV38" s="913"/>
      <c r="DW38" s="914"/>
      <c r="DX38" s="914"/>
      <c r="DY38" s="914"/>
      <c r="DZ38" s="943"/>
      <c r="EA38" s="48"/>
    </row>
    <row r="39" spans="1:131" ht="26.25" customHeight="1" x14ac:dyDescent="0.15">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3"/>
      <c r="AF39" s="954"/>
      <c r="AG39" s="921"/>
      <c r="AH39" s="921"/>
      <c r="AI39" s="921"/>
      <c r="AJ39" s="955"/>
      <c r="AK39" s="922"/>
      <c r="AL39" s="917"/>
      <c r="AM39" s="917"/>
      <c r="AN39" s="917"/>
      <c r="AO39" s="917"/>
      <c r="AP39" s="917"/>
      <c r="AQ39" s="917"/>
      <c r="AR39" s="917"/>
      <c r="AS39" s="917"/>
      <c r="AT39" s="917"/>
      <c r="AU39" s="917"/>
      <c r="AV39" s="917"/>
      <c r="AW39" s="917"/>
      <c r="AX39" s="917"/>
      <c r="AY39" s="917"/>
      <c r="AZ39" s="961"/>
      <c r="BA39" s="961"/>
      <c r="BB39" s="961"/>
      <c r="BC39" s="961"/>
      <c r="BD39" s="961"/>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0"/>
      <c r="CI39" s="921"/>
      <c r="CJ39" s="921"/>
      <c r="CK39" s="921"/>
      <c r="CL39" s="942"/>
      <c r="CM39" s="920"/>
      <c r="CN39" s="921"/>
      <c r="CO39" s="921"/>
      <c r="CP39" s="921"/>
      <c r="CQ39" s="942"/>
      <c r="CR39" s="920"/>
      <c r="CS39" s="921"/>
      <c r="CT39" s="921"/>
      <c r="CU39" s="921"/>
      <c r="CV39" s="942"/>
      <c r="CW39" s="920"/>
      <c r="CX39" s="921"/>
      <c r="CY39" s="921"/>
      <c r="CZ39" s="921"/>
      <c r="DA39" s="942"/>
      <c r="DB39" s="920"/>
      <c r="DC39" s="921"/>
      <c r="DD39" s="921"/>
      <c r="DE39" s="921"/>
      <c r="DF39" s="942"/>
      <c r="DG39" s="920"/>
      <c r="DH39" s="921"/>
      <c r="DI39" s="921"/>
      <c r="DJ39" s="921"/>
      <c r="DK39" s="942"/>
      <c r="DL39" s="920"/>
      <c r="DM39" s="921"/>
      <c r="DN39" s="921"/>
      <c r="DO39" s="921"/>
      <c r="DP39" s="942"/>
      <c r="DQ39" s="920"/>
      <c r="DR39" s="921"/>
      <c r="DS39" s="921"/>
      <c r="DT39" s="921"/>
      <c r="DU39" s="942"/>
      <c r="DV39" s="913"/>
      <c r="DW39" s="914"/>
      <c r="DX39" s="914"/>
      <c r="DY39" s="914"/>
      <c r="DZ39" s="943"/>
      <c r="EA39" s="48"/>
    </row>
    <row r="40" spans="1:131" ht="26.25" customHeight="1" x14ac:dyDescent="0.15">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3"/>
      <c r="AF40" s="954"/>
      <c r="AG40" s="921"/>
      <c r="AH40" s="921"/>
      <c r="AI40" s="921"/>
      <c r="AJ40" s="955"/>
      <c r="AK40" s="922"/>
      <c r="AL40" s="917"/>
      <c r="AM40" s="917"/>
      <c r="AN40" s="917"/>
      <c r="AO40" s="917"/>
      <c r="AP40" s="917"/>
      <c r="AQ40" s="917"/>
      <c r="AR40" s="917"/>
      <c r="AS40" s="917"/>
      <c r="AT40" s="917"/>
      <c r="AU40" s="917"/>
      <c r="AV40" s="917"/>
      <c r="AW40" s="917"/>
      <c r="AX40" s="917"/>
      <c r="AY40" s="917"/>
      <c r="AZ40" s="961"/>
      <c r="BA40" s="961"/>
      <c r="BB40" s="961"/>
      <c r="BC40" s="961"/>
      <c r="BD40" s="961"/>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0"/>
      <c r="CI40" s="921"/>
      <c r="CJ40" s="921"/>
      <c r="CK40" s="921"/>
      <c r="CL40" s="942"/>
      <c r="CM40" s="920"/>
      <c r="CN40" s="921"/>
      <c r="CO40" s="921"/>
      <c r="CP40" s="921"/>
      <c r="CQ40" s="942"/>
      <c r="CR40" s="920"/>
      <c r="CS40" s="921"/>
      <c r="CT40" s="921"/>
      <c r="CU40" s="921"/>
      <c r="CV40" s="942"/>
      <c r="CW40" s="920"/>
      <c r="CX40" s="921"/>
      <c r="CY40" s="921"/>
      <c r="CZ40" s="921"/>
      <c r="DA40" s="942"/>
      <c r="DB40" s="920"/>
      <c r="DC40" s="921"/>
      <c r="DD40" s="921"/>
      <c r="DE40" s="921"/>
      <c r="DF40" s="942"/>
      <c r="DG40" s="920"/>
      <c r="DH40" s="921"/>
      <c r="DI40" s="921"/>
      <c r="DJ40" s="921"/>
      <c r="DK40" s="942"/>
      <c r="DL40" s="920"/>
      <c r="DM40" s="921"/>
      <c r="DN40" s="921"/>
      <c r="DO40" s="921"/>
      <c r="DP40" s="942"/>
      <c r="DQ40" s="920"/>
      <c r="DR40" s="921"/>
      <c r="DS40" s="921"/>
      <c r="DT40" s="921"/>
      <c r="DU40" s="942"/>
      <c r="DV40" s="913"/>
      <c r="DW40" s="914"/>
      <c r="DX40" s="914"/>
      <c r="DY40" s="914"/>
      <c r="DZ40" s="943"/>
      <c r="EA40" s="48"/>
    </row>
    <row r="41" spans="1:131" ht="26.25" customHeight="1" x14ac:dyDescent="0.15">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3"/>
      <c r="AF41" s="954"/>
      <c r="AG41" s="921"/>
      <c r="AH41" s="921"/>
      <c r="AI41" s="921"/>
      <c r="AJ41" s="955"/>
      <c r="AK41" s="922"/>
      <c r="AL41" s="917"/>
      <c r="AM41" s="917"/>
      <c r="AN41" s="917"/>
      <c r="AO41" s="917"/>
      <c r="AP41" s="917"/>
      <c r="AQ41" s="917"/>
      <c r="AR41" s="917"/>
      <c r="AS41" s="917"/>
      <c r="AT41" s="917"/>
      <c r="AU41" s="917"/>
      <c r="AV41" s="917"/>
      <c r="AW41" s="917"/>
      <c r="AX41" s="917"/>
      <c r="AY41" s="917"/>
      <c r="AZ41" s="961"/>
      <c r="BA41" s="961"/>
      <c r="BB41" s="961"/>
      <c r="BC41" s="961"/>
      <c r="BD41" s="961"/>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0"/>
      <c r="CI41" s="921"/>
      <c r="CJ41" s="921"/>
      <c r="CK41" s="921"/>
      <c r="CL41" s="942"/>
      <c r="CM41" s="920"/>
      <c r="CN41" s="921"/>
      <c r="CO41" s="921"/>
      <c r="CP41" s="921"/>
      <c r="CQ41" s="942"/>
      <c r="CR41" s="920"/>
      <c r="CS41" s="921"/>
      <c r="CT41" s="921"/>
      <c r="CU41" s="921"/>
      <c r="CV41" s="942"/>
      <c r="CW41" s="920"/>
      <c r="CX41" s="921"/>
      <c r="CY41" s="921"/>
      <c r="CZ41" s="921"/>
      <c r="DA41" s="942"/>
      <c r="DB41" s="920"/>
      <c r="DC41" s="921"/>
      <c r="DD41" s="921"/>
      <c r="DE41" s="921"/>
      <c r="DF41" s="942"/>
      <c r="DG41" s="920"/>
      <c r="DH41" s="921"/>
      <c r="DI41" s="921"/>
      <c r="DJ41" s="921"/>
      <c r="DK41" s="942"/>
      <c r="DL41" s="920"/>
      <c r="DM41" s="921"/>
      <c r="DN41" s="921"/>
      <c r="DO41" s="921"/>
      <c r="DP41" s="942"/>
      <c r="DQ41" s="920"/>
      <c r="DR41" s="921"/>
      <c r="DS41" s="921"/>
      <c r="DT41" s="921"/>
      <c r="DU41" s="942"/>
      <c r="DV41" s="913"/>
      <c r="DW41" s="914"/>
      <c r="DX41" s="914"/>
      <c r="DY41" s="914"/>
      <c r="DZ41" s="943"/>
      <c r="EA41" s="48"/>
    </row>
    <row r="42" spans="1:131" ht="26.25" customHeight="1" x14ac:dyDescent="0.15">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3"/>
      <c r="AF42" s="954"/>
      <c r="AG42" s="921"/>
      <c r="AH42" s="921"/>
      <c r="AI42" s="921"/>
      <c r="AJ42" s="955"/>
      <c r="AK42" s="922"/>
      <c r="AL42" s="917"/>
      <c r="AM42" s="917"/>
      <c r="AN42" s="917"/>
      <c r="AO42" s="917"/>
      <c r="AP42" s="917"/>
      <c r="AQ42" s="917"/>
      <c r="AR42" s="917"/>
      <c r="AS42" s="917"/>
      <c r="AT42" s="917"/>
      <c r="AU42" s="917"/>
      <c r="AV42" s="917"/>
      <c r="AW42" s="917"/>
      <c r="AX42" s="917"/>
      <c r="AY42" s="917"/>
      <c r="AZ42" s="961"/>
      <c r="BA42" s="961"/>
      <c r="BB42" s="961"/>
      <c r="BC42" s="961"/>
      <c r="BD42" s="961"/>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0"/>
      <c r="CI42" s="921"/>
      <c r="CJ42" s="921"/>
      <c r="CK42" s="921"/>
      <c r="CL42" s="942"/>
      <c r="CM42" s="920"/>
      <c r="CN42" s="921"/>
      <c r="CO42" s="921"/>
      <c r="CP42" s="921"/>
      <c r="CQ42" s="942"/>
      <c r="CR42" s="920"/>
      <c r="CS42" s="921"/>
      <c r="CT42" s="921"/>
      <c r="CU42" s="921"/>
      <c r="CV42" s="942"/>
      <c r="CW42" s="920"/>
      <c r="CX42" s="921"/>
      <c r="CY42" s="921"/>
      <c r="CZ42" s="921"/>
      <c r="DA42" s="942"/>
      <c r="DB42" s="920"/>
      <c r="DC42" s="921"/>
      <c r="DD42" s="921"/>
      <c r="DE42" s="921"/>
      <c r="DF42" s="942"/>
      <c r="DG42" s="920"/>
      <c r="DH42" s="921"/>
      <c r="DI42" s="921"/>
      <c r="DJ42" s="921"/>
      <c r="DK42" s="942"/>
      <c r="DL42" s="920"/>
      <c r="DM42" s="921"/>
      <c r="DN42" s="921"/>
      <c r="DO42" s="921"/>
      <c r="DP42" s="942"/>
      <c r="DQ42" s="920"/>
      <c r="DR42" s="921"/>
      <c r="DS42" s="921"/>
      <c r="DT42" s="921"/>
      <c r="DU42" s="942"/>
      <c r="DV42" s="913"/>
      <c r="DW42" s="914"/>
      <c r="DX42" s="914"/>
      <c r="DY42" s="914"/>
      <c r="DZ42" s="943"/>
      <c r="EA42" s="48"/>
    </row>
    <row r="43" spans="1:131" ht="26.25" customHeight="1" x14ac:dyDescent="0.15">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3"/>
      <c r="AF43" s="954"/>
      <c r="AG43" s="921"/>
      <c r="AH43" s="921"/>
      <c r="AI43" s="921"/>
      <c r="AJ43" s="955"/>
      <c r="AK43" s="922"/>
      <c r="AL43" s="917"/>
      <c r="AM43" s="917"/>
      <c r="AN43" s="917"/>
      <c r="AO43" s="917"/>
      <c r="AP43" s="917"/>
      <c r="AQ43" s="917"/>
      <c r="AR43" s="917"/>
      <c r="AS43" s="917"/>
      <c r="AT43" s="917"/>
      <c r="AU43" s="917"/>
      <c r="AV43" s="917"/>
      <c r="AW43" s="917"/>
      <c r="AX43" s="917"/>
      <c r="AY43" s="917"/>
      <c r="AZ43" s="961"/>
      <c r="BA43" s="961"/>
      <c r="BB43" s="961"/>
      <c r="BC43" s="961"/>
      <c r="BD43" s="961"/>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0"/>
      <c r="CI43" s="921"/>
      <c r="CJ43" s="921"/>
      <c r="CK43" s="921"/>
      <c r="CL43" s="942"/>
      <c r="CM43" s="920"/>
      <c r="CN43" s="921"/>
      <c r="CO43" s="921"/>
      <c r="CP43" s="921"/>
      <c r="CQ43" s="942"/>
      <c r="CR43" s="920"/>
      <c r="CS43" s="921"/>
      <c r="CT43" s="921"/>
      <c r="CU43" s="921"/>
      <c r="CV43" s="942"/>
      <c r="CW43" s="920"/>
      <c r="CX43" s="921"/>
      <c r="CY43" s="921"/>
      <c r="CZ43" s="921"/>
      <c r="DA43" s="942"/>
      <c r="DB43" s="920"/>
      <c r="DC43" s="921"/>
      <c r="DD43" s="921"/>
      <c r="DE43" s="921"/>
      <c r="DF43" s="942"/>
      <c r="DG43" s="920"/>
      <c r="DH43" s="921"/>
      <c r="DI43" s="921"/>
      <c r="DJ43" s="921"/>
      <c r="DK43" s="942"/>
      <c r="DL43" s="920"/>
      <c r="DM43" s="921"/>
      <c r="DN43" s="921"/>
      <c r="DO43" s="921"/>
      <c r="DP43" s="942"/>
      <c r="DQ43" s="920"/>
      <c r="DR43" s="921"/>
      <c r="DS43" s="921"/>
      <c r="DT43" s="921"/>
      <c r="DU43" s="942"/>
      <c r="DV43" s="913"/>
      <c r="DW43" s="914"/>
      <c r="DX43" s="914"/>
      <c r="DY43" s="914"/>
      <c r="DZ43" s="943"/>
      <c r="EA43" s="48"/>
    </row>
    <row r="44" spans="1:131" ht="26.25" customHeight="1" x14ac:dyDescent="0.15">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3"/>
      <c r="AF44" s="954"/>
      <c r="AG44" s="921"/>
      <c r="AH44" s="921"/>
      <c r="AI44" s="921"/>
      <c r="AJ44" s="955"/>
      <c r="AK44" s="922"/>
      <c r="AL44" s="917"/>
      <c r="AM44" s="917"/>
      <c r="AN44" s="917"/>
      <c r="AO44" s="917"/>
      <c r="AP44" s="917"/>
      <c r="AQ44" s="917"/>
      <c r="AR44" s="917"/>
      <c r="AS44" s="917"/>
      <c r="AT44" s="917"/>
      <c r="AU44" s="917"/>
      <c r="AV44" s="917"/>
      <c r="AW44" s="917"/>
      <c r="AX44" s="917"/>
      <c r="AY44" s="917"/>
      <c r="AZ44" s="961"/>
      <c r="BA44" s="961"/>
      <c r="BB44" s="961"/>
      <c r="BC44" s="961"/>
      <c r="BD44" s="961"/>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0"/>
      <c r="CI44" s="921"/>
      <c r="CJ44" s="921"/>
      <c r="CK44" s="921"/>
      <c r="CL44" s="942"/>
      <c r="CM44" s="920"/>
      <c r="CN44" s="921"/>
      <c r="CO44" s="921"/>
      <c r="CP44" s="921"/>
      <c r="CQ44" s="942"/>
      <c r="CR44" s="920"/>
      <c r="CS44" s="921"/>
      <c r="CT44" s="921"/>
      <c r="CU44" s="921"/>
      <c r="CV44" s="942"/>
      <c r="CW44" s="920"/>
      <c r="CX44" s="921"/>
      <c r="CY44" s="921"/>
      <c r="CZ44" s="921"/>
      <c r="DA44" s="942"/>
      <c r="DB44" s="920"/>
      <c r="DC44" s="921"/>
      <c r="DD44" s="921"/>
      <c r="DE44" s="921"/>
      <c r="DF44" s="942"/>
      <c r="DG44" s="920"/>
      <c r="DH44" s="921"/>
      <c r="DI44" s="921"/>
      <c r="DJ44" s="921"/>
      <c r="DK44" s="942"/>
      <c r="DL44" s="920"/>
      <c r="DM44" s="921"/>
      <c r="DN44" s="921"/>
      <c r="DO44" s="921"/>
      <c r="DP44" s="942"/>
      <c r="DQ44" s="920"/>
      <c r="DR44" s="921"/>
      <c r="DS44" s="921"/>
      <c r="DT44" s="921"/>
      <c r="DU44" s="942"/>
      <c r="DV44" s="913"/>
      <c r="DW44" s="914"/>
      <c r="DX44" s="914"/>
      <c r="DY44" s="914"/>
      <c r="DZ44" s="943"/>
      <c r="EA44" s="48"/>
    </row>
    <row r="45" spans="1:131" ht="26.25" customHeight="1" x14ac:dyDescent="0.15">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3"/>
      <c r="AF45" s="954"/>
      <c r="AG45" s="921"/>
      <c r="AH45" s="921"/>
      <c r="AI45" s="921"/>
      <c r="AJ45" s="955"/>
      <c r="AK45" s="922"/>
      <c r="AL45" s="917"/>
      <c r="AM45" s="917"/>
      <c r="AN45" s="917"/>
      <c r="AO45" s="917"/>
      <c r="AP45" s="917"/>
      <c r="AQ45" s="917"/>
      <c r="AR45" s="917"/>
      <c r="AS45" s="917"/>
      <c r="AT45" s="917"/>
      <c r="AU45" s="917"/>
      <c r="AV45" s="917"/>
      <c r="AW45" s="917"/>
      <c r="AX45" s="917"/>
      <c r="AY45" s="917"/>
      <c r="AZ45" s="961"/>
      <c r="BA45" s="961"/>
      <c r="BB45" s="961"/>
      <c r="BC45" s="961"/>
      <c r="BD45" s="961"/>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0"/>
      <c r="CI45" s="921"/>
      <c r="CJ45" s="921"/>
      <c r="CK45" s="921"/>
      <c r="CL45" s="942"/>
      <c r="CM45" s="920"/>
      <c r="CN45" s="921"/>
      <c r="CO45" s="921"/>
      <c r="CP45" s="921"/>
      <c r="CQ45" s="942"/>
      <c r="CR45" s="920"/>
      <c r="CS45" s="921"/>
      <c r="CT45" s="921"/>
      <c r="CU45" s="921"/>
      <c r="CV45" s="942"/>
      <c r="CW45" s="920"/>
      <c r="CX45" s="921"/>
      <c r="CY45" s="921"/>
      <c r="CZ45" s="921"/>
      <c r="DA45" s="942"/>
      <c r="DB45" s="920"/>
      <c r="DC45" s="921"/>
      <c r="DD45" s="921"/>
      <c r="DE45" s="921"/>
      <c r="DF45" s="942"/>
      <c r="DG45" s="920"/>
      <c r="DH45" s="921"/>
      <c r="DI45" s="921"/>
      <c r="DJ45" s="921"/>
      <c r="DK45" s="942"/>
      <c r="DL45" s="920"/>
      <c r="DM45" s="921"/>
      <c r="DN45" s="921"/>
      <c r="DO45" s="921"/>
      <c r="DP45" s="942"/>
      <c r="DQ45" s="920"/>
      <c r="DR45" s="921"/>
      <c r="DS45" s="921"/>
      <c r="DT45" s="921"/>
      <c r="DU45" s="942"/>
      <c r="DV45" s="913"/>
      <c r="DW45" s="914"/>
      <c r="DX45" s="914"/>
      <c r="DY45" s="914"/>
      <c r="DZ45" s="943"/>
      <c r="EA45" s="48"/>
    </row>
    <row r="46" spans="1:131" ht="26.25" customHeight="1" x14ac:dyDescent="0.15">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3"/>
      <c r="AF46" s="954"/>
      <c r="AG46" s="921"/>
      <c r="AH46" s="921"/>
      <c r="AI46" s="921"/>
      <c r="AJ46" s="955"/>
      <c r="AK46" s="922"/>
      <c r="AL46" s="917"/>
      <c r="AM46" s="917"/>
      <c r="AN46" s="917"/>
      <c r="AO46" s="917"/>
      <c r="AP46" s="917"/>
      <c r="AQ46" s="917"/>
      <c r="AR46" s="917"/>
      <c r="AS46" s="917"/>
      <c r="AT46" s="917"/>
      <c r="AU46" s="917"/>
      <c r="AV46" s="917"/>
      <c r="AW46" s="917"/>
      <c r="AX46" s="917"/>
      <c r="AY46" s="917"/>
      <c r="AZ46" s="961"/>
      <c r="BA46" s="961"/>
      <c r="BB46" s="961"/>
      <c r="BC46" s="961"/>
      <c r="BD46" s="961"/>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0"/>
      <c r="CI46" s="921"/>
      <c r="CJ46" s="921"/>
      <c r="CK46" s="921"/>
      <c r="CL46" s="942"/>
      <c r="CM46" s="920"/>
      <c r="CN46" s="921"/>
      <c r="CO46" s="921"/>
      <c r="CP46" s="921"/>
      <c r="CQ46" s="942"/>
      <c r="CR46" s="920"/>
      <c r="CS46" s="921"/>
      <c r="CT46" s="921"/>
      <c r="CU46" s="921"/>
      <c r="CV46" s="942"/>
      <c r="CW46" s="920"/>
      <c r="CX46" s="921"/>
      <c r="CY46" s="921"/>
      <c r="CZ46" s="921"/>
      <c r="DA46" s="942"/>
      <c r="DB46" s="920"/>
      <c r="DC46" s="921"/>
      <c r="DD46" s="921"/>
      <c r="DE46" s="921"/>
      <c r="DF46" s="942"/>
      <c r="DG46" s="920"/>
      <c r="DH46" s="921"/>
      <c r="DI46" s="921"/>
      <c r="DJ46" s="921"/>
      <c r="DK46" s="942"/>
      <c r="DL46" s="920"/>
      <c r="DM46" s="921"/>
      <c r="DN46" s="921"/>
      <c r="DO46" s="921"/>
      <c r="DP46" s="942"/>
      <c r="DQ46" s="920"/>
      <c r="DR46" s="921"/>
      <c r="DS46" s="921"/>
      <c r="DT46" s="921"/>
      <c r="DU46" s="942"/>
      <c r="DV46" s="913"/>
      <c r="DW46" s="914"/>
      <c r="DX46" s="914"/>
      <c r="DY46" s="914"/>
      <c r="DZ46" s="943"/>
      <c r="EA46" s="48"/>
    </row>
    <row r="47" spans="1:131" ht="26.25" customHeight="1" x14ac:dyDescent="0.15">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3"/>
      <c r="AF47" s="954"/>
      <c r="AG47" s="921"/>
      <c r="AH47" s="921"/>
      <c r="AI47" s="921"/>
      <c r="AJ47" s="955"/>
      <c r="AK47" s="922"/>
      <c r="AL47" s="917"/>
      <c r="AM47" s="917"/>
      <c r="AN47" s="917"/>
      <c r="AO47" s="917"/>
      <c r="AP47" s="917"/>
      <c r="AQ47" s="917"/>
      <c r="AR47" s="917"/>
      <c r="AS47" s="917"/>
      <c r="AT47" s="917"/>
      <c r="AU47" s="917"/>
      <c r="AV47" s="917"/>
      <c r="AW47" s="917"/>
      <c r="AX47" s="917"/>
      <c r="AY47" s="917"/>
      <c r="AZ47" s="961"/>
      <c r="BA47" s="961"/>
      <c r="BB47" s="961"/>
      <c r="BC47" s="961"/>
      <c r="BD47" s="961"/>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0"/>
      <c r="CI47" s="921"/>
      <c r="CJ47" s="921"/>
      <c r="CK47" s="921"/>
      <c r="CL47" s="942"/>
      <c r="CM47" s="920"/>
      <c r="CN47" s="921"/>
      <c r="CO47" s="921"/>
      <c r="CP47" s="921"/>
      <c r="CQ47" s="942"/>
      <c r="CR47" s="920"/>
      <c r="CS47" s="921"/>
      <c r="CT47" s="921"/>
      <c r="CU47" s="921"/>
      <c r="CV47" s="942"/>
      <c r="CW47" s="920"/>
      <c r="CX47" s="921"/>
      <c r="CY47" s="921"/>
      <c r="CZ47" s="921"/>
      <c r="DA47" s="942"/>
      <c r="DB47" s="920"/>
      <c r="DC47" s="921"/>
      <c r="DD47" s="921"/>
      <c r="DE47" s="921"/>
      <c r="DF47" s="942"/>
      <c r="DG47" s="920"/>
      <c r="DH47" s="921"/>
      <c r="DI47" s="921"/>
      <c r="DJ47" s="921"/>
      <c r="DK47" s="942"/>
      <c r="DL47" s="920"/>
      <c r="DM47" s="921"/>
      <c r="DN47" s="921"/>
      <c r="DO47" s="921"/>
      <c r="DP47" s="942"/>
      <c r="DQ47" s="920"/>
      <c r="DR47" s="921"/>
      <c r="DS47" s="921"/>
      <c r="DT47" s="921"/>
      <c r="DU47" s="942"/>
      <c r="DV47" s="913"/>
      <c r="DW47" s="914"/>
      <c r="DX47" s="914"/>
      <c r="DY47" s="914"/>
      <c r="DZ47" s="943"/>
      <c r="EA47" s="48"/>
    </row>
    <row r="48" spans="1:131" ht="26.25" customHeight="1" x14ac:dyDescent="0.15">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3"/>
      <c r="AF48" s="954"/>
      <c r="AG48" s="921"/>
      <c r="AH48" s="921"/>
      <c r="AI48" s="921"/>
      <c r="AJ48" s="955"/>
      <c r="AK48" s="922"/>
      <c r="AL48" s="917"/>
      <c r="AM48" s="917"/>
      <c r="AN48" s="917"/>
      <c r="AO48" s="917"/>
      <c r="AP48" s="917"/>
      <c r="AQ48" s="917"/>
      <c r="AR48" s="917"/>
      <c r="AS48" s="917"/>
      <c r="AT48" s="917"/>
      <c r="AU48" s="917"/>
      <c r="AV48" s="917"/>
      <c r="AW48" s="917"/>
      <c r="AX48" s="917"/>
      <c r="AY48" s="917"/>
      <c r="AZ48" s="961"/>
      <c r="BA48" s="961"/>
      <c r="BB48" s="961"/>
      <c r="BC48" s="961"/>
      <c r="BD48" s="961"/>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0"/>
      <c r="CI48" s="921"/>
      <c r="CJ48" s="921"/>
      <c r="CK48" s="921"/>
      <c r="CL48" s="942"/>
      <c r="CM48" s="920"/>
      <c r="CN48" s="921"/>
      <c r="CO48" s="921"/>
      <c r="CP48" s="921"/>
      <c r="CQ48" s="942"/>
      <c r="CR48" s="920"/>
      <c r="CS48" s="921"/>
      <c r="CT48" s="921"/>
      <c r="CU48" s="921"/>
      <c r="CV48" s="942"/>
      <c r="CW48" s="920"/>
      <c r="CX48" s="921"/>
      <c r="CY48" s="921"/>
      <c r="CZ48" s="921"/>
      <c r="DA48" s="942"/>
      <c r="DB48" s="920"/>
      <c r="DC48" s="921"/>
      <c r="DD48" s="921"/>
      <c r="DE48" s="921"/>
      <c r="DF48" s="942"/>
      <c r="DG48" s="920"/>
      <c r="DH48" s="921"/>
      <c r="DI48" s="921"/>
      <c r="DJ48" s="921"/>
      <c r="DK48" s="942"/>
      <c r="DL48" s="920"/>
      <c r="DM48" s="921"/>
      <c r="DN48" s="921"/>
      <c r="DO48" s="921"/>
      <c r="DP48" s="942"/>
      <c r="DQ48" s="920"/>
      <c r="DR48" s="921"/>
      <c r="DS48" s="921"/>
      <c r="DT48" s="921"/>
      <c r="DU48" s="942"/>
      <c r="DV48" s="913"/>
      <c r="DW48" s="914"/>
      <c r="DX48" s="914"/>
      <c r="DY48" s="914"/>
      <c r="DZ48" s="943"/>
      <c r="EA48" s="48"/>
    </row>
    <row r="49" spans="1:131" ht="26.25" customHeight="1" x14ac:dyDescent="0.15">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3"/>
      <c r="AF49" s="954"/>
      <c r="AG49" s="921"/>
      <c r="AH49" s="921"/>
      <c r="AI49" s="921"/>
      <c r="AJ49" s="955"/>
      <c r="AK49" s="922"/>
      <c r="AL49" s="917"/>
      <c r="AM49" s="917"/>
      <c r="AN49" s="917"/>
      <c r="AO49" s="917"/>
      <c r="AP49" s="917"/>
      <c r="AQ49" s="917"/>
      <c r="AR49" s="917"/>
      <c r="AS49" s="917"/>
      <c r="AT49" s="917"/>
      <c r="AU49" s="917"/>
      <c r="AV49" s="917"/>
      <c r="AW49" s="917"/>
      <c r="AX49" s="917"/>
      <c r="AY49" s="917"/>
      <c r="AZ49" s="961"/>
      <c r="BA49" s="961"/>
      <c r="BB49" s="961"/>
      <c r="BC49" s="961"/>
      <c r="BD49" s="961"/>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0"/>
      <c r="CI49" s="921"/>
      <c r="CJ49" s="921"/>
      <c r="CK49" s="921"/>
      <c r="CL49" s="942"/>
      <c r="CM49" s="920"/>
      <c r="CN49" s="921"/>
      <c r="CO49" s="921"/>
      <c r="CP49" s="921"/>
      <c r="CQ49" s="942"/>
      <c r="CR49" s="920"/>
      <c r="CS49" s="921"/>
      <c r="CT49" s="921"/>
      <c r="CU49" s="921"/>
      <c r="CV49" s="942"/>
      <c r="CW49" s="920"/>
      <c r="CX49" s="921"/>
      <c r="CY49" s="921"/>
      <c r="CZ49" s="921"/>
      <c r="DA49" s="942"/>
      <c r="DB49" s="920"/>
      <c r="DC49" s="921"/>
      <c r="DD49" s="921"/>
      <c r="DE49" s="921"/>
      <c r="DF49" s="942"/>
      <c r="DG49" s="920"/>
      <c r="DH49" s="921"/>
      <c r="DI49" s="921"/>
      <c r="DJ49" s="921"/>
      <c r="DK49" s="942"/>
      <c r="DL49" s="920"/>
      <c r="DM49" s="921"/>
      <c r="DN49" s="921"/>
      <c r="DO49" s="921"/>
      <c r="DP49" s="942"/>
      <c r="DQ49" s="920"/>
      <c r="DR49" s="921"/>
      <c r="DS49" s="921"/>
      <c r="DT49" s="921"/>
      <c r="DU49" s="942"/>
      <c r="DV49" s="913"/>
      <c r="DW49" s="914"/>
      <c r="DX49" s="914"/>
      <c r="DY49" s="914"/>
      <c r="DZ49" s="943"/>
      <c r="EA49" s="48"/>
    </row>
    <row r="50" spans="1:131" ht="26.25" customHeight="1" x14ac:dyDescent="0.15">
      <c r="A50" s="52">
        <v>23</v>
      </c>
      <c r="B50" s="913"/>
      <c r="C50" s="914"/>
      <c r="D50" s="914"/>
      <c r="E50" s="914"/>
      <c r="F50" s="914"/>
      <c r="G50" s="914"/>
      <c r="H50" s="914"/>
      <c r="I50" s="914"/>
      <c r="J50" s="914"/>
      <c r="K50" s="914"/>
      <c r="L50" s="914"/>
      <c r="M50" s="914"/>
      <c r="N50" s="914"/>
      <c r="O50" s="914"/>
      <c r="P50" s="915"/>
      <c r="Q50" s="951"/>
      <c r="R50" s="952"/>
      <c r="S50" s="952"/>
      <c r="T50" s="952"/>
      <c r="U50" s="952"/>
      <c r="V50" s="952"/>
      <c r="W50" s="952"/>
      <c r="X50" s="952"/>
      <c r="Y50" s="952"/>
      <c r="Z50" s="952"/>
      <c r="AA50" s="952"/>
      <c r="AB50" s="952"/>
      <c r="AC50" s="952"/>
      <c r="AD50" s="952"/>
      <c r="AE50" s="953"/>
      <c r="AF50" s="954"/>
      <c r="AG50" s="921"/>
      <c r="AH50" s="921"/>
      <c r="AI50" s="921"/>
      <c r="AJ50" s="955"/>
      <c r="AK50" s="956"/>
      <c r="AL50" s="952"/>
      <c r="AM50" s="952"/>
      <c r="AN50" s="952"/>
      <c r="AO50" s="952"/>
      <c r="AP50" s="952"/>
      <c r="AQ50" s="952"/>
      <c r="AR50" s="952"/>
      <c r="AS50" s="952"/>
      <c r="AT50" s="952"/>
      <c r="AU50" s="952"/>
      <c r="AV50" s="952"/>
      <c r="AW50" s="952"/>
      <c r="AX50" s="952"/>
      <c r="AY50" s="952"/>
      <c r="AZ50" s="957"/>
      <c r="BA50" s="957"/>
      <c r="BB50" s="957"/>
      <c r="BC50" s="957"/>
      <c r="BD50" s="957"/>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0"/>
      <c r="CI50" s="921"/>
      <c r="CJ50" s="921"/>
      <c r="CK50" s="921"/>
      <c r="CL50" s="942"/>
      <c r="CM50" s="920"/>
      <c r="CN50" s="921"/>
      <c r="CO50" s="921"/>
      <c r="CP50" s="921"/>
      <c r="CQ50" s="942"/>
      <c r="CR50" s="920"/>
      <c r="CS50" s="921"/>
      <c r="CT50" s="921"/>
      <c r="CU50" s="921"/>
      <c r="CV50" s="942"/>
      <c r="CW50" s="920"/>
      <c r="CX50" s="921"/>
      <c r="CY50" s="921"/>
      <c r="CZ50" s="921"/>
      <c r="DA50" s="942"/>
      <c r="DB50" s="920"/>
      <c r="DC50" s="921"/>
      <c r="DD50" s="921"/>
      <c r="DE50" s="921"/>
      <c r="DF50" s="942"/>
      <c r="DG50" s="920"/>
      <c r="DH50" s="921"/>
      <c r="DI50" s="921"/>
      <c r="DJ50" s="921"/>
      <c r="DK50" s="942"/>
      <c r="DL50" s="920"/>
      <c r="DM50" s="921"/>
      <c r="DN50" s="921"/>
      <c r="DO50" s="921"/>
      <c r="DP50" s="942"/>
      <c r="DQ50" s="920"/>
      <c r="DR50" s="921"/>
      <c r="DS50" s="921"/>
      <c r="DT50" s="921"/>
      <c r="DU50" s="942"/>
      <c r="DV50" s="913"/>
      <c r="DW50" s="914"/>
      <c r="DX50" s="914"/>
      <c r="DY50" s="914"/>
      <c r="DZ50" s="943"/>
      <c r="EA50" s="48"/>
    </row>
    <row r="51" spans="1:131" ht="26.25" customHeight="1" x14ac:dyDescent="0.15">
      <c r="A51" s="52">
        <v>24</v>
      </c>
      <c r="B51" s="913"/>
      <c r="C51" s="914"/>
      <c r="D51" s="914"/>
      <c r="E51" s="914"/>
      <c r="F51" s="914"/>
      <c r="G51" s="914"/>
      <c r="H51" s="914"/>
      <c r="I51" s="914"/>
      <c r="J51" s="914"/>
      <c r="K51" s="914"/>
      <c r="L51" s="914"/>
      <c r="M51" s="914"/>
      <c r="N51" s="914"/>
      <c r="O51" s="914"/>
      <c r="P51" s="915"/>
      <c r="Q51" s="951"/>
      <c r="R51" s="952"/>
      <c r="S51" s="952"/>
      <c r="T51" s="952"/>
      <c r="U51" s="952"/>
      <c r="V51" s="952"/>
      <c r="W51" s="952"/>
      <c r="X51" s="952"/>
      <c r="Y51" s="952"/>
      <c r="Z51" s="952"/>
      <c r="AA51" s="952"/>
      <c r="AB51" s="952"/>
      <c r="AC51" s="952"/>
      <c r="AD51" s="952"/>
      <c r="AE51" s="953"/>
      <c r="AF51" s="954"/>
      <c r="AG51" s="921"/>
      <c r="AH51" s="921"/>
      <c r="AI51" s="921"/>
      <c r="AJ51" s="955"/>
      <c r="AK51" s="956"/>
      <c r="AL51" s="952"/>
      <c r="AM51" s="952"/>
      <c r="AN51" s="952"/>
      <c r="AO51" s="952"/>
      <c r="AP51" s="952"/>
      <c r="AQ51" s="952"/>
      <c r="AR51" s="952"/>
      <c r="AS51" s="952"/>
      <c r="AT51" s="952"/>
      <c r="AU51" s="952"/>
      <c r="AV51" s="952"/>
      <c r="AW51" s="952"/>
      <c r="AX51" s="952"/>
      <c r="AY51" s="952"/>
      <c r="AZ51" s="957"/>
      <c r="BA51" s="957"/>
      <c r="BB51" s="957"/>
      <c r="BC51" s="957"/>
      <c r="BD51" s="957"/>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0"/>
      <c r="CI51" s="921"/>
      <c r="CJ51" s="921"/>
      <c r="CK51" s="921"/>
      <c r="CL51" s="942"/>
      <c r="CM51" s="920"/>
      <c r="CN51" s="921"/>
      <c r="CO51" s="921"/>
      <c r="CP51" s="921"/>
      <c r="CQ51" s="942"/>
      <c r="CR51" s="920"/>
      <c r="CS51" s="921"/>
      <c r="CT51" s="921"/>
      <c r="CU51" s="921"/>
      <c r="CV51" s="942"/>
      <c r="CW51" s="920"/>
      <c r="CX51" s="921"/>
      <c r="CY51" s="921"/>
      <c r="CZ51" s="921"/>
      <c r="DA51" s="942"/>
      <c r="DB51" s="920"/>
      <c r="DC51" s="921"/>
      <c r="DD51" s="921"/>
      <c r="DE51" s="921"/>
      <c r="DF51" s="942"/>
      <c r="DG51" s="920"/>
      <c r="DH51" s="921"/>
      <c r="DI51" s="921"/>
      <c r="DJ51" s="921"/>
      <c r="DK51" s="942"/>
      <c r="DL51" s="920"/>
      <c r="DM51" s="921"/>
      <c r="DN51" s="921"/>
      <c r="DO51" s="921"/>
      <c r="DP51" s="942"/>
      <c r="DQ51" s="920"/>
      <c r="DR51" s="921"/>
      <c r="DS51" s="921"/>
      <c r="DT51" s="921"/>
      <c r="DU51" s="942"/>
      <c r="DV51" s="913"/>
      <c r="DW51" s="914"/>
      <c r="DX51" s="914"/>
      <c r="DY51" s="914"/>
      <c r="DZ51" s="943"/>
      <c r="EA51" s="48"/>
    </row>
    <row r="52" spans="1:131" ht="26.25" customHeight="1" x14ac:dyDescent="0.15">
      <c r="A52" s="52">
        <v>25</v>
      </c>
      <c r="B52" s="913"/>
      <c r="C52" s="914"/>
      <c r="D52" s="914"/>
      <c r="E52" s="914"/>
      <c r="F52" s="914"/>
      <c r="G52" s="914"/>
      <c r="H52" s="914"/>
      <c r="I52" s="914"/>
      <c r="J52" s="914"/>
      <c r="K52" s="914"/>
      <c r="L52" s="914"/>
      <c r="M52" s="914"/>
      <c r="N52" s="914"/>
      <c r="O52" s="914"/>
      <c r="P52" s="915"/>
      <c r="Q52" s="951"/>
      <c r="R52" s="952"/>
      <c r="S52" s="952"/>
      <c r="T52" s="952"/>
      <c r="U52" s="952"/>
      <c r="V52" s="952"/>
      <c r="W52" s="952"/>
      <c r="X52" s="952"/>
      <c r="Y52" s="952"/>
      <c r="Z52" s="952"/>
      <c r="AA52" s="952"/>
      <c r="AB52" s="952"/>
      <c r="AC52" s="952"/>
      <c r="AD52" s="952"/>
      <c r="AE52" s="953"/>
      <c r="AF52" s="954"/>
      <c r="AG52" s="921"/>
      <c r="AH52" s="921"/>
      <c r="AI52" s="921"/>
      <c r="AJ52" s="955"/>
      <c r="AK52" s="956"/>
      <c r="AL52" s="952"/>
      <c r="AM52" s="952"/>
      <c r="AN52" s="952"/>
      <c r="AO52" s="952"/>
      <c r="AP52" s="952"/>
      <c r="AQ52" s="952"/>
      <c r="AR52" s="952"/>
      <c r="AS52" s="952"/>
      <c r="AT52" s="952"/>
      <c r="AU52" s="952"/>
      <c r="AV52" s="952"/>
      <c r="AW52" s="952"/>
      <c r="AX52" s="952"/>
      <c r="AY52" s="952"/>
      <c r="AZ52" s="957"/>
      <c r="BA52" s="957"/>
      <c r="BB52" s="957"/>
      <c r="BC52" s="957"/>
      <c r="BD52" s="957"/>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0"/>
      <c r="CI52" s="921"/>
      <c r="CJ52" s="921"/>
      <c r="CK52" s="921"/>
      <c r="CL52" s="942"/>
      <c r="CM52" s="920"/>
      <c r="CN52" s="921"/>
      <c r="CO52" s="921"/>
      <c r="CP52" s="921"/>
      <c r="CQ52" s="942"/>
      <c r="CR52" s="920"/>
      <c r="CS52" s="921"/>
      <c r="CT52" s="921"/>
      <c r="CU52" s="921"/>
      <c r="CV52" s="942"/>
      <c r="CW52" s="920"/>
      <c r="CX52" s="921"/>
      <c r="CY52" s="921"/>
      <c r="CZ52" s="921"/>
      <c r="DA52" s="942"/>
      <c r="DB52" s="920"/>
      <c r="DC52" s="921"/>
      <c r="DD52" s="921"/>
      <c r="DE52" s="921"/>
      <c r="DF52" s="942"/>
      <c r="DG52" s="920"/>
      <c r="DH52" s="921"/>
      <c r="DI52" s="921"/>
      <c r="DJ52" s="921"/>
      <c r="DK52" s="942"/>
      <c r="DL52" s="920"/>
      <c r="DM52" s="921"/>
      <c r="DN52" s="921"/>
      <c r="DO52" s="921"/>
      <c r="DP52" s="942"/>
      <c r="DQ52" s="920"/>
      <c r="DR52" s="921"/>
      <c r="DS52" s="921"/>
      <c r="DT52" s="921"/>
      <c r="DU52" s="942"/>
      <c r="DV52" s="913"/>
      <c r="DW52" s="914"/>
      <c r="DX52" s="914"/>
      <c r="DY52" s="914"/>
      <c r="DZ52" s="943"/>
      <c r="EA52" s="48"/>
    </row>
    <row r="53" spans="1:131" ht="26.25" customHeight="1" x14ac:dyDescent="0.15">
      <c r="A53" s="52">
        <v>26</v>
      </c>
      <c r="B53" s="913"/>
      <c r="C53" s="914"/>
      <c r="D53" s="914"/>
      <c r="E53" s="914"/>
      <c r="F53" s="914"/>
      <c r="G53" s="914"/>
      <c r="H53" s="914"/>
      <c r="I53" s="914"/>
      <c r="J53" s="914"/>
      <c r="K53" s="914"/>
      <c r="L53" s="914"/>
      <c r="M53" s="914"/>
      <c r="N53" s="914"/>
      <c r="O53" s="914"/>
      <c r="P53" s="915"/>
      <c r="Q53" s="951"/>
      <c r="R53" s="952"/>
      <c r="S53" s="952"/>
      <c r="T53" s="952"/>
      <c r="U53" s="952"/>
      <c r="V53" s="952"/>
      <c r="W53" s="952"/>
      <c r="X53" s="952"/>
      <c r="Y53" s="952"/>
      <c r="Z53" s="952"/>
      <c r="AA53" s="952"/>
      <c r="AB53" s="952"/>
      <c r="AC53" s="952"/>
      <c r="AD53" s="952"/>
      <c r="AE53" s="953"/>
      <c r="AF53" s="954"/>
      <c r="AG53" s="921"/>
      <c r="AH53" s="921"/>
      <c r="AI53" s="921"/>
      <c r="AJ53" s="955"/>
      <c r="AK53" s="956"/>
      <c r="AL53" s="952"/>
      <c r="AM53" s="952"/>
      <c r="AN53" s="952"/>
      <c r="AO53" s="952"/>
      <c r="AP53" s="952"/>
      <c r="AQ53" s="952"/>
      <c r="AR53" s="952"/>
      <c r="AS53" s="952"/>
      <c r="AT53" s="952"/>
      <c r="AU53" s="952"/>
      <c r="AV53" s="952"/>
      <c r="AW53" s="952"/>
      <c r="AX53" s="952"/>
      <c r="AY53" s="952"/>
      <c r="AZ53" s="957"/>
      <c r="BA53" s="957"/>
      <c r="BB53" s="957"/>
      <c r="BC53" s="957"/>
      <c r="BD53" s="957"/>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0"/>
      <c r="CI53" s="921"/>
      <c r="CJ53" s="921"/>
      <c r="CK53" s="921"/>
      <c r="CL53" s="942"/>
      <c r="CM53" s="920"/>
      <c r="CN53" s="921"/>
      <c r="CO53" s="921"/>
      <c r="CP53" s="921"/>
      <c r="CQ53" s="942"/>
      <c r="CR53" s="920"/>
      <c r="CS53" s="921"/>
      <c r="CT53" s="921"/>
      <c r="CU53" s="921"/>
      <c r="CV53" s="942"/>
      <c r="CW53" s="920"/>
      <c r="CX53" s="921"/>
      <c r="CY53" s="921"/>
      <c r="CZ53" s="921"/>
      <c r="DA53" s="942"/>
      <c r="DB53" s="920"/>
      <c r="DC53" s="921"/>
      <c r="DD53" s="921"/>
      <c r="DE53" s="921"/>
      <c r="DF53" s="942"/>
      <c r="DG53" s="920"/>
      <c r="DH53" s="921"/>
      <c r="DI53" s="921"/>
      <c r="DJ53" s="921"/>
      <c r="DK53" s="942"/>
      <c r="DL53" s="920"/>
      <c r="DM53" s="921"/>
      <c r="DN53" s="921"/>
      <c r="DO53" s="921"/>
      <c r="DP53" s="942"/>
      <c r="DQ53" s="920"/>
      <c r="DR53" s="921"/>
      <c r="DS53" s="921"/>
      <c r="DT53" s="921"/>
      <c r="DU53" s="942"/>
      <c r="DV53" s="913"/>
      <c r="DW53" s="914"/>
      <c r="DX53" s="914"/>
      <c r="DY53" s="914"/>
      <c r="DZ53" s="943"/>
      <c r="EA53" s="48"/>
    </row>
    <row r="54" spans="1:131" ht="26.25" customHeight="1" x14ac:dyDescent="0.15">
      <c r="A54" s="52">
        <v>27</v>
      </c>
      <c r="B54" s="913"/>
      <c r="C54" s="914"/>
      <c r="D54" s="914"/>
      <c r="E54" s="914"/>
      <c r="F54" s="914"/>
      <c r="G54" s="914"/>
      <c r="H54" s="914"/>
      <c r="I54" s="914"/>
      <c r="J54" s="914"/>
      <c r="K54" s="914"/>
      <c r="L54" s="914"/>
      <c r="M54" s="914"/>
      <c r="N54" s="914"/>
      <c r="O54" s="914"/>
      <c r="P54" s="915"/>
      <c r="Q54" s="951"/>
      <c r="R54" s="952"/>
      <c r="S54" s="952"/>
      <c r="T54" s="952"/>
      <c r="U54" s="952"/>
      <c r="V54" s="952"/>
      <c r="W54" s="952"/>
      <c r="X54" s="952"/>
      <c r="Y54" s="952"/>
      <c r="Z54" s="952"/>
      <c r="AA54" s="952"/>
      <c r="AB54" s="952"/>
      <c r="AC54" s="952"/>
      <c r="AD54" s="952"/>
      <c r="AE54" s="953"/>
      <c r="AF54" s="954"/>
      <c r="AG54" s="921"/>
      <c r="AH54" s="921"/>
      <c r="AI54" s="921"/>
      <c r="AJ54" s="955"/>
      <c r="AK54" s="956"/>
      <c r="AL54" s="952"/>
      <c r="AM54" s="952"/>
      <c r="AN54" s="952"/>
      <c r="AO54" s="952"/>
      <c r="AP54" s="952"/>
      <c r="AQ54" s="952"/>
      <c r="AR54" s="952"/>
      <c r="AS54" s="952"/>
      <c r="AT54" s="952"/>
      <c r="AU54" s="952"/>
      <c r="AV54" s="952"/>
      <c r="AW54" s="952"/>
      <c r="AX54" s="952"/>
      <c r="AY54" s="952"/>
      <c r="AZ54" s="957"/>
      <c r="BA54" s="957"/>
      <c r="BB54" s="957"/>
      <c r="BC54" s="957"/>
      <c r="BD54" s="957"/>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0"/>
      <c r="CI54" s="921"/>
      <c r="CJ54" s="921"/>
      <c r="CK54" s="921"/>
      <c r="CL54" s="942"/>
      <c r="CM54" s="920"/>
      <c r="CN54" s="921"/>
      <c r="CO54" s="921"/>
      <c r="CP54" s="921"/>
      <c r="CQ54" s="942"/>
      <c r="CR54" s="920"/>
      <c r="CS54" s="921"/>
      <c r="CT54" s="921"/>
      <c r="CU54" s="921"/>
      <c r="CV54" s="942"/>
      <c r="CW54" s="920"/>
      <c r="CX54" s="921"/>
      <c r="CY54" s="921"/>
      <c r="CZ54" s="921"/>
      <c r="DA54" s="942"/>
      <c r="DB54" s="920"/>
      <c r="DC54" s="921"/>
      <c r="DD54" s="921"/>
      <c r="DE54" s="921"/>
      <c r="DF54" s="942"/>
      <c r="DG54" s="920"/>
      <c r="DH54" s="921"/>
      <c r="DI54" s="921"/>
      <c r="DJ54" s="921"/>
      <c r="DK54" s="942"/>
      <c r="DL54" s="920"/>
      <c r="DM54" s="921"/>
      <c r="DN54" s="921"/>
      <c r="DO54" s="921"/>
      <c r="DP54" s="942"/>
      <c r="DQ54" s="920"/>
      <c r="DR54" s="921"/>
      <c r="DS54" s="921"/>
      <c r="DT54" s="921"/>
      <c r="DU54" s="942"/>
      <c r="DV54" s="913"/>
      <c r="DW54" s="914"/>
      <c r="DX54" s="914"/>
      <c r="DY54" s="914"/>
      <c r="DZ54" s="943"/>
      <c r="EA54" s="48"/>
    </row>
    <row r="55" spans="1:131" ht="26.25" customHeight="1" x14ac:dyDescent="0.15">
      <c r="A55" s="52">
        <v>28</v>
      </c>
      <c r="B55" s="913"/>
      <c r="C55" s="914"/>
      <c r="D55" s="914"/>
      <c r="E55" s="914"/>
      <c r="F55" s="914"/>
      <c r="G55" s="914"/>
      <c r="H55" s="914"/>
      <c r="I55" s="914"/>
      <c r="J55" s="914"/>
      <c r="K55" s="914"/>
      <c r="L55" s="914"/>
      <c r="M55" s="914"/>
      <c r="N55" s="914"/>
      <c r="O55" s="914"/>
      <c r="P55" s="915"/>
      <c r="Q55" s="951"/>
      <c r="R55" s="952"/>
      <c r="S55" s="952"/>
      <c r="T55" s="952"/>
      <c r="U55" s="952"/>
      <c r="V55" s="952"/>
      <c r="W55" s="952"/>
      <c r="X55" s="952"/>
      <c r="Y55" s="952"/>
      <c r="Z55" s="952"/>
      <c r="AA55" s="952"/>
      <c r="AB55" s="952"/>
      <c r="AC55" s="952"/>
      <c r="AD55" s="952"/>
      <c r="AE55" s="953"/>
      <c r="AF55" s="954"/>
      <c r="AG55" s="921"/>
      <c r="AH55" s="921"/>
      <c r="AI55" s="921"/>
      <c r="AJ55" s="955"/>
      <c r="AK55" s="956"/>
      <c r="AL55" s="952"/>
      <c r="AM55" s="952"/>
      <c r="AN55" s="952"/>
      <c r="AO55" s="952"/>
      <c r="AP55" s="952"/>
      <c r="AQ55" s="952"/>
      <c r="AR55" s="952"/>
      <c r="AS55" s="952"/>
      <c r="AT55" s="952"/>
      <c r="AU55" s="952"/>
      <c r="AV55" s="952"/>
      <c r="AW55" s="952"/>
      <c r="AX55" s="952"/>
      <c r="AY55" s="952"/>
      <c r="AZ55" s="957"/>
      <c r="BA55" s="957"/>
      <c r="BB55" s="957"/>
      <c r="BC55" s="957"/>
      <c r="BD55" s="957"/>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0"/>
      <c r="CI55" s="921"/>
      <c r="CJ55" s="921"/>
      <c r="CK55" s="921"/>
      <c r="CL55" s="942"/>
      <c r="CM55" s="920"/>
      <c r="CN55" s="921"/>
      <c r="CO55" s="921"/>
      <c r="CP55" s="921"/>
      <c r="CQ55" s="942"/>
      <c r="CR55" s="920"/>
      <c r="CS55" s="921"/>
      <c r="CT55" s="921"/>
      <c r="CU55" s="921"/>
      <c r="CV55" s="942"/>
      <c r="CW55" s="920"/>
      <c r="CX55" s="921"/>
      <c r="CY55" s="921"/>
      <c r="CZ55" s="921"/>
      <c r="DA55" s="942"/>
      <c r="DB55" s="920"/>
      <c r="DC55" s="921"/>
      <c r="DD55" s="921"/>
      <c r="DE55" s="921"/>
      <c r="DF55" s="942"/>
      <c r="DG55" s="920"/>
      <c r="DH55" s="921"/>
      <c r="DI55" s="921"/>
      <c r="DJ55" s="921"/>
      <c r="DK55" s="942"/>
      <c r="DL55" s="920"/>
      <c r="DM55" s="921"/>
      <c r="DN55" s="921"/>
      <c r="DO55" s="921"/>
      <c r="DP55" s="942"/>
      <c r="DQ55" s="920"/>
      <c r="DR55" s="921"/>
      <c r="DS55" s="921"/>
      <c r="DT55" s="921"/>
      <c r="DU55" s="942"/>
      <c r="DV55" s="913"/>
      <c r="DW55" s="914"/>
      <c r="DX55" s="914"/>
      <c r="DY55" s="914"/>
      <c r="DZ55" s="943"/>
      <c r="EA55" s="48"/>
    </row>
    <row r="56" spans="1:131" ht="26.25" customHeight="1" x14ac:dyDescent="0.15">
      <c r="A56" s="52">
        <v>29</v>
      </c>
      <c r="B56" s="913"/>
      <c r="C56" s="914"/>
      <c r="D56" s="914"/>
      <c r="E56" s="914"/>
      <c r="F56" s="914"/>
      <c r="G56" s="914"/>
      <c r="H56" s="914"/>
      <c r="I56" s="914"/>
      <c r="J56" s="914"/>
      <c r="K56" s="914"/>
      <c r="L56" s="914"/>
      <c r="M56" s="914"/>
      <c r="N56" s="914"/>
      <c r="O56" s="914"/>
      <c r="P56" s="915"/>
      <c r="Q56" s="951"/>
      <c r="R56" s="952"/>
      <c r="S56" s="952"/>
      <c r="T56" s="952"/>
      <c r="U56" s="952"/>
      <c r="V56" s="952"/>
      <c r="W56" s="952"/>
      <c r="X56" s="952"/>
      <c r="Y56" s="952"/>
      <c r="Z56" s="952"/>
      <c r="AA56" s="952"/>
      <c r="AB56" s="952"/>
      <c r="AC56" s="952"/>
      <c r="AD56" s="952"/>
      <c r="AE56" s="953"/>
      <c r="AF56" s="954"/>
      <c r="AG56" s="921"/>
      <c r="AH56" s="921"/>
      <c r="AI56" s="921"/>
      <c r="AJ56" s="955"/>
      <c r="AK56" s="956"/>
      <c r="AL56" s="952"/>
      <c r="AM56" s="952"/>
      <c r="AN56" s="952"/>
      <c r="AO56" s="952"/>
      <c r="AP56" s="952"/>
      <c r="AQ56" s="952"/>
      <c r="AR56" s="952"/>
      <c r="AS56" s="952"/>
      <c r="AT56" s="952"/>
      <c r="AU56" s="952"/>
      <c r="AV56" s="952"/>
      <c r="AW56" s="952"/>
      <c r="AX56" s="952"/>
      <c r="AY56" s="952"/>
      <c r="AZ56" s="957"/>
      <c r="BA56" s="957"/>
      <c r="BB56" s="957"/>
      <c r="BC56" s="957"/>
      <c r="BD56" s="957"/>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0"/>
      <c r="CI56" s="921"/>
      <c r="CJ56" s="921"/>
      <c r="CK56" s="921"/>
      <c r="CL56" s="942"/>
      <c r="CM56" s="920"/>
      <c r="CN56" s="921"/>
      <c r="CO56" s="921"/>
      <c r="CP56" s="921"/>
      <c r="CQ56" s="942"/>
      <c r="CR56" s="920"/>
      <c r="CS56" s="921"/>
      <c r="CT56" s="921"/>
      <c r="CU56" s="921"/>
      <c r="CV56" s="942"/>
      <c r="CW56" s="920"/>
      <c r="CX56" s="921"/>
      <c r="CY56" s="921"/>
      <c r="CZ56" s="921"/>
      <c r="DA56" s="942"/>
      <c r="DB56" s="920"/>
      <c r="DC56" s="921"/>
      <c r="DD56" s="921"/>
      <c r="DE56" s="921"/>
      <c r="DF56" s="942"/>
      <c r="DG56" s="920"/>
      <c r="DH56" s="921"/>
      <c r="DI56" s="921"/>
      <c r="DJ56" s="921"/>
      <c r="DK56" s="942"/>
      <c r="DL56" s="920"/>
      <c r="DM56" s="921"/>
      <c r="DN56" s="921"/>
      <c r="DO56" s="921"/>
      <c r="DP56" s="942"/>
      <c r="DQ56" s="920"/>
      <c r="DR56" s="921"/>
      <c r="DS56" s="921"/>
      <c r="DT56" s="921"/>
      <c r="DU56" s="942"/>
      <c r="DV56" s="913"/>
      <c r="DW56" s="914"/>
      <c r="DX56" s="914"/>
      <c r="DY56" s="914"/>
      <c r="DZ56" s="943"/>
      <c r="EA56" s="48"/>
    </row>
    <row r="57" spans="1:131" ht="26.25" customHeight="1" x14ac:dyDescent="0.15">
      <c r="A57" s="52">
        <v>30</v>
      </c>
      <c r="B57" s="913"/>
      <c r="C57" s="914"/>
      <c r="D57" s="914"/>
      <c r="E57" s="914"/>
      <c r="F57" s="914"/>
      <c r="G57" s="914"/>
      <c r="H57" s="914"/>
      <c r="I57" s="914"/>
      <c r="J57" s="914"/>
      <c r="K57" s="914"/>
      <c r="L57" s="914"/>
      <c r="M57" s="914"/>
      <c r="N57" s="914"/>
      <c r="O57" s="914"/>
      <c r="P57" s="915"/>
      <c r="Q57" s="951"/>
      <c r="R57" s="952"/>
      <c r="S57" s="952"/>
      <c r="T57" s="952"/>
      <c r="U57" s="952"/>
      <c r="V57" s="952"/>
      <c r="W57" s="952"/>
      <c r="X57" s="952"/>
      <c r="Y57" s="952"/>
      <c r="Z57" s="952"/>
      <c r="AA57" s="952"/>
      <c r="AB57" s="952"/>
      <c r="AC57" s="952"/>
      <c r="AD57" s="952"/>
      <c r="AE57" s="953"/>
      <c r="AF57" s="954"/>
      <c r="AG57" s="921"/>
      <c r="AH57" s="921"/>
      <c r="AI57" s="921"/>
      <c r="AJ57" s="955"/>
      <c r="AK57" s="956"/>
      <c r="AL57" s="952"/>
      <c r="AM57" s="952"/>
      <c r="AN57" s="952"/>
      <c r="AO57" s="952"/>
      <c r="AP57" s="952"/>
      <c r="AQ57" s="952"/>
      <c r="AR57" s="952"/>
      <c r="AS57" s="952"/>
      <c r="AT57" s="952"/>
      <c r="AU57" s="952"/>
      <c r="AV57" s="952"/>
      <c r="AW57" s="952"/>
      <c r="AX57" s="952"/>
      <c r="AY57" s="952"/>
      <c r="AZ57" s="957"/>
      <c r="BA57" s="957"/>
      <c r="BB57" s="957"/>
      <c r="BC57" s="957"/>
      <c r="BD57" s="957"/>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0"/>
      <c r="CI57" s="921"/>
      <c r="CJ57" s="921"/>
      <c r="CK57" s="921"/>
      <c r="CL57" s="942"/>
      <c r="CM57" s="920"/>
      <c r="CN57" s="921"/>
      <c r="CO57" s="921"/>
      <c r="CP57" s="921"/>
      <c r="CQ57" s="942"/>
      <c r="CR57" s="920"/>
      <c r="CS57" s="921"/>
      <c r="CT57" s="921"/>
      <c r="CU57" s="921"/>
      <c r="CV57" s="942"/>
      <c r="CW57" s="920"/>
      <c r="CX57" s="921"/>
      <c r="CY57" s="921"/>
      <c r="CZ57" s="921"/>
      <c r="DA57" s="942"/>
      <c r="DB57" s="920"/>
      <c r="DC57" s="921"/>
      <c r="DD57" s="921"/>
      <c r="DE57" s="921"/>
      <c r="DF57" s="942"/>
      <c r="DG57" s="920"/>
      <c r="DH57" s="921"/>
      <c r="DI57" s="921"/>
      <c r="DJ57" s="921"/>
      <c r="DK57" s="942"/>
      <c r="DL57" s="920"/>
      <c r="DM57" s="921"/>
      <c r="DN57" s="921"/>
      <c r="DO57" s="921"/>
      <c r="DP57" s="942"/>
      <c r="DQ57" s="920"/>
      <c r="DR57" s="921"/>
      <c r="DS57" s="921"/>
      <c r="DT57" s="921"/>
      <c r="DU57" s="942"/>
      <c r="DV57" s="913"/>
      <c r="DW57" s="914"/>
      <c r="DX57" s="914"/>
      <c r="DY57" s="914"/>
      <c r="DZ57" s="943"/>
      <c r="EA57" s="48"/>
    </row>
    <row r="58" spans="1:131" ht="26.25" customHeight="1" x14ac:dyDescent="0.15">
      <c r="A58" s="52">
        <v>31</v>
      </c>
      <c r="B58" s="913"/>
      <c r="C58" s="914"/>
      <c r="D58" s="914"/>
      <c r="E58" s="914"/>
      <c r="F58" s="914"/>
      <c r="G58" s="914"/>
      <c r="H58" s="914"/>
      <c r="I58" s="914"/>
      <c r="J58" s="914"/>
      <c r="K58" s="914"/>
      <c r="L58" s="914"/>
      <c r="M58" s="914"/>
      <c r="N58" s="914"/>
      <c r="O58" s="914"/>
      <c r="P58" s="915"/>
      <c r="Q58" s="951"/>
      <c r="R58" s="952"/>
      <c r="S58" s="952"/>
      <c r="T58" s="952"/>
      <c r="U58" s="952"/>
      <c r="V58" s="952"/>
      <c r="W58" s="952"/>
      <c r="X58" s="952"/>
      <c r="Y58" s="952"/>
      <c r="Z58" s="952"/>
      <c r="AA58" s="952"/>
      <c r="AB58" s="952"/>
      <c r="AC58" s="952"/>
      <c r="AD58" s="952"/>
      <c r="AE58" s="953"/>
      <c r="AF58" s="954"/>
      <c r="AG58" s="921"/>
      <c r="AH58" s="921"/>
      <c r="AI58" s="921"/>
      <c r="AJ58" s="955"/>
      <c r="AK58" s="956"/>
      <c r="AL58" s="952"/>
      <c r="AM58" s="952"/>
      <c r="AN58" s="952"/>
      <c r="AO58" s="952"/>
      <c r="AP58" s="952"/>
      <c r="AQ58" s="952"/>
      <c r="AR58" s="952"/>
      <c r="AS58" s="952"/>
      <c r="AT58" s="952"/>
      <c r="AU58" s="952"/>
      <c r="AV58" s="952"/>
      <c r="AW58" s="952"/>
      <c r="AX58" s="952"/>
      <c r="AY58" s="952"/>
      <c r="AZ58" s="957"/>
      <c r="BA58" s="957"/>
      <c r="BB58" s="957"/>
      <c r="BC58" s="957"/>
      <c r="BD58" s="957"/>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0"/>
      <c r="CI58" s="921"/>
      <c r="CJ58" s="921"/>
      <c r="CK58" s="921"/>
      <c r="CL58" s="942"/>
      <c r="CM58" s="920"/>
      <c r="CN58" s="921"/>
      <c r="CO58" s="921"/>
      <c r="CP58" s="921"/>
      <c r="CQ58" s="942"/>
      <c r="CR58" s="920"/>
      <c r="CS58" s="921"/>
      <c r="CT58" s="921"/>
      <c r="CU58" s="921"/>
      <c r="CV58" s="942"/>
      <c r="CW58" s="920"/>
      <c r="CX58" s="921"/>
      <c r="CY58" s="921"/>
      <c r="CZ58" s="921"/>
      <c r="DA58" s="942"/>
      <c r="DB58" s="920"/>
      <c r="DC58" s="921"/>
      <c r="DD58" s="921"/>
      <c r="DE58" s="921"/>
      <c r="DF58" s="942"/>
      <c r="DG58" s="920"/>
      <c r="DH58" s="921"/>
      <c r="DI58" s="921"/>
      <c r="DJ58" s="921"/>
      <c r="DK58" s="942"/>
      <c r="DL58" s="920"/>
      <c r="DM58" s="921"/>
      <c r="DN58" s="921"/>
      <c r="DO58" s="921"/>
      <c r="DP58" s="942"/>
      <c r="DQ58" s="920"/>
      <c r="DR58" s="921"/>
      <c r="DS58" s="921"/>
      <c r="DT58" s="921"/>
      <c r="DU58" s="942"/>
      <c r="DV58" s="913"/>
      <c r="DW58" s="914"/>
      <c r="DX58" s="914"/>
      <c r="DY58" s="914"/>
      <c r="DZ58" s="943"/>
      <c r="EA58" s="48"/>
    </row>
    <row r="59" spans="1:131" ht="26.25" customHeight="1" x14ac:dyDescent="0.15">
      <c r="A59" s="52">
        <v>32</v>
      </c>
      <c r="B59" s="913"/>
      <c r="C59" s="914"/>
      <c r="D59" s="914"/>
      <c r="E59" s="914"/>
      <c r="F59" s="914"/>
      <c r="G59" s="914"/>
      <c r="H59" s="914"/>
      <c r="I59" s="914"/>
      <c r="J59" s="914"/>
      <c r="K59" s="914"/>
      <c r="L59" s="914"/>
      <c r="M59" s="914"/>
      <c r="N59" s="914"/>
      <c r="O59" s="914"/>
      <c r="P59" s="915"/>
      <c r="Q59" s="951"/>
      <c r="R59" s="952"/>
      <c r="S59" s="952"/>
      <c r="T59" s="952"/>
      <c r="U59" s="952"/>
      <c r="V59" s="952"/>
      <c r="W59" s="952"/>
      <c r="X59" s="952"/>
      <c r="Y59" s="952"/>
      <c r="Z59" s="952"/>
      <c r="AA59" s="952"/>
      <c r="AB59" s="952"/>
      <c r="AC59" s="952"/>
      <c r="AD59" s="952"/>
      <c r="AE59" s="953"/>
      <c r="AF59" s="954"/>
      <c r="AG59" s="921"/>
      <c r="AH59" s="921"/>
      <c r="AI59" s="921"/>
      <c r="AJ59" s="955"/>
      <c r="AK59" s="956"/>
      <c r="AL59" s="952"/>
      <c r="AM59" s="952"/>
      <c r="AN59" s="952"/>
      <c r="AO59" s="952"/>
      <c r="AP59" s="952"/>
      <c r="AQ59" s="952"/>
      <c r="AR59" s="952"/>
      <c r="AS59" s="952"/>
      <c r="AT59" s="952"/>
      <c r="AU59" s="952"/>
      <c r="AV59" s="952"/>
      <c r="AW59" s="952"/>
      <c r="AX59" s="952"/>
      <c r="AY59" s="952"/>
      <c r="AZ59" s="957"/>
      <c r="BA59" s="957"/>
      <c r="BB59" s="957"/>
      <c r="BC59" s="957"/>
      <c r="BD59" s="957"/>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0"/>
      <c r="CI59" s="921"/>
      <c r="CJ59" s="921"/>
      <c r="CK59" s="921"/>
      <c r="CL59" s="942"/>
      <c r="CM59" s="920"/>
      <c r="CN59" s="921"/>
      <c r="CO59" s="921"/>
      <c r="CP59" s="921"/>
      <c r="CQ59" s="942"/>
      <c r="CR59" s="920"/>
      <c r="CS59" s="921"/>
      <c r="CT59" s="921"/>
      <c r="CU59" s="921"/>
      <c r="CV59" s="942"/>
      <c r="CW59" s="920"/>
      <c r="CX59" s="921"/>
      <c r="CY59" s="921"/>
      <c r="CZ59" s="921"/>
      <c r="DA59" s="942"/>
      <c r="DB59" s="920"/>
      <c r="DC59" s="921"/>
      <c r="DD59" s="921"/>
      <c r="DE59" s="921"/>
      <c r="DF59" s="942"/>
      <c r="DG59" s="920"/>
      <c r="DH59" s="921"/>
      <c r="DI59" s="921"/>
      <c r="DJ59" s="921"/>
      <c r="DK59" s="942"/>
      <c r="DL59" s="920"/>
      <c r="DM59" s="921"/>
      <c r="DN59" s="921"/>
      <c r="DO59" s="921"/>
      <c r="DP59" s="942"/>
      <c r="DQ59" s="920"/>
      <c r="DR59" s="921"/>
      <c r="DS59" s="921"/>
      <c r="DT59" s="921"/>
      <c r="DU59" s="942"/>
      <c r="DV59" s="913"/>
      <c r="DW59" s="914"/>
      <c r="DX59" s="914"/>
      <c r="DY59" s="914"/>
      <c r="DZ59" s="943"/>
      <c r="EA59" s="48"/>
    </row>
    <row r="60" spans="1:131" ht="26.25" customHeight="1" x14ac:dyDescent="0.15">
      <c r="A60" s="52">
        <v>33</v>
      </c>
      <c r="B60" s="913"/>
      <c r="C60" s="914"/>
      <c r="D60" s="914"/>
      <c r="E60" s="914"/>
      <c r="F60" s="914"/>
      <c r="G60" s="914"/>
      <c r="H60" s="914"/>
      <c r="I60" s="914"/>
      <c r="J60" s="914"/>
      <c r="K60" s="914"/>
      <c r="L60" s="914"/>
      <c r="M60" s="914"/>
      <c r="N60" s="914"/>
      <c r="O60" s="914"/>
      <c r="P60" s="915"/>
      <c r="Q60" s="951"/>
      <c r="R60" s="952"/>
      <c r="S60" s="952"/>
      <c r="T60" s="952"/>
      <c r="U60" s="952"/>
      <c r="V60" s="952"/>
      <c r="W60" s="952"/>
      <c r="X60" s="952"/>
      <c r="Y60" s="952"/>
      <c r="Z60" s="952"/>
      <c r="AA60" s="952"/>
      <c r="AB60" s="952"/>
      <c r="AC60" s="952"/>
      <c r="AD60" s="952"/>
      <c r="AE60" s="953"/>
      <c r="AF60" s="954"/>
      <c r="AG60" s="921"/>
      <c r="AH60" s="921"/>
      <c r="AI60" s="921"/>
      <c r="AJ60" s="955"/>
      <c r="AK60" s="956"/>
      <c r="AL60" s="952"/>
      <c r="AM60" s="952"/>
      <c r="AN60" s="952"/>
      <c r="AO60" s="952"/>
      <c r="AP60" s="952"/>
      <c r="AQ60" s="952"/>
      <c r="AR60" s="952"/>
      <c r="AS60" s="952"/>
      <c r="AT60" s="952"/>
      <c r="AU60" s="952"/>
      <c r="AV60" s="952"/>
      <c r="AW60" s="952"/>
      <c r="AX60" s="952"/>
      <c r="AY60" s="952"/>
      <c r="AZ60" s="957"/>
      <c r="BA60" s="957"/>
      <c r="BB60" s="957"/>
      <c r="BC60" s="957"/>
      <c r="BD60" s="957"/>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0"/>
      <c r="CI60" s="921"/>
      <c r="CJ60" s="921"/>
      <c r="CK60" s="921"/>
      <c r="CL60" s="942"/>
      <c r="CM60" s="920"/>
      <c r="CN60" s="921"/>
      <c r="CO60" s="921"/>
      <c r="CP60" s="921"/>
      <c r="CQ60" s="942"/>
      <c r="CR60" s="920"/>
      <c r="CS60" s="921"/>
      <c r="CT60" s="921"/>
      <c r="CU60" s="921"/>
      <c r="CV60" s="942"/>
      <c r="CW60" s="920"/>
      <c r="CX60" s="921"/>
      <c r="CY60" s="921"/>
      <c r="CZ60" s="921"/>
      <c r="DA60" s="942"/>
      <c r="DB60" s="920"/>
      <c r="DC60" s="921"/>
      <c r="DD60" s="921"/>
      <c r="DE60" s="921"/>
      <c r="DF60" s="942"/>
      <c r="DG60" s="920"/>
      <c r="DH60" s="921"/>
      <c r="DI60" s="921"/>
      <c r="DJ60" s="921"/>
      <c r="DK60" s="942"/>
      <c r="DL60" s="920"/>
      <c r="DM60" s="921"/>
      <c r="DN60" s="921"/>
      <c r="DO60" s="921"/>
      <c r="DP60" s="942"/>
      <c r="DQ60" s="920"/>
      <c r="DR60" s="921"/>
      <c r="DS60" s="921"/>
      <c r="DT60" s="921"/>
      <c r="DU60" s="942"/>
      <c r="DV60" s="913"/>
      <c r="DW60" s="914"/>
      <c r="DX60" s="914"/>
      <c r="DY60" s="914"/>
      <c r="DZ60" s="943"/>
      <c r="EA60" s="48"/>
    </row>
    <row r="61" spans="1:131" ht="26.25" customHeight="1" x14ac:dyDescent="0.15">
      <c r="A61" s="52">
        <v>34</v>
      </c>
      <c r="B61" s="913"/>
      <c r="C61" s="914"/>
      <c r="D61" s="914"/>
      <c r="E61" s="914"/>
      <c r="F61" s="914"/>
      <c r="G61" s="914"/>
      <c r="H61" s="914"/>
      <c r="I61" s="914"/>
      <c r="J61" s="914"/>
      <c r="K61" s="914"/>
      <c r="L61" s="914"/>
      <c r="M61" s="914"/>
      <c r="N61" s="914"/>
      <c r="O61" s="914"/>
      <c r="P61" s="915"/>
      <c r="Q61" s="951"/>
      <c r="R61" s="952"/>
      <c r="S61" s="952"/>
      <c r="T61" s="952"/>
      <c r="U61" s="952"/>
      <c r="V61" s="952"/>
      <c r="W61" s="952"/>
      <c r="X61" s="952"/>
      <c r="Y61" s="952"/>
      <c r="Z61" s="952"/>
      <c r="AA61" s="952"/>
      <c r="AB61" s="952"/>
      <c r="AC61" s="952"/>
      <c r="AD61" s="952"/>
      <c r="AE61" s="953"/>
      <c r="AF61" s="954"/>
      <c r="AG61" s="921"/>
      <c r="AH61" s="921"/>
      <c r="AI61" s="921"/>
      <c r="AJ61" s="955"/>
      <c r="AK61" s="956"/>
      <c r="AL61" s="952"/>
      <c r="AM61" s="952"/>
      <c r="AN61" s="952"/>
      <c r="AO61" s="952"/>
      <c r="AP61" s="952"/>
      <c r="AQ61" s="952"/>
      <c r="AR61" s="952"/>
      <c r="AS61" s="952"/>
      <c r="AT61" s="952"/>
      <c r="AU61" s="952"/>
      <c r="AV61" s="952"/>
      <c r="AW61" s="952"/>
      <c r="AX61" s="952"/>
      <c r="AY61" s="952"/>
      <c r="AZ61" s="957"/>
      <c r="BA61" s="957"/>
      <c r="BB61" s="957"/>
      <c r="BC61" s="957"/>
      <c r="BD61" s="957"/>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0"/>
      <c r="CI61" s="921"/>
      <c r="CJ61" s="921"/>
      <c r="CK61" s="921"/>
      <c r="CL61" s="942"/>
      <c r="CM61" s="920"/>
      <c r="CN61" s="921"/>
      <c r="CO61" s="921"/>
      <c r="CP61" s="921"/>
      <c r="CQ61" s="942"/>
      <c r="CR61" s="920"/>
      <c r="CS61" s="921"/>
      <c r="CT61" s="921"/>
      <c r="CU61" s="921"/>
      <c r="CV61" s="942"/>
      <c r="CW61" s="920"/>
      <c r="CX61" s="921"/>
      <c r="CY61" s="921"/>
      <c r="CZ61" s="921"/>
      <c r="DA61" s="942"/>
      <c r="DB61" s="920"/>
      <c r="DC61" s="921"/>
      <c r="DD61" s="921"/>
      <c r="DE61" s="921"/>
      <c r="DF61" s="942"/>
      <c r="DG61" s="920"/>
      <c r="DH61" s="921"/>
      <c r="DI61" s="921"/>
      <c r="DJ61" s="921"/>
      <c r="DK61" s="942"/>
      <c r="DL61" s="920"/>
      <c r="DM61" s="921"/>
      <c r="DN61" s="921"/>
      <c r="DO61" s="921"/>
      <c r="DP61" s="942"/>
      <c r="DQ61" s="920"/>
      <c r="DR61" s="921"/>
      <c r="DS61" s="921"/>
      <c r="DT61" s="921"/>
      <c r="DU61" s="942"/>
      <c r="DV61" s="913"/>
      <c r="DW61" s="914"/>
      <c r="DX61" s="914"/>
      <c r="DY61" s="914"/>
      <c r="DZ61" s="943"/>
      <c r="EA61" s="48"/>
    </row>
    <row r="62" spans="1:131" ht="26.25" customHeight="1" x14ac:dyDescent="0.15">
      <c r="A62" s="52">
        <v>35</v>
      </c>
      <c r="B62" s="913"/>
      <c r="C62" s="914"/>
      <c r="D62" s="914"/>
      <c r="E62" s="914"/>
      <c r="F62" s="914"/>
      <c r="G62" s="914"/>
      <c r="H62" s="914"/>
      <c r="I62" s="914"/>
      <c r="J62" s="914"/>
      <c r="K62" s="914"/>
      <c r="L62" s="914"/>
      <c r="M62" s="914"/>
      <c r="N62" s="914"/>
      <c r="O62" s="914"/>
      <c r="P62" s="915"/>
      <c r="Q62" s="951"/>
      <c r="R62" s="952"/>
      <c r="S62" s="952"/>
      <c r="T62" s="952"/>
      <c r="U62" s="952"/>
      <c r="V62" s="952"/>
      <c r="W62" s="952"/>
      <c r="X62" s="952"/>
      <c r="Y62" s="952"/>
      <c r="Z62" s="952"/>
      <c r="AA62" s="952"/>
      <c r="AB62" s="952"/>
      <c r="AC62" s="952"/>
      <c r="AD62" s="952"/>
      <c r="AE62" s="953"/>
      <c r="AF62" s="954"/>
      <c r="AG62" s="921"/>
      <c r="AH62" s="921"/>
      <c r="AI62" s="921"/>
      <c r="AJ62" s="955"/>
      <c r="AK62" s="956"/>
      <c r="AL62" s="952"/>
      <c r="AM62" s="952"/>
      <c r="AN62" s="952"/>
      <c r="AO62" s="952"/>
      <c r="AP62" s="952"/>
      <c r="AQ62" s="952"/>
      <c r="AR62" s="952"/>
      <c r="AS62" s="952"/>
      <c r="AT62" s="952"/>
      <c r="AU62" s="952"/>
      <c r="AV62" s="952"/>
      <c r="AW62" s="952"/>
      <c r="AX62" s="952"/>
      <c r="AY62" s="952"/>
      <c r="AZ62" s="957"/>
      <c r="BA62" s="957"/>
      <c r="BB62" s="957"/>
      <c r="BC62" s="957"/>
      <c r="BD62" s="957"/>
      <c r="BE62" s="918"/>
      <c r="BF62" s="918"/>
      <c r="BG62" s="918"/>
      <c r="BH62" s="918"/>
      <c r="BI62" s="919"/>
      <c r="BJ62" s="958" t="s">
        <v>458</v>
      </c>
      <c r="BK62" s="959"/>
      <c r="BL62" s="959"/>
      <c r="BM62" s="959"/>
      <c r="BN62" s="960"/>
      <c r="BO62" s="55"/>
      <c r="BP62" s="55"/>
      <c r="BQ62" s="52">
        <v>56</v>
      </c>
      <c r="BR62" s="72"/>
      <c r="BS62" s="913"/>
      <c r="BT62" s="914"/>
      <c r="BU62" s="914"/>
      <c r="BV62" s="914"/>
      <c r="BW62" s="914"/>
      <c r="BX62" s="914"/>
      <c r="BY62" s="914"/>
      <c r="BZ62" s="914"/>
      <c r="CA62" s="914"/>
      <c r="CB62" s="914"/>
      <c r="CC62" s="914"/>
      <c r="CD62" s="914"/>
      <c r="CE62" s="914"/>
      <c r="CF62" s="914"/>
      <c r="CG62" s="915"/>
      <c r="CH62" s="920"/>
      <c r="CI62" s="921"/>
      <c r="CJ62" s="921"/>
      <c r="CK62" s="921"/>
      <c r="CL62" s="942"/>
      <c r="CM62" s="920"/>
      <c r="CN62" s="921"/>
      <c r="CO62" s="921"/>
      <c r="CP62" s="921"/>
      <c r="CQ62" s="942"/>
      <c r="CR62" s="920"/>
      <c r="CS62" s="921"/>
      <c r="CT62" s="921"/>
      <c r="CU62" s="921"/>
      <c r="CV62" s="942"/>
      <c r="CW62" s="920"/>
      <c r="CX62" s="921"/>
      <c r="CY62" s="921"/>
      <c r="CZ62" s="921"/>
      <c r="DA62" s="942"/>
      <c r="DB62" s="920"/>
      <c r="DC62" s="921"/>
      <c r="DD62" s="921"/>
      <c r="DE62" s="921"/>
      <c r="DF62" s="942"/>
      <c r="DG62" s="920"/>
      <c r="DH62" s="921"/>
      <c r="DI62" s="921"/>
      <c r="DJ62" s="921"/>
      <c r="DK62" s="942"/>
      <c r="DL62" s="920"/>
      <c r="DM62" s="921"/>
      <c r="DN62" s="921"/>
      <c r="DO62" s="921"/>
      <c r="DP62" s="942"/>
      <c r="DQ62" s="920"/>
      <c r="DR62" s="921"/>
      <c r="DS62" s="921"/>
      <c r="DT62" s="921"/>
      <c r="DU62" s="942"/>
      <c r="DV62" s="913"/>
      <c r="DW62" s="914"/>
      <c r="DX62" s="914"/>
      <c r="DY62" s="914"/>
      <c r="DZ62" s="943"/>
      <c r="EA62" s="48"/>
    </row>
    <row r="63" spans="1:131" ht="26.25" customHeight="1" x14ac:dyDescent="0.15">
      <c r="A63" s="53" t="s">
        <v>249</v>
      </c>
      <c r="B63" s="891" t="s">
        <v>374</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44"/>
      <c r="AF63" s="945">
        <v>7490</v>
      </c>
      <c r="AG63" s="903"/>
      <c r="AH63" s="903"/>
      <c r="AI63" s="903"/>
      <c r="AJ63" s="946"/>
      <c r="AK63" s="947"/>
      <c r="AL63" s="902"/>
      <c r="AM63" s="902"/>
      <c r="AN63" s="902"/>
      <c r="AO63" s="902"/>
      <c r="AP63" s="903"/>
      <c r="AQ63" s="903"/>
      <c r="AR63" s="903"/>
      <c r="AS63" s="903"/>
      <c r="AT63" s="903"/>
      <c r="AU63" s="903"/>
      <c r="AV63" s="903"/>
      <c r="AW63" s="903"/>
      <c r="AX63" s="903"/>
      <c r="AY63" s="903"/>
      <c r="AZ63" s="948"/>
      <c r="BA63" s="948"/>
      <c r="BB63" s="948"/>
      <c r="BC63" s="948"/>
      <c r="BD63" s="948"/>
      <c r="BE63" s="904"/>
      <c r="BF63" s="904"/>
      <c r="BG63" s="904"/>
      <c r="BH63" s="904"/>
      <c r="BI63" s="905"/>
      <c r="BJ63" s="949" t="s">
        <v>192</v>
      </c>
      <c r="BK63" s="898"/>
      <c r="BL63" s="898"/>
      <c r="BM63" s="898"/>
      <c r="BN63" s="950"/>
      <c r="BO63" s="55"/>
      <c r="BP63" s="55"/>
      <c r="BQ63" s="52">
        <v>57</v>
      </c>
      <c r="BR63" s="72"/>
      <c r="BS63" s="913"/>
      <c r="BT63" s="914"/>
      <c r="BU63" s="914"/>
      <c r="BV63" s="914"/>
      <c r="BW63" s="914"/>
      <c r="BX63" s="914"/>
      <c r="BY63" s="914"/>
      <c r="BZ63" s="914"/>
      <c r="CA63" s="914"/>
      <c r="CB63" s="914"/>
      <c r="CC63" s="914"/>
      <c r="CD63" s="914"/>
      <c r="CE63" s="914"/>
      <c r="CF63" s="914"/>
      <c r="CG63" s="915"/>
      <c r="CH63" s="920"/>
      <c r="CI63" s="921"/>
      <c r="CJ63" s="921"/>
      <c r="CK63" s="921"/>
      <c r="CL63" s="942"/>
      <c r="CM63" s="920"/>
      <c r="CN63" s="921"/>
      <c r="CO63" s="921"/>
      <c r="CP63" s="921"/>
      <c r="CQ63" s="942"/>
      <c r="CR63" s="920"/>
      <c r="CS63" s="921"/>
      <c r="CT63" s="921"/>
      <c r="CU63" s="921"/>
      <c r="CV63" s="942"/>
      <c r="CW63" s="920"/>
      <c r="CX63" s="921"/>
      <c r="CY63" s="921"/>
      <c r="CZ63" s="921"/>
      <c r="DA63" s="942"/>
      <c r="DB63" s="920"/>
      <c r="DC63" s="921"/>
      <c r="DD63" s="921"/>
      <c r="DE63" s="921"/>
      <c r="DF63" s="942"/>
      <c r="DG63" s="920"/>
      <c r="DH63" s="921"/>
      <c r="DI63" s="921"/>
      <c r="DJ63" s="921"/>
      <c r="DK63" s="942"/>
      <c r="DL63" s="920"/>
      <c r="DM63" s="921"/>
      <c r="DN63" s="921"/>
      <c r="DO63" s="921"/>
      <c r="DP63" s="942"/>
      <c r="DQ63" s="920"/>
      <c r="DR63" s="921"/>
      <c r="DS63" s="921"/>
      <c r="DT63" s="921"/>
      <c r="DU63" s="942"/>
      <c r="DV63" s="913"/>
      <c r="DW63" s="914"/>
      <c r="DX63" s="914"/>
      <c r="DY63" s="914"/>
      <c r="DZ63" s="943"/>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0"/>
      <c r="CI64" s="921"/>
      <c r="CJ64" s="921"/>
      <c r="CK64" s="921"/>
      <c r="CL64" s="942"/>
      <c r="CM64" s="920"/>
      <c r="CN64" s="921"/>
      <c r="CO64" s="921"/>
      <c r="CP64" s="921"/>
      <c r="CQ64" s="942"/>
      <c r="CR64" s="920"/>
      <c r="CS64" s="921"/>
      <c r="CT64" s="921"/>
      <c r="CU64" s="921"/>
      <c r="CV64" s="942"/>
      <c r="CW64" s="920"/>
      <c r="CX64" s="921"/>
      <c r="CY64" s="921"/>
      <c r="CZ64" s="921"/>
      <c r="DA64" s="942"/>
      <c r="DB64" s="920"/>
      <c r="DC64" s="921"/>
      <c r="DD64" s="921"/>
      <c r="DE64" s="921"/>
      <c r="DF64" s="942"/>
      <c r="DG64" s="920"/>
      <c r="DH64" s="921"/>
      <c r="DI64" s="921"/>
      <c r="DJ64" s="921"/>
      <c r="DK64" s="942"/>
      <c r="DL64" s="920"/>
      <c r="DM64" s="921"/>
      <c r="DN64" s="921"/>
      <c r="DO64" s="921"/>
      <c r="DP64" s="942"/>
      <c r="DQ64" s="920"/>
      <c r="DR64" s="921"/>
      <c r="DS64" s="921"/>
      <c r="DT64" s="921"/>
      <c r="DU64" s="942"/>
      <c r="DV64" s="913"/>
      <c r="DW64" s="914"/>
      <c r="DX64" s="914"/>
      <c r="DY64" s="914"/>
      <c r="DZ64" s="943"/>
      <c r="EA64" s="48"/>
    </row>
    <row r="65" spans="1:131" ht="26.25" customHeight="1" x14ac:dyDescent="0.15">
      <c r="A65" s="56" t="s">
        <v>445</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0"/>
      <c r="CI65" s="921"/>
      <c r="CJ65" s="921"/>
      <c r="CK65" s="921"/>
      <c r="CL65" s="942"/>
      <c r="CM65" s="920"/>
      <c r="CN65" s="921"/>
      <c r="CO65" s="921"/>
      <c r="CP65" s="921"/>
      <c r="CQ65" s="942"/>
      <c r="CR65" s="920"/>
      <c r="CS65" s="921"/>
      <c r="CT65" s="921"/>
      <c r="CU65" s="921"/>
      <c r="CV65" s="942"/>
      <c r="CW65" s="920"/>
      <c r="CX65" s="921"/>
      <c r="CY65" s="921"/>
      <c r="CZ65" s="921"/>
      <c r="DA65" s="942"/>
      <c r="DB65" s="920"/>
      <c r="DC65" s="921"/>
      <c r="DD65" s="921"/>
      <c r="DE65" s="921"/>
      <c r="DF65" s="942"/>
      <c r="DG65" s="920"/>
      <c r="DH65" s="921"/>
      <c r="DI65" s="921"/>
      <c r="DJ65" s="921"/>
      <c r="DK65" s="942"/>
      <c r="DL65" s="920"/>
      <c r="DM65" s="921"/>
      <c r="DN65" s="921"/>
      <c r="DO65" s="921"/>
      <c r="DP65" s="942"/>
      <c r="DQ65" s="920"/>
      <c r="DR65" s="921"/>
      <c r="DS65" s="921"/>
      <c r="DT65" s="921"/>
      <c r="DU65" s="942"/>
      <c r="DV65" s="913"/>
      <c r="DW65" s="914"/>
      <c r="DX65" s="914"/>
      <c r="DY65" s="914"/>
      <c r="DZ65" s="943"/>
      <c r="EA65" s="48"/>
    </row>
    <row r="66" spans="1:131" ht="26.25" customHeight="1" x14ac:dyDescent="0.15">
      <c r="A66" s="659" t="s">
        <v>409</v>
      </c>
      <c r="B66" s="660"/>
      <c r="C66" s="660"/>
      <c r="D66" s="660"/>
      <c r="E66" s="660"/>
      <c r="F66" s="660"/>
      <c r="G66" s="660"/>
      <c r="H66" s="660"/>
      <c r="I66" s="660"/>
      <c r="J66" s="660"/>
      <c r="K66" s="660"/>
      <c r="L66" s="660"/>
      <c r="M66" s="660"/>
      <c r="N66" s="660"/>
      <c r="O66" s="660"/>
      <c r="P66" s="661"/>
      <c r="Q66" s="651" t="s">
        <v>448</v>
      </c>
      <c r="R66" s="652"/>
      <c r="S66" s="652"/>
      <c r="T66" s="652"/>
      <c r="U66" s="653"/>
      <c r="V66" s="651" t="s">
        <v>449</v>
      </c>
      <c r="W66" s="652"/>
      <c r="X66" s="652"/>
      <c r="Y66" s="652"/>
      <c r="Z66" s="653"/>
      <c r="AA66" s="651" t="s">
        <v>450</v>
      </c>
      <c r="AB66" s="652"/>
      <c r="AC66" s="652"/>
      <c r="AD66" s="652"/>
      <c r="AE66" s="653"/>
      <c r="AF66" s="671" t="s">
        <v>245</v>
      </c>
      <c r="AG66" s="666"/>
      <c r="AH66" s="666"/>
      <c r="AI66" s="666"/>
      <c r="AJ66" s="672"/>
      <c r="AK66" s="651" t="s">
        <v>385</v>
      </c>
      <c r="AL66" s="660"/>
      <c r="AM66" s="660"/>
      <c r="AN66" s="660"/>
      <c r="AO66" s="661"/>
      <c r="AP66" s="651" t="s">
        <v>358</v>
      </c>
      <c r="AQ66" s="652"/>
      <c r="AR66" s="652"/>
      <c r="AS66" s="652"/>
      <c r="AT66" s="653"/>
      <c r="AU66" s="651" t="s">
        <v>459</v>
      </c>
      <c r="AV66" s="652"/>
      <c r="AW66" s="652"/>
      <c r="AX66" s="652"/>
      <c r="AY66" s="653"/>
      <c r="AZ66" s="651" t="s">
        <v>439</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15">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thickTop="1" x14ac:dyDescent="0.15">
      <c r="A68" s="51">
        <v>1</v>
      </c>
      <c r="B68" s="935" t="s">
        <v>533</v>
      </c>
      <c r="C68" s="936"/>
      <c r="D68" s="936"/>
      <c r="E68" s="936"/>
      <c r="F68" s="936"/>
      <c r="G68" s="936"/>
      <c r="H68" s="936"/>
      <c r="I68" s="936"/>
      <c r="J68" s="936"/>
      <c r="K68" s="936"/>
      <c r="L68" s="936"/>
      <c r="M68" s="936"/>
      <c r="N68" s="936"/>
      <c r="O68" s="936"/>
      <c r="P68" s="937"/>
      <c r="Q68" s="938">
        <v>360.483</v>
      </c>
      <c r="R68" s="939"/>
      <c r="S68" s="939"/>
      <c r="T68" s="939"/>
      <c r="U68" s="939"/>
      <c r="V68" s="939">
        <v>327.202</v>
      </c>
      <c r="W68" s="939"/>
      <c r="X68" s="939"/>
      <c r="Y68" s="939"/>
      <c r="Z68" s="939"/>
      <c r="AA68" s="939">
        <v>33.280999999999999</v>
      </c>
      <c r="AB68" s="939"/>
      <c r="AC68" s="939"/>
      <c r="AD68" s="939"/>
      <c r="AE68" s="939"/>
      <c r="AF68" s="939">
        <v>33.280999999999999</v>
      </c>
      <c r="AG68" s="939"/>
      <c r="AH68" s="939"/>
      <c r="AI68" s="939"/>
      <c r="AJ68" s="939"/>
      <c r="AK68" s="939">
        <v>40.051000000000002</v>
      </c>
      <c r="AL68" s="939"/>
      <c r="AM68" s="939"/>
      <c r="AN68" s="939"/>
      <c r="AO68" s="939"/>
      <c r="AP68" s="939" t="s">
        <v>545</v>
      </c>
      <c r="AQ68" s="939"/>
      <c r="AR68" s="939"/>
      <c r="AS68" s="939"/>
      <c r="AT68" s="939"/>
      <c r="AU68" s="939" t="s">
        <v>545</v>
      </c>
      <c r="AV68" s="939"/>
      <c r="AW68" s="939"/>
      <c r="AX68" s="939"/>
      <c r="AY68" s="939"/>
      <c r="AZ68" s="940"/>
      <c r="BA68" s="940"/>
      <c r="BB68" s="940"/>
      <c r="BC68" s="940"/>
      <c r="BD68" s="941"/>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15">
      <c r="A69" s="52">
        <v>2</v>
      </c>
      <c r="B69" s="924" t="s">
        <v>534</v>
      </c>
      <c r="C69" s="925"/>
      <c r="D69" s="925"/>
      <c r="E69" s="925"/>
      <c r="F69" s="925"/>
      <c r="G69" s="925"/>
      <c r="H69" s="925"/>
      <c r="I69" s="925"/>
      <c r="J69" s="925"/>
      <c r="K69" s="925"/>
      <c r="L69" s="925"/>
      <c r="M69" s="925"/>
      <c r="N69" s="925"/>
      <c r="O69" s="925"/>
      <c r="P69" s="926"/>
      <c r="Q69" s="929">
        <v>15</v>
      </c>
      <c r="R69" s="930"/>
      <c r="S69" s="930"/>
      <c r="T69" s="930"/>
      <c r="U69" s="931"/>
      <c r="V69" s="917">
        <v>12</v>
      </c>
      <c r="W69" s="917"/>
      <c r="X69" s="917"/>
      <c r="Y69" s="917"/>
      <c r="Z69" s="917"/>
      <c r="AA69" s="917">
        <v>4</v>
      </c>
      <c r="AB69" s="917"/>
      <c r="AC69" s="917"/>
      <c r="AD69" s="917"/>
      <c r="AE69" s="917"/>
      <c r="AF69" s="917">
        <v>4</v>
      </c>
      <c r="AG69" s="917"/>
      <c r="AH69" s="917"/>
      <c r="AI69" s="917"/>
      <c r="AJ69" s="917"/>
      <c r="AK69" s="932" t="s">
        <v>192</v>
      </c>
      <c r="AL69" s="930"/>
      <c r="AM69" s="930"/>
      <c r="AN69" s="930"/>
      <c r="AO69" s="931"/>
      <c r="AP69" s="932" t="s">
        <v>192</v>
      </c>
      <c r="AQ69" s="930"/>
      <c r="AR69" s="930"/>
      <c r="AS69" s="930"/>
      <c r="AT69" s="931"/>
      <c r="AU69" s="932" t="s">
        <v>192</v>
      </c>
      <c r="AV69" s="930"/>
      <c r="AW69" s="930"/>
      <c r="AX69" s="930"/>
      <c r="AY69" s="931"/>
      <c r="AZ69" s="927"/>
      <c r="BA69" s="927"/>
      <c r="BB69" s="927"/>
      <c r="BC69" s="927"/>
      <c r="BD69" s="928"/>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15">
      <c r="A70" s="52">
        <v>3</v>
      </c>
      <c r="B70" s="924" t="s">
        <v>535</v>
      </c>
      <c r="C70" s="925"/>
      <c r="D70" s="925"/>
      <c r="E70" s="925"/>
      <c r="F70" s="925"/>
      <c r="G70" s="925"/>
      <c r="H70" s="925"/>
      <c r="I70" s="925"/>
      <c r="J70" s="925"/>
      <c r="K70" s="925"/>
      <c r="L70" s="925"/>
      <c r="M70" s="925"/>
      <c r="N70" s="925"/>
      <c r="O70" s="925"/>
      <c r="P70" s="926"/>
      <c r="Q70" s="929">
        <v>7</v>
      </c>
      <c r="R70" s="930"/>
      <c r="S70" s="930"/>
      <c r="T70" s="930"/>
      <c r="U70" s="931"/>
      <c r="V70" s="917">
        <v>3</v>
      </c>
      <c r="W70" s="917"/>
      <c r="X70" s="917"/>
      <c r="Y70" s="917"/>
      <c r="Z70" s="917"/>
      <c r="AA70" s="917">
        <v>4</v>
      </c>
      <c r="AB70" s="917"/>
      <c r="AC70" s="917"/>
      <c r="AD70" s="917"/>
      <c r="AE70" s="917"/>
      <c r="AF70" s="917">
        <v>4</v>
      </c>
      <c r="AG70" s="917"/>
      <c r="AH70" s="917"/>
      <c r="AI70" s="917"/>
      <c r="AJ70" s="917"/>
      <c r="AK70" s="932" t="s">
        <v>192</v>
      </c>
      <c r="AL70" s="930"/>
      <c r="AM70" s="930"/>
      <c r="AN70" s="930"/>
      <c r="AO70" s="931"/>
      <c r="AP70" s="932" t="s">
        <v>192</v>
      </c>
      <c r="AQ70" s="930"/>
      <c r="AR70" s="930"/>
      <c r="AS70" s="930"/>
      <c r="AT70" s="931"/>
      <c r="AU70" s="932" t="s">
        <v>192</v>
      </c>
      <c r="AV70" s="930"/>
      <c r="AW70" s="930"/>
      <c r="AX70" s="930"/>
      <c r="AY70" s="931"/>
      <c r="AZ70" s="927"/>
      <c r="BA70" s="927"/>
      <c r="BB70" s="927"/>
      <c r="BC70" s="927"/>
      <c r="BD70" s="928"/>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15">
      <c r="A71" s="52">
        <v>4</v>
      </c>
      <c r="B71" s="924" t="s">
        <v>536</v>
      </c>
      <c r="C71" s="925"/>
      <c r="D71" s="925"/>
      <c r="E71" s="925"/>
      <c r="F71" s="925"/>
      <c r="G71" s="925"/>
      <c r="H71" s="925"/>
      <c r="I71" s="925"/>
      <c r="J71" s="925"/>
      <c r="K71" s="925"/>
      <c r="L71" s="925"/>
      <c r="M71" s="925"/>
      <c r="N71" s="925"/>
      <c r="O71" s="925"/>
      <c r="P71" s="926"/>
      <c r="Q71" s="929">
        <v>1644.713</v>
      </c>
      <c r="R71" s="930"/>
      <c r="S71" s="930"/>
      <c r="T71" s="930"/>
      <c r="U71" s="931"/>
      <c r="V71" s="932">
        <v>1604.3389999999999</v>
      </c>
      <c r="W71" s="930"/>
      <c r="X71" s="930"/>
      <c r="Y71" s="930"/>
      <c r="Z71" s="931"/>
      <c r="AA71" s="932">
        <v>40.374000000000002</v>
      </c>
      <c r="AB71" s="930"/>
      <c r="AC71" s="930"/>
      <c r="AD71" s="930"/>
      <c r="AE71" s="931"/>
      <c r="AF71" s="932">
        <v>40.374000000000002</v>
      </c>
      <c r="AG71" s="930"/>
      <c r="AH71" s="930"/>
      <c r="AI71" s="930"/>
      <c r="AJ71" s="931"/>
      <c r="AK71" s="932" t="s">
        <v>192</v>
      </c>
      <c r="AL71" s="930"/>
      <c r="AM71" s="930"/>
      <c r="AN71" s="930"/>
      <c r="AO71" s="931"/>
      <c r="AP71" s="932" t="s">
        <v>192</v>
      </c>
      <c r="AQ71" s="930"/>
      <c r="AR71" s="930"/>
      <c r="AS71" s="930"/>
      <c r="AT71" s="931"/>
      <c r="AU71" s="932" t="s">
        <v>192</v>
      </c>
      <c r="AV71" s="930"/>
      <c r="AW71" s="930"/>
      <c r="AX71" s="930"/>
      <c r="AY71" s="931"/>
      <c r="AZ71" s="933" t="s">
        <v>541</v>
      </c>
      <c r="BA71" s="925"/>
      <c r="BB71" s="925"/>
      <c r="BC71" s="925"/>
      <c r="BD71" s="934"/>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15">
      <c r="A72" s="52">
        <v>5</v>
      </c>
      <c r="B72" s="924" t="s">
        <v>537</v>
      </c>
      <c r="C72" s="925"/>
      <c r="D72" s="925"/>
      <c r="E72" s="925"/>
      <c r="F72" s="925"/>
      <c r="G72" s="925"/>
      <c r="H72" s="925"/>
      <c r="I72" s="925"/>
      <c r="J72" s="925"/>
      <c r="K72" s="925"/>
      <c r="L72" s="925"/>
      <c r="M72" s="925"/>
      <c r="N72" s="925"/>
      <c r="O72" s="925"/>
      <c r="P72" s="926"/>
      <c r="Q72" s="929">
        <v>847072.07</v>
      </c>
      <c r="R72" s="930"/>
      <c r="S72" s="930"/>
      <c r="T72" s="930"/>
      <c r="U72" s="931"/>
      <c r="V72" s="932">
        <v>828353.44400000002</v>
      </c>
      <c r="W72" s="930"/>
      <c r="X72" s="930"/>
      <c r="Y72" s="930"/>
      <c r="Z72" s="931"/>
      <c r="AA72" s="932">
        <v>18718.626</v>
      </c>
      <c r="AB72" s="930"/>
      <c r="AC72" s="930"/>
      <c r="AD72" s="930"/>
      <c r="AE72" s="931"/>
      <c r="AF72" s="932">
        <v>18718.626</v>
      </c>
      <c r="AG72" s="930"/>
      <c r="AH72" s="930"/>
      <c r="AI72" s="930"/>
      <c r="AJ72" s="931"/>
      <c r="AK72" s="932">
        <v>7693.7079999999996</v>
      </c>
      <c r="AL72" s="930"/>
      <c r="AM72" s="930"/>
      <c r="AN72" s="930"/>
      <c r="AO72" s="931"/>
      <c r="AP72" s="932" t="s">
        <v>192</v>
      </c>
      <c r="AQ72" s="930"/>
      <c r="AR72" s="930"/>
      <c r="AS72" s="930"/>
      <c r="AT72" s="931"/>
      <c r="AU72" s="932" t="s">
        <v>192</v>
      </c>
      <c r="AV72" s="930"/>
      <c r="AW72" s="930"/>
      <c r="AX72" s="930"/>
      <c r="AY72" s="931"/>
      <c r="AZ72" s="933" t="s">
        <v>542</v>
      </c>
      <c r="BA72" s="925"/>
      <c r="BB72" s="925"/>
      <c r="BC72" s="925"/>
      <c r="BD72" s="934"/>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15">
      <c r="A73" s="52">
        <v>6</v>
      </c>
      <c r="B73" s="924" t="s">
        <v>538</v>
      </c>
      <c r="C73" s="925"/>
      <c r="D73" s="925"/>
      <c r="E73" s="925"/>
      <c r="F73" s="925"/>
      <c r="G73" s="925"/>
      <c r="H73" s="925"/>
      <c r="I73" s="925"/>
      <c r="J73" s="925"/>
      <c r="K73" s="925"/>
      <c r="L73" s="925"/>
      <c r="M73" s="925"/>
      <c r="N73" s="925"/>
      <c r="O73" s="925"/>
      <c r="P73" s="926"/>
      <c r="Q73" s="916">
        <v>23478.937000000002</v>
      </c>
      <c r="R73" s="917"/>
      <c r="S73" s="917"/>
      <c r="T73" s="917"/>
      <c r="U73" s="917"/>
      <c r="V73" s="917">
        <v>22910.92</v>
      </c>
      <c r="W73" s="917"/>
      <c r="X73" s="917"/>
      <c r="Y73" s="917"/>
      <c r="Z73" s="917"/>
      <c r="AA73" s="917">
        <v>568.01700000000005</v>
      </c>
      <c r="AB73" s="917"/>
      <c r="AC73" s="917"/>
      <c r="AD73" s="917"/>
      <c r="AE73" s="917"/>
      <c r="AF73" s="917">
        <v>568.01700000000005</v>
      </c>
      <c r="AG73" s="917"/>
      <c r="AH73" s="917"/>
      <c r="AI73" s="917"/>
      <c r="AJ73" s="917"/>
      <c r="AK73" s="917">
        <v>20.7</v>
      </c>
      <c r="AL73" s="917"/>
      <c r="AM73" s="917"/>
      <c r="AN73" s="917"/>
      <c r="AO73" s="917"/>
      <c r="AP73" s="917" t="s">
        <v>192</v>
      </c>
      <c r="AQ73" s="917"/>
      <c r="AR73" s="917"/>
      <c r="AS73" s="917"/>
      <c r="AT73" s="917"/>
      <c r="AU73" s="917" t="s">
        <v>192</v>
      </c>
      <c r="AV73" s="917"/>
      <c r="AW73" s="917"/>
      <c r="AX73" s="917"/>
      <c r="AY73" s="917"/>
      <c r="AZ73" s="927" t="s">
        <v>541</v>
      </c>
      <c r="BA73" s="927"/>
      <c r="BB73" s="927"/>
      <c r="BC73" s="927"/>
      <c r="BD73" s="928"/>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15">
      <c r="A74" s="52">
        <v>7</v>
      </c>
      <c r="B74" s="924" t="s">
        <v>539</v>
      </c>
      <c r="C74" s="925"/>
      <c r="D74" s="925"/>
      <c r="E74" s="925"/>
      <c r="F74" s="925"/>
      <c r="G74" s="925"/>
      <c r="H74" s="925"/>
      <c r="I74" s="925"/>
      <c r="J74" s="925"/>
      <c r="K74" s="925"/>
      <c r="L74" s="925"/>
      <c r="M74" s="925"/>
      <c r="N74" s="925"/>
      <c r="O74" s="925"/>
      <c r="P74" s="926"/>
      <c r="Q74" s="916">
        <v>204.71600000000001</v>
      </c>
      <c r="R74" s="917"/>
      <c r="S74" s="917"/>
      <c r="T74" s="917"/>
      <c r="U74" s="917"/>
      <c r="V74" s="917">
        <v>96.635000000000005</v>
      </c>
      <c r="W74" s="917"/>
      <c r="X74" s="917"/>
      <c r="Y74" s="917"/>
      <c r="Z74" s="917"/>
      <c r="AA74" s="917">
        <v>108.081</v>
      </c>
      <c r="AB74" s="917"/>
      <c r="AC74" s="917"/>
      <c r="AD74" s="917"/>
      <c r="AE74" s="917"/>
      <c r="AF74" s="917">
        <v>108.081</v>
      </c>
      <c r="AG74" s="917"/>
      <c r="AH74" s="917"/>
      <c r="AI74" s="917"/>
      <c r="AJ74" s="917"/>
      <c r="AK74" s="917" t="s">
        <v>192</v>
      </c>
      <c r="AL74" s="917"/>
      <c r="AM74" s="917"/>
      <c r="AN74" s="917"/>
      <c r="AO74" s="917"/>
      <c r="AP74" s="917" t="s">
        <v>192</v>
      </c>
      <c r="AQ74" s="917"/>
      <c r="AR74" s="917"/>
      <c r="AS74" s="917"/>
      <c r="AT74" s="917"/>
      <c r="AU74" s="917" t="s">
        <v>192</v>
      </c>
      <c r="AV74" s="917"/>
      <c r="AW74" s="917"/>
      <c r="AX74" s="917"/>
      <c r="AY74" s="917"/>
      <c r="AZ74" s="927" t="s">
        <v>543</v>
      </c>
      <c r="BA74" s="927"/>
      <c r="BB74" s="927"/>
      <c r="BC74" s="927"/>
      <c r="BD74" s="928"/>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15">
      <c r="A75" s="52">
        <v>8</v>
      </c>
      <c r="B75" s="924" t="s">
        <v>540</v>
      </c>
      <c r="C75" s="925"/>
      <c r="D75" s="925"/>
      <c r="E75" s="925"/>
      <c r="F75" s="925"/>
      <c r="G75" s="925"/>
      <c r="H75" s="925"/>
      <c r="I75" s="925"/>
      <c r="J75" s="925"/>
      <c r="K75" s="925"/>
      <c r="L75" s="925"/>
      <c r="M75" s="925"/>
      <c r="N75" s="925"/>
      <c r="O75" s="925"/>
      <c r="P75" s="926"/>
      <c r="Q75" s="920">
        <v>321.03100000000001</v>
      </c>
      <c r="R75" s="921"/>
      <c r="S75" s="921"/>
      <c r="T75" s="921"/>
      <c r="U75" s="922"/>
      <c r="V75" s="923">
        <v>310.03699999999998</v>
      </c>
      <c r="W75" s="921"/>
      <c r="X75" s="921"/>
      <c r="Y75" s="921"/>
      <c r="Z75" s="922"/>
      <c r="AA75" s="923">
        <v>10.993</v>
      </c>
      <c r="AB75" s="921"/>
      <c r="AC75" s="921"/>
      <c r="AD75" s="921"/>
      <c r="AE75" s="922"/>
      <c r="AF75" s="923">
        <v>10.993</v>
      </c>
      <c r="AG75" s="921"/>
      <c r="AH75" s="921"/>
      <c r="AI75" s="921"/>
      <c r="AJ75" s="922"/>
      <c r="AK75" s="923">
        <v>3.024</v>
      </c>
      <c r="AL75" s="921"/>
      <c r="AM75" s="921"/>
      <c r="AN75" s="921"/>
      <c r="AO75" s="922"/>
      <c r="AP75" s="923" t="s">
        <v>192</v>
      </c>
      <c r="AQ75" s="921"/>
      <c r="AR75" s="921"/>
      <c r="AS75" s="921"/>
      <c r="AT75" s="922"/>
      <c r="AU75" s="923" t="s">
        <v>192</v>
      </c>
      <c r="AV75" s="921"/>
      <c r="AW75" s="921"/>
      <c r="AX75" s="921"/>
      <c r="AY75" s="922"/>
      <c r="AZ75" s="927"/>
      <c r="BA75" s="927"/>
      <c r="BB75" s="927"/>
      <c r="BC75" s="927"/>
      <c r="BD75" s="928"/>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15">
      <c r="A76" s="52">
        <v>9</v>
      </c>
      <c r="B76" s="924" t="s">
        <v>544</v>
      </c>
      <c r="C76" s="925"/>
      <c r="D76" s="925"/>
      <c r="E76" s="925"/>
      <c r="F76" s="925"/>
      <c r="G76" s="925"/>
      <c r="H76" s="925"/>
      <c r="I76" s="925"/>
      <c r="J76" s="925"/>
      <c r="K76" s="925"/>
      <c r="L76" s="925"/>
      <c r="M76" s="925"/>
      <c r="N76" s="925"/>
      <c r="O76" s="925"/>
      <c r="P76" s="926"/>
      <c r="Q76" s="920">
        <v>50789.57</v>
      </c>
      <c r="R76" s="921"/>
      <c r="S76" s="921"/>
      <c r="T76" s="921"/>
      <c r="U76" s="922"/>
      <c r="V76" s="923">
        <v>48213.084999999999</v>
      </c>
      <c r="W76" s="921"/>
      <c r="X76" s="921"/>
      <c r="Y76" s="921"/>
      <c r="Z76" s="922"/>
      <c r="AA76" s="923">
        <v>2576.4850000000001</v>
      </c>
      <c r="AB76" s="921"/>
      <c r="AC76" s="921"/>
      <c r="AD76" s="921"/>
      <c r="AE76" s="922"/>
      <c r="AF76" s="923">
        <v>7907.7079999999996</v>
      </c>
      <c r="AG76" s="921"/>
      <c r="AH76" s="921"/>
      <c r="AI76" s="921"/>
      <c r="AJ76" s="922"/>
      <c r="AK76" s="923" t="s">
        <v>192</v>
      </c>
      <c r="AL76" s="921"/>
      <c r="AM76" s="921"/>
      <c r="AN76" s="921"/>
      <c r="AO76" s="922"/>
      <c r="AP76" s="923" t="s">
        <v>192</v>
      </c>
      <c r="AQ76" s="921"/>
      <c r="AR76" s="921"/>
      <c r="AS76" s="921"/>
      <c r="AT76" s="922"/>
      <c r="AU76" s="923" t="s">
        <v>192</v>
      </c>
      <c r="AV76" s="921"/>
      <c r="AW76" s="921"/>
      <c r="AX76" s="921"/>
      <c r="AY76" s="922"/>
      <c r="AZ76" s="927"/>
      <c r="BA76" s="927"/>
      <c r="BB76" s="927"/>
      <c r="BC76" s="927"/>
      <c r="BD76" s="928"/>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15">
      <c r="A77" s="52">
        <v>10</v>
      </c>
      <c r="B77" s="913"/>
      <c r="C77" s="914"/>
      <c r="D77" s="914"/>
      <c r="E77" s="914"/>
      <c r="F77" s="914"/>
      <c r="G77" s="914"/>
      <c r="H77" s="914"/>
      <c r="I77" s="914"/>
      <c r="J77" s="914"/>
      <c r="K77" s="914"/>
      <c r="L77" s="914"/>
      <c r="M77" s="914"/>
      <c r="N77" s="914"/>
      <c r="O77" s="914"/>
      <c r="P77" s="915"/>
      <c r="Q77" s="920"/>
      <c r="R77" s="921"/>
      <c r="S77" s="921"/>
      <c r="T77" s="921"/>
      <c r="U77" s="922"/>
      <c r="V77" s="923"/>
      <c r="W77" s="921"/>
      <c r="X77" s="921"/>
      <c r="Y77" s="921"/>
      <c r="Z77" s="922"/>
      <c r="AA77" s="923"/>
      <c r="AB77" s="921"/>
      <c r="AC77" s="921"/>
      <c r="AD77" s="921"/>
      <c r="AE77" s="922"/>
      <c r="AF77" s="923"/>
      <c r="AG77" s="921"/>
      <c r="AH77" s="921"/>
      <c r="AI77" s="921"/>
      <c r="AJ77" s="922"/>
      <c r="AK77" s="923"/>
      <c r="AL77" s="921"/>
      <c r="AM77" s="921"/>
      <c r="AN77" s="921"/>
      <c r="AO77" s="922"/>
      <c r="AP77" s="923"/>
      <c r="AQ77" s="921"/>
      <c r="AR77" s="921"/>
      <c r="AS77" s="921"/>
      <c r="AT77" s="922"/>
      <c r="AU77" s="923"/>
      <c r="AV77" s="921"/>
      <c r="AW77" s="921"/>
      <c r="AX77" s="921"/>
      <c r="AY77" s="922"/>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15">
      <c r="A78" s="52">
        <v>11</v>
      </c>
      <c r="B78" s="913"/>
      <c r="C78" s="914"/>
      <c r="D78" s="914"/>
      <c r="E78" s="914"/>
      <c r="F78" s="914"/>
      <c r="G78" s="914"/>
      <c r="H78" s="914"/>
      <c r="I78" s="914"/>
      <c r="J78" s="914"/>
      <c r="K78" s="914"/>
      <c r="L78" s="914"/>
      <c r="M78" s="914"/>
      <c r="N78" s="914"/>
      <c r="O78" s="914"/>
      <c r="P78" s="915"/>
      <c r="Q78" s="916"/>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15">
      <c r="A79" s="52">
        <v>12</v>
      </c>
      <c r="B79" s="913"/>
      <c r="C79" s="914"/>
      <c r="D79" s="914"/>
      <c r="E79" s="914"/>
      <c r="F79" s="914"/>
      <c r="G79" s="914"/>
      <c r="H79" s="914"/>
      <c r="I79" s="914"/>
      <c r="J79" s="914"/>
      <c r="K79" s="914"/>
      <c r="L79" s="914"/>
      <c r="M79" s="914"/>
      <c r="N79" s="914"/>
      <c r="O79" s="914"/>
      <c r="P79" s="915"/>
      <c r="Q79" s="91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15">
      <c r="A80" s="52">
        <v>13</v>
      </c>
      <c r="B80" s="913"/>
      <c r="C80" s="914"/>
      <c r="D80" s="914"/>
      <c r="E80" s="914"/>
      <c r="F80" s="914"/>
      <c r="G80" s="914"/>
      <c r="H80" s="914"/>
      <c r="I80" s="914"/>
      <c r="J80" s="914"/>
      <c r="K80" s="914"/>
      <c r="L80" s="914"/>
      <c r="M80" s="914"/>
      <c r="N80" s="914"/>
      <c r="O80" s="914"/>
      <c r="P80" s="915"/>
      <c r="Q80" s="91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15">
      <c r="A81" s="52">
        <v>14</v>
      </c>
      <c r="B81" s="913"/>
      <c r="C81" s="914"/>
      <c r="D81" s="914"/>
      <c r="E81" s="914"/>
      <c r="F81" s="914"/>
      <c r="G81" s="914"/>
      <c r="H81" s="914"/>
      <c r="I81" s="914"/>
      <c r="J81" s="914"/>
      <c r="K81" s="914"/>
      <c r="L81" s="914"/>
      <c r="M81" s="914"/>
      <c r="N81" s="914"/>
      <c r="O81" s="914"/>
      <c r="P81" s="915"/>
      <c r="Q81" s="91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15">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15">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15">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15">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15">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15">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thickBot="1" x14ac:dyDescent="0.2">
      <c r="A88" s="53" t="s">
        <v>249</v>
      </c>
      <c r="B88" s="891" t="s">
        <v>175</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c r="AG88" s="903"/>
      <c r="AH88" s="903"/>
      <c r="AI88" s="903"/>
      <c r="AJ88" s="903"/>
      <c r="AK88" s="902"/>
      <c r="AL88" s="902"/>
      <c r="AM88" s="902"/>
      <c r="AN88" s="902"/>
      <c r="AO88" s="902"/>
      <c r="AP88" s="903"/>
      <c r="AQ88" s="903"/>
      <c r="AR88" s="903"/>
      <c r="AS88" s="903"/>
      <c r="AT88" s="903"/>
      <c r="AU88" s="903"/>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thickBo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249</v>
      </c>
      <c r="BR102" s="891" t="s">
        <v>442</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c r="CS102" s="898"/>
      <c r="CT102" s="898"/>
      <c r="CU102" s="898"/>
      <c r="CV102" s="899"/>
      <c r="CW102" s="897"/>
      <c r="CX102" s="898"/>
      <c r="CY102" s="898"/>
      <c r="CZ102" s="898"/>
      <c r="DA102" s="899"/>
      <c r="DB102" s="897"/>
      <c r="DC102" s="898"/>
      <c r="DD102" s="898"/>
      <c r="DE102" s="898"/>
      <c r="DF102" s="899"/>
      <c r="DG102" s="897"/>
      <c r="DH102" s="898"/>
      <c r="DI102" s="898"/>
      <c r="DJ102" s="898"/>
      <c r="DK102" s="899"/>
      <c r="DL102" s="897"/>
      <c r="DM102" s="898"/>
      <c r="DN102" s="898"/>
      <c r="DO102" s="898"/>
      <c r="DP102" s="899"/>
      <c r="DQ102" s="897"/>
      <c r="DR102" s="898"/>
      <c r="DS102" s="898"/>
      <c r="DT102" s="898"/>
      <c r="DU102" s="899"/>
      <c r="DV102" s="891"/>
      <c r="DW102" s="892"/>
      <c r="DX102" s="892"/>
      <c r="DY102" s="892"/>
      <c r="DZ102" s="90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460</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461</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278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0" t="s">
        <v>463</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193</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15">
      <c r="A109" s="851" t="s">
        <v>464</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426</v>
      </c>
      <c r="AB109" s="852"/>
      <c r="AC109" s="852"/>
      <c r="AD109" s="852"/>
      <c r="AE109" s="853"/>
      <c r="AF109" s="854" t="s">
        <v>465</v>
      </c>
      <c r="AG109" s="852"/>
      <c r="AH109" s="852"/>
      <c r="AI109" s="852"/>
      <c r="AJ109" s="853"/>
      <c r="AK109" s="854" t="s">
        <v>386</v>
      </c>
      <c r="AL109" s="852"/>
      <c r="AM109" s="852"/>
      <c r="AN109" s="852"/>
      <c r="AO109" s="853"/>
      <c r="AP109" s="854" t="s">
        <v>466</v>
      </c>
      <c r="AQ109" s="852"/>
      <c r="AR109" s="852"/>
      <c r="AS109" s="852"/>
      <c r="AT109" s="855"/>
      <c r="AU109" s="851" t="s">
        <v>464</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426</v>
      </c>
      <c r="BR109" s="852"/>
      <c r="BS109" s="852"/>
      <c r="BT109" s="852"/>
      <c r="BU109" s="853"/>
      <c r="BV109" s="854" t="s">
        <v>465</v>
      </c>
      <c r="BW109" s="852"/>
      <c r="BX109" s="852"/>
      <c r="BY109" s="852"/>
      <c r="BZ109" s="853"/>
      <c r="CA109" s="854" t="s">
        <v>386</v>
      </c>
      <c r="CB109" s="852"/>
      <c r="CC109" s="852"/>
      <c r="CD109" s="852"/>
      <c r="CE109" s="853"/>
      <c r="CF109" s="883" t="s">
        <v>466</v>
      </c>
      <c r="CG109" s="883"/>
      <c r="CH109" s="883"/>
      <c r="CI109" s="883"/>
      <c r="CJ109" s="883"/>
      <c r="CK109" s="854" t="s">
        <v>100</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426</v>
      </c>
      <c r="DH109" s="852"/>
      <c r="DI109" s="852"/>
      <c r="DJ109" s="852"/>
      <c r="DK109" s="853"/>
      <c r="DL109" s="854" t="s">
        <v>465</v>
      </c>
      <c r="DM109" s="852"/>
      <c r="DN109" s="852"/>
      <c r="DO109" s="852"/>
      <c r="DP109" s="853"/>
      <c r="DQ109" s="854" t="s">
        <v>386</v>
      </c>
      <c r="DR109" s="852"/>
      <c r="DS109" s="852"/>
      <c r="DT109" s="852"/>
      <c r="DU109" s="853"/>
      <c r="DV109" s="854" t="s">
        <v>466</v>
      </c>
      <c r="DW109" s="852"/>
      <c r="DX109" s="852"/>
      <c r="DY109" s="852"/>
      <c r="DZ109" s="855"/>
    </row>
    <row r="110" spans="1:131" s="48" customFormat="1" ht="26.25" customHeight="1" x14ac:dyDescent="0.15">
      <c r="A110" s="762" t="s">
        <v>327</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7068368</v>
      </c>
      <c r="AB110" s="756"/>
      <c r="AC110" s="756"/>
      <c r="AD110" s="756"/>
      <c r="AE110" s="757"/>
      <c r="AF110" s="758">
        <v>7070171</v>
      </c>
      <c r="AG110" s="756"/>
      <c r="AH110" s="756"/>
      <c r="AI110" s="756"/>
      <c r="AJ110" s="757"/>
      <c r="AK110" s="758">
        <v>7140459</v>
      </c>
      <c r="AL110" s="756"/>
      <c r="AM110" s="756"/>
      <c r="AN110" s="756"/>
      <c r="AO110" s="757"/>
      <c r="AP110" s="856">
        <v>18.2</v>
      </c>
      <c r="AQ110" s="857"/>
      <c r="AR110" s="857"/>
      <c r="AS110" s="857"/>
      <c r="AT110" s="858"/>
      <c r="AU110" s="859" t="s">
        <v>118</v>
      </c>
      <c r="AV110" s="860"/>
      <c r="AW110" s="860"/>
      <c r="AX110" s="860"/>
      <c r="AY110" s="860"/>
      <c r="AZ110" s="815" t="s">
        <v>467</v>
      </c>
      <c r="BA110" s="763"/>
      <c r="BB110" s="763"/>
      <c r="BC110" s="763"/>
      <c r="BD110" s="763"/>
      <c r="BE110" s="763"/>
      <c r="BF110" s="763"/>
      <c r="BG110" s="763"/>
      <c r="BH110" s="763"/>
      <c r="BI110" s="763"/>
      <c r="BJ110" s="763"/>
      <c r="BK110" s="763"/>
      <c r="BL110" s="763"/>
      <c r="BM110" s="763"/>
      <c r="BN110" s="763"/>
      <c r="BO110" s="763"/>
      <c r="BP110" s="764"/>
      <c r="BQ110" s="816">
        <v>68214015</v>
      </c>
      <c r="BR110" s="817"/>
      <c r="BS110" s="817"/>
      <c r="BT110" s="817"/>
      <c r="BU110" s="817"/>
      <c r="BV110" s="817">
        <v>68127977</v>
      </c>
      <c r="BW110" s="817"/>
      <c r="BX110" s="817"/>
      <c r="BY110" s="817"/>
      <c r="BZ110" s="817"/>
      <c r="CA110" s="817">
        <v>67041949</v>
      </c>
      <c r="CB110" s="817"/>
      <c r="CC110" s="817"/>
      <c r="CD110" s="817"/>
      <c r="CE110" s="817"/>
      <c r="CF110" s="841">
        <v>171</v>
      </c>
      <c r="CG110" s="842"/>
      <c r="CH110" s="842"/>
      <c r="CI110" s="842"/>
      <c r="CJ110" s="842"/>
      <c r="CK110" s="865" t="s">
        <v>382</v>
      </c>
      <c r="CL110" s="706"/>
      <c r="CM110" s="815" t="s">
        <v>72</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v>184151</v>
      </c>
      <c r="DH110" s="817"/>
      <c r="DI110" s="817"/>
      <c r="DJ110" s="817"/>
      <c r="DK110" s="817"/>
      <c r="DL110" s="817">
        <v>161912</v>
      </c>
      <c r="DM110" s="817"/>
      <c r="DN110" s="817"/>
      <c r="DO110" s="817"/>
      <c r="DP110" s="817"/>
      <c r="DQ110" s="817">
        <v>139454</v>
      </c>
      <c r="DR110" s="817"/>
      <c r="DS110" s="817"/>
      <c r="DT110" s="817"/>
      <c r="DU110" s="817"/>
      <c r="DV110" s="818">
        <v>0.4</v>
      </c>
      <c r="DW110" s="818"/>
      <c r="DX110" s="818"/>
      <c r="DY110" s="818"/>
      <c r="DZ110" s="819"/>
    </row>
    <row r="111" spans="1:131" s="48" customFormat="1" ht="26.25" customHeight="1" x14ac:dyDescent="0.15">
      <c r="A111" s="711" t="s">
        <v>447</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192</v>
      </c>
      <c r="AB111" s="717"/>
      <c r="AC111" s="717"/>
      <c r="AD111" s="717"/>
      <c r="AE111" s="718"/>
      <c r="AF111" s="719" t="s">
        <v>192</v>
      </c>
      <c r="AG111" s="717"/>
      <c r="AH111" s="717"/>
      <c r="AI111" s="717"/>
      <c r="AJ111" s="718"/>
      <c r="AK111" s="719" t="s">
        <v>192</v>
      </c>
      <c r="AL111" s="717"/>
      <c r="AM111" s="717"/>
      <c r="AN111" s="717"/>
      <c r="AO111" s="718"/>
      <c r="AP111" s="788" t="s">
        <v>192</v>
      </c>
      <c r="AQ111" s="789"/>
      <c r="AR111" s="789"/>
      <c r="AS111" s="789"/>
      <c r="AT111" s="790"/>
      <c r="AU111" s="861"/>
      <c r="AV111" s="862"/>
      <c r="AW111" s="862"/>
      <c r="AX111" s="862"/>
      <c r="AY111" s="862"/>
      <c r="AZ111" s="787" t="s">
        <v>468</v>
      </c>
      <c r="BA111" s="724"/>
      <c r="BB111" s="724"/>
      <c r="BC111" s="724"/>
      <c r="BD111" s="724"/>
      <c r="BE111" s="724"/>
      <c r="BF111" s="724"/>
      <c r="BG111" s="724"/>
      <c r="BH111" s="724"/>
      <c r="BI111" s="724"/>
      <c r="BJ111" s="724"/>
      <c r="BK111" s="724"/>
      <c r="BL111" s="724"/>
      <c r="BM111" s="724"/>
      <c r="BN111" s="724"/>
      <c r="BO111" s="724"/>
      <c r="BP111" s="725"/>
      <c r="BQ111" s="791">
        <v>6624079</v>
      </c>
      <c r="BR111" s="792"/>
      <c r="BS111" s="792"/>
      <c r="BT111" s="792"/>
      <c r="BU111" s="792"/>
      <c r="BV111" s="792">
        <v>6089620</v>
      </c>
      <c r="BW111" s="792"/>
      <c r="BX111" s="792"/>
      <c r="BY111" s="792"/>
      <c r="BZ111" s="792"/>
      <c r="CA111" s="792">
        <v>5497992</v>
      </c>
      <c r="CB111" s="792"/>
      <c r="CC111" s="792"/>
      <c r="CD111" s="792"/>
      <c r="CE111" s="792"/>
      <c r="CF111" s="849">
        <v>14</v>
      </c>
      <c r="CG111" s="850"/>
      <c r="CH111" s="850"/>
      <c r="CI111" s="850"/>
      <c r="CJ111" s="850"/>
      <c r="CK111" s="866"/>
      <c r="CL111" s="708"/>
      <c r="CM111" s="787" t="s">
        <v>130</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t="s">
        <v>192</v>
      </c>
      <c r="DH111" s="792"/>
      <c r="DI111" s="792"/>
      <c r="DJ111" s="792"/>
      <c r="DK111" s="792"/>
      <c r="DL111" s="792" t="s">
        <v>192</v>
      </c>
      <c r="DM111" s="792"/>
      <c r="DN111" s="792"/>
      <c r="DO111" s="792"/>
      <c r="DP111" s="792"/>
      <c r="DQ111" s="792" t="s">
        <v>192</v>
      </c>
      <c r="DR111" s="792"/>
      <c r="DS111" s="792"/>
      <c r="DT111" s="792"/>
      <c r="DU111" s="792"/>
      <c r="DV111" s="793" t="s">
        <v>192</v>
      </c>
      <c r="DW111" s="793"/>
      <c r="DX111" s="793"/>
      <c r="DY111" s="793"/>
      <c r="DZ111" s="794"/>
    </row>
    <row r="112" spans="1:131" s="48" customFormat="1" ht="26.25" customHeight="1" x14ac:dyDescent="0.15">
      <c r="A112" s="695" t="s">
        <v>144</v>
      </c>
      <c r="B112" s="696"/>
      <c r="C112" s="724" t="s">
        <v>470</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192</v>
      </c>
      <c r="AB112" s="717"/>
      <c r="AC112" s="717"/>
      <c r="AD112" s="717"/>
      <c r="AE112" s="718"/>
      <c r="AF112" s="719" t="s">
        <v>192</v>
      </c>
      <c r="AG112" s="717"/>
      <c r="AH112" s="717"/>
      <c r="AI112" s="717"/>
      <c r="AJ112" s="718"/>
      <c r="AK112" s="719" t="s">
        <v>192</v>
      </c>
      <c r="AL112" s="717"/>
      <c r="AM112" s="717"/>
      <c r="AN112" s="717"/>
      <c r="AO112" s="718"/>
      <c r="AP112" s="788" t="s">
        <v>192</v>
      </c>
      <c r="AQ112" s="789"/>
      <c r="AR112" s="789"/>
      <c r="AS112" s="789"/>
      <c r="AT112" s="790"/>
      <c r="AU112" s="861"/>
      <c r="AV112" s="862"/>
      <c r="AW112" s="862"/>
      <c r="AX112" s="862"/>
      <c r="AY112" s="862"/>
      <c r="AZ112" s="787" t="s">
        <v>266</v>
      </c>
      <c r="BA112" s="724"/>
      <c r="BB112" s="724"/>
      <c r="BC112" s="724"/>
      <c r="BD112" s="724"/>
      <c r="BE112" s="724"/>
      <c r="BF112" s="724"/>
      <c r="BG112" s="724"/>
      <c r="BH112" s="724"/>
      <c r="BI112" s="724"/>
      <c r="BJ112" s="724"/>
      <c r="BK112" s="724"/>
      <c r="BL112" s="724"/>
      <c r="BM112" s="724"/>
      <c r="BN112" s="724"/>
      <c r="BO112" s="724"/>
      <c r="BP112" s="725"/>
      <c r="BQ112" s="791">
        <v>19380340</v>
      </c>
      <c r="BR112" s="792"/>
      <c r="BS112" s="792"/>
      <c r="BT112" s="792"/>
      <c r="BU112" s="792"/>
      <c r="BV112" s="792">
        <v>18504363</v>
      </c>
      <c r="BW112" s="792"/>
      <c r="BX112" s="792"/>
      <c r="BY112" s="792"/>
      <c r="BZ112" s="792"/>
      <c r="CA112" s="792">
        <v>17371744</v>
      </c>
      <c r="CB112" s="792"/>
      <c r="CC112" s="792"/>
      <c r="CD112" s="792"/>
      <c r="CE112" s="792"/>
      <c r="CF112" s="849">
        <v>44.3</v>
      </c>
      <c r="CG112" s="850"/>
      <c r="CH112" s="850"/>
      <c r="CI112" s="850"/>
      <c r="CJ112" s="850"/>
      <c r="CK112" s="866"/>
      <c r="CL112" s="708"/>
      <c r="CM112" s="787" t="s">
        <v>390</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t="s">
        <v>192</v>
      </c>
      <c r="DH112" s="792"/>
      <c r="DI112" s="792"/>
      <c r="DJ112" s="792"/>
      <c r="DK112" s="792"/>
      <c r="DL112" s="792" t="s">
        <v>192</v>
      </c>
      <c r="DM112" s="792"/>
      <c r="DN112" s="792"/>
      <c r="DO112" s="792"/>
      <c r="DP112" s="792"/>
      <c r="DQ112" s="792" t="s">
        <v>192</v>
      </c>
      <c r="DR112" s="792"/>
      <c r="DS112" s="792"/>
      <c r="DT112" s="792"/>
      <c r="DU112" s="792"/>
      <c r="DV112" s="793" t="s">
        <v>192</v>
      </c>
      <c r="DW112" s="793"/>
      <c r="DX112" s="793"/>
      <c r="DY112" s="793"/>
      <c r="DZ112" s="794"/>
    </row>
    <row r="113" spans="1:130" s="48" customFormat="1" ht="26.25" customHeight="1" x14ac:dyDescent="0.15">
      <c r="A113" s="697"/>
      <c r="B113" s="698"/>
      <c r="C113" s="724" t="s">
        <v>471</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1505334</v>
      </c>
      <c r="AB113" s="717"/>
      <c r="AC113" s="717"/>
      <c r="AD113" s="717"/>
      <c r="AE113" s="718"/>
      <c r="AF113" s="719">
        <v>1317670</v>
      </c>
      <c r="AG113" s="717"/>
      <c r="AH113" s="717"/>
      <c r="AI113" s="717"/>
      <c r="AJ113" s="718"/>
      <c r="AK113" s="719">
        <v>1353240</v>
      </c>
      <c r="AL113" s="717"/>
      <c r="AM113" s="717"/>
      <c r="AN113" s="717"/>
      <c r="AO113" s="718"/>
      <c r="AP113" s="788">
        <v>3.5</v>
      </c>
      <c r="AQ113" s="789"/>
      <c r="AR113" s="789"/>
      <c r="AS113" s="789"/>
      <c r="AT113" s="790"/>
      <c r="AU113" s="861"/>
      <c r="AV113" s="862"/>
      <c r="AW113" s="862"/>
      <c r="AX113" s="862"/>
      <c r="AY113" s="862"/>
      <c r="AZ113" s="787" t="s">
        <v>196</v>
      </c>
      <c r="BA113" s="724"/>
      <c r="BB113" s="724"/>
      <c r="BC113" s="724"/>
      <c r="BD113" s="724"/>
      <c r="BE113" s="724"/>
      <c r="BF113" s="724"/>
      <c r="BG113" s="724"/>
      <c r="BH113" s="724"/>
      <c r="BI113" s="724"/>
      <c r="BJ113" s="724"/>
      <c r="BK113" s="724"/>
      <c r="BL113" s="724"/>
      <c r="BM113" s="724"/>
      <c r="BN113" s="724"/>
      <c r="BO113" s="724"/>
      <c r="BP113" s="725"/>
      <c r="BQ113" s="791">
        <v>38398</v>
      </c>
      <c r="BR113" s="792"/>
      <c r="BS113" s="792"/>
      <c r="BT113" s="792"/>
      <c r="BU113" s="792"/>
      <c r="BV113" s="792" t="s">
        <v>192</v>
      </c>
      <c r="BW113" s="792"/>
      <c r="BX113" s="792"/>
      <c r="BY113" s="792"/>
      <c r="BZ113" s="792"/>
      <c r="CA113" s="792" t="s">
        <v>192</v>
      </c>
      <c r="CB113" s="792"/>
      <c r="CC113" s="792"/>
      <c r="CD113" s="792"/>
      <c r="CE113" s="792"/>
      <c r="CF113" s="849" t="s">
        <v>192</v>
      </c>
      <c r="CG113" s="850"/>
      <c r="CH113" s="850"/>
      <c r="CI113" s="850"/>
      <c r="CJ113" s="850"/>
      <c r="CK113" s="866"/>
      <c r="CL113" s="708"/>
      <c r="CM113" s="787" t="s">
        <v>400</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192</v>
      </c>
      <c r="DH113" s="717"/>
      <c r="DI113" s="717"/>
      <c r="DJ113" s="717"/>
      <c r="DK113" s="718"/>
      <c r="DL113" s="719" t="s">
        <v>192</v>
      </c>
      <c r="DM113" s="717"/>
      <c r="DN113" s="717"/>
      <c r="DO113" s="717"/>
      <c r="DP113" s="718"/>
      <c r="DQ113" s="719" t="s">
        <v>192</v>
      </c>
      <c r="DR113" s="717"/>
      <c r="DS113" s="717"/>
      <c r="DT113" s="717"/>
      <c r="DU113" s="718"/>
      <c r="DV113" s="788" t="s">
        <v>192</v>
      </c>
      <c r="DW113" s="789"/>
      <c r="DX113" s="789"/>
      <c r="DY113" s="789"/>
      <c r="DZ113" s="790"/>
    </row>
    <row r="114" spans="1:130" s="48" customFormat="1" ht="26.25" customHeight="1" x14ac:dyDescent="0.15">
      <c r="A114" s="697"/>
      <c r="B114" s="698"/>
      <c r="C114" s="724" t="s">
        <v>473</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v>43156</v>
      </c>
      <c r="AB114" s="717"/>
      <c r="AC114" s="717"/>
      <c r="AD114" s="717"/>
      <c r="AE114" s="718"/>
      <c r="AF114" s="719">
        <v>38504</v>
      </c>
      <c r="AG114" s="717"/>
      <c r="AH114" s="717"/>
      <c r="AI114" s="717"/>
      <c r="AJ114" s="718"/>
      <c r="AK114" s="719" t="s">
        <v>192</v>
      </c>
      <c r="AL114" s="717"/>
      <c r="AM114" s="717"/>
      <c r="AN114" s="717"/>
      <c r="AO114" s="718"/>
      <c r="AP114" s="788" t="s">
        <v>192</v>
      </c>
      <c r="AQ114" s="789"/>
      <c r="AR114" s="789"/>
      <c r="AS114" s="789"/>
      <c r="AT114" s="790"/>
      <c r="AU114" s="861"/>
      <c r="AV114" s="862"/>
      <c r="AW114" s="862"/>
      <c r="AX114" s="862"/>
      <c r="AY114" s="862"/>
      <c r="AZ114" s="787" t="s">
        <v>474</v>
      </c>
      <c r="BA114" s="724"/>
      <c r="BB114" s="724"/>
      <c r="BC114" s="724"/>
      <c r="BD114" s="724"/>
      <c r="BE114" s="724"/>
      <c r="BF114" s="724"/>
      <c r="BG114" s="724"/>
      <c r="BH114" s="724"/>
      <c r="BI114" s="724"/>
      <c r="BJ114" s="724"/>
      <c r="BK114" s="724"/>
      <c r="BL114" s="724"/>
      <c r="BM114" s="724"/>
      <c r="BN114" s="724"/>
      <c r="BO114" s="724"/>
      <c r="BP114" s="725"/>
      <c r="BQ114" s="791">
        <v>5481680</v>
      </c>
      <c r="BR114" s="792"/>
      <c r="BS114" s="792"/>
      <c r="BT114" s="792"/>
      <c r="BU114" s="792"/>
      <c r="BV114" s="792">
        <v>5208988</v>
      </c>
      <c r="BW114" s="792"/>
      <c r="BX114" s="792"/>
      <c r="BY114" s="792"/>
      <c r="BZ114" s="792"/>
      <c r="CA114" s="792">
        <v>5035156</v>
      </c>
      <c r="CB114" s="792"/>
      <c r="CC114" s="792"/>
      <c r="CD114" s="792"/>
      <c r="CE114" s="792"/>
      <c r="CF114" s="849">
        <v>12.8</v>
      </c>
      <c r="CG114" s="850"/>
      <c r="CH114" s="850"/>
      <c r="CI114" s="850"/>
      <c r="CJ114" s="850"/>
      <c r="CK114" s="866"/>
      <c r="CL114" s="708"/>
      <c r="CM114" s="787" t="s">
        <v>475</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192</v>
      </c>
      <c r="DH114" s="717"/>
      <c r="DI114" s="717"/>
      <c r="DJ114" s="717"/>
      <c r="DK114" s="718"/>
      <c r="DL114" s="719" t="s">
        <v>192</v>
      </c>
      <c r="DM114" s="717"/>
      <c r="DN114" s="717"/>
      <c r="DO114" s="717"/>
      <c r="DP114" s="718"/>
      <c r="DQ114" s="719" t="s">
        <v>192</v>
      </c>
      <c r="DR114" s="717"/>
      <c r="DS114" s="717"/>
      <c r="DT114" s="717"/>
      <c r="DU114" s="718"/>
      <c r="DV114" s="788" t="s">
        <v>192</v>
      </c>
      <c r="DW114" s="789"/>
      <c r="DX114" s="789"/>
      <c r="DY114" s="789"/>
      <c r="DZ114" s="790"/>
    </row>
    <row r="115" spans="1:130" s="48" customFormat="1" ht="26.25" customHeight="1" x14ac:dyDescent="0.15">
      <c r="A115" s="697"/>
      <c r="B115" s="698"/>
      <c r="C115" s="724" t="s">
        <v>372</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v>300204</v>
      </c>
      <c r="AB115" s="717"/>
      <c r="AC115" s="717"/>
      <c r="AD115" s="717"/>
      <c r="AE115" s="718"/>
      <c r="AF115" s="719">
        <v>516571</v>
      </c>
      <c r="AG115" s="717"/>
      <c r="AH115" s="717"/>
      <c r="AI115" s="717"/>
      <c r="AJ115" s="718"/>
      <c r="AK115" s="719">
        <v>571652</v>
      </c>
      <c r="AL115" s="717"/>
      <c r="AM115" s="717"/>
      <c r="AN115" s="717"/>
      <c r="AO115" s="718"/>
      <c r="AP115" s="788">
        <v>1.5</v>
      </c>
      <c r="AQ115" s="789"/>
      <c r="AR115" s="789"/>
      <c r="AS115" s="789"/>
      <c r="AT115" s="790"/>
      <c r="AU115" s="861"/>
      <c r="AV115" s="862"/>
      <c r="AW115" s="862"/>
      <c r="AX115" s="862"/>
      <c r="AY115" s="862"/>
      <c r="AZ115" s="787" t="s">
        <v>345</v>
      </c>
      <c r="BA115" s="724"/>
      <c r="BB115" s="724"/>
      <c r="BC115" s="724"/>
      <c r="BD115" s="724"/>
      <c r="BE115" s="724"/>
      <c r="BF115" s="724"/>
      <c r="BG115" s="724"/>
      <c r="BH115" s="724"/>
      <c r="BI115" s="724"/>
      <c r="BJ115" s="724"/>
      <c r="BK115" s="724"/>
      <c r="BL115" s="724"/>
      <c r="BM115" s="724"/>
      <c r="BN115" s="724"/>
      <c r="BO115" s="724"/>
      <c r="BP115" s="725"/>
      <c r="BQ115" s="791">
        <v>2250</v>
      </c>
      <c r="BR115" s="792"/>
      <c r="BS115" s="792"/>
      <c r="BT115" s="792"/>
      <c r="BU115" s="792"/>
      <c r="BV115" s="792">
        <v>2656</v>
      </c>
      <c r="BW115" s="792"/>
      <c r="BX115" s="792"/>
      <c r="BY115" s="792"/>
      <c r="BZ115" s="792"/>
      <c r="CA115" s="792">
        <v>1347</v>
      </c>
      <c r="CB115" s="792"/>
      <c r="CC115" s="792"/>
      <c r="CD115" s="792"/>
      <c r="CE115" s="792"/>
      <c r="CF115" s="849">
        <v>0</v>
      </c>
      <c r="CG115" s="850"/>
      <c r="CH115" s="850"/>
      <c r="CI115" s="850"/>
      <c r="CJ115" s="850"/>
      <c r="CK115" s="866"/>
      <c r="CL115" s="708"/>
      <c r="CM115" s="787" t="s">
        <v>31</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v>6439928</v>
      </c>
      <c r="DH115" s="717"/>
      <c r="DI115" s="717"/>
      <c r="DJ115" s="717"/>
      <c r="DK115" s="718"/>
      <c r="DL115" s="719">
        <v>5927708</v>
      </c>
      <c r="DM115" s="717"/>
      <c r="DN115" s="717"/>
      <c r="DO115" s="717"/>
      <c r="DP115" s="718"/>
      <c r="DQ115" s="719">
        <v>5358538</v>
      </c>
      <c r="DR115" s="717"/>
      <c r="DS115" s="717"/>
      <c r="DT115" s="717"/>
      <c r="DU115" s="718"/>
      <c r="DV115" s="788">
        <v>13.7</v>
      </c>
      <c r="DW115" s="789"/>
      <c r="DX115" s="789"/>
      <c r="DY115" s="789"/>
      <c r="DZ115" s="790"/>
    </row>
    <row r="116" spans="1:130" s="48" customFormat="1" ht="26.25" customHeight="1" x14ac:dyDescent="0.15">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t="s">
        <v>192</v>
      </c>
      <c r="AB116" s="717"/>
      <c r="AC116" s="717"/>
      <c r="AD116" s="717"/>
      <c r="AE116" s="718"/>
      <c r="AF116" s="719" t="s">
        <v>192</v>
      </c>
      <c r="AG116" s="717"/>
      <c r="AH116" s="717"/>
      <c r="AI116" s="717"/>
      <c r="AJ116" s="718"/>
      <c r="AK116" s="719" t="s">
        <v>192</v>
      </c>
      <c r="AL116" s="717"/>
      <c r="AM116" s="717"/>
      <c r="AN116" s="717"/>
      <c r="AO116" s="718"/>
      <c r="AP116" s="788" t="s">
        <v>192</v>
      </c>
      <c r="AQ116" s="789"/>
      <c r="AR116" s="789"/>
      <c r="AS116" s="789"/>
      <c r="AT116" s="790"/>
      <c r="AU116" s="861"/>
      <c r="AV116" s="862"/>
      <c r="AW116" s="862"/>
      <c r="AX116" s="862"/>
      <c r="AY116" s="862"/>
      <c r="AZ116" s="868" t="s">
        <v>214</v>
      </c>
      <c r="BA116" s="869"/>
      <c r="BB116" s="869"/>
      <c r="BC116" s="869"/>
      <c r="BD116" s="869"/>
      <c r="BE116" s="869"/>
      <c r="BF116" s="869"/>
      <c r="BG116" s="869"/>
      <c r="BH116" s="869"/>
      <c r="BI116" s="869"/>
      <c r="BJ116" s="869"/>
      <c r="BK116" s="869"/>
      <c r="BL116" s="869"/>
      <c r="BM116" s="869"/>
      <c r="BN116" s="869"/>
      <c r="BO116" s="869"/>
      <c r="BP116" s="870"/>
      <c r="BQ116" s="791" t="s">
        <v>192</v>
      </c>
      <c r="BR116" s="792"/>
      <c r="BS116" s="792"/>
      <c r="BT116" s="792"/>
      <c r="BU116" s="792"/>
      <c r="BV116" s="792" t="s">
        <v>192</v>
      </c>
      <c r="BW116" s="792"/>
      <c r="BX116" s="792"/>
      <c r="BY116" s="792"/>
      <c r="BZ116" s="792"/>
      <c r="CA116" s="792" t="s">
        <v>192</v>
      </c>
      <c r="CB116" s="792"/>
      <c r="CC116" s="792"/>
      <c r="CD116" s="792"/>
      <c r="CE116" s="792"/>
      <c r="CF116" s="849" t="s">
        <v>192</v>
      </c>
      <c r="CG116" s="850"/>
      <c r="CH116" s="850"/>
      <c r="CI116" s="850"/>
      <c r="CJ116" s="850"/>
      <c r="CK116" s="866"/>
      <c r="CL116" s="708"/>
      <c r="CM116" s="787" t="s">
        <v>9</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t="s">
        <v>192</v>
      </c>
      <c r="DH116" s="717"/>
      <c r="DI116" s="717"/>
      <c r="DJ116" s="717"/>
      <c r="DK116" s="718"/>
      <c r="DL116" s="719" t="s">
        <v>192</v>
      </c>
      <c r="DM116" s="717"/>
      <c r="DN116" s="717"/>
      <c r="DO116" s="717"/>
      <c r="DP116" s="718"/>
      <c r="DQ116" s="719" t="s">
        <v>192</v>
      </c>
      <c r="DR116" s="717"/>
      <c r="DS116" s="717"/>
      <c r="DT116" s="717"/>
      <c r="DU116" s="718"/>
      <c r="DV116" s="788" t="s">
        <v>192</v>
      </c>
      <c r="DW116" s="789"/>
      <c r="DX116" s="789"/>
      <c r="DY116" s="789"/>
      <c r="DZ116" s="790"/>
    </row>
    <row r="117" spans="1:130" s="48" customFormat="1" ht="26.25" customHeight="1" x14ac:dyDescent="0.15">
      <c r="A117" s="851" t="s">
        <v>271</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320</v>
      </c>
      <c r="Z117" s="853"/>
      <c r="AA117" s="871">
        <v>8917062</v>
      </c>
      <c r="AB117" s="872"/>
      <c r="AC117" s="872"/>
      <c r="AD117" s="872"/>
      <c r="AE117" s="873"/>
      <c r="AF117" s="874">
        <v>8942916</v>
      </c>
      <c r="AG117" s="872"/>
      <c r="AH117" s="872"/>
      <c r="AI117" s="872"/>
      <c r="AJ117" s="873"/>
      <c r="AK117" s="874">
        <v>9065351</v>
      </c>
      <c r="AL117" s="872"/>
      <c r="AM117" s="872"/>
      <c r="AN117" s="872"/>
      <c r="AO117" s="873"/>
      <c r="AP117" s="875"/>
      <c r="AQ117" s="876"/>
      <c r="AR117" s="876"/>
      <c r="AS117" s="876"/>
      <c r="AT117" s="877"/>
      <c r="AU117" s="861"/>
      <c r="AV117" s="862"/>
      <c r="AW117" s="862"/>
      <c r="AX117" s="862"/>
      <c r="AY117" s="862"/>
      <c r="AZ117" s="846" t="s">
        <v>476</v>
      </c>
      <c r="BA117" s="847"/>
      <c r="BB117" s="847"/>
      <c r="BC117" s="847"/>
      <c r="BD117" s="847"/>
      <c r="BE117" s="847"/>
      <c r="BF117" s="847"/>
      <c r="BG117" s="847"/>
      <c r="BH117" s="847"/>
      <c r="BI117" s="847"/>
      <c r="BJ117" s="847"/>
      <c r="BK117" s="847"/>
      <c r="BL117" s="847"/>
      <c r="BM117" s="847"/>
      <c r="BN117" s="847"/>
      <c r="BO117" s="847"/>
      <c r="BP117" s="848"/>
      <c r="BQ117" s="791" t="s">
        <v>192</v>
      </c>
      <c r="BR117" s="792"/>
      <c r="BS117" s="792"/>
      <c r="BT117" s="792"/>
      <c r="BU117" s="792"/>
      <c r="BV117" s="792" t="s">
        <v>192</v>
      </c>
      <c r="BW117" s="792"/>
      <c r="BX117" s="792"/>
      <c r="BY117" s="792"/>
      <c r="BZ117" s="792"/>
      <c r="CA117" s="792" t="s">
        <v>192</v>
      </c>
      <c r="CB117" s="792"/>
      <c r="CC117" s="792"/>
      <c r="CD117" s="792"/>
      <c r="CE117" s="792"/>
      <c r="CF117" s="849" t="s">
        <v>192</v>
      </c>
      <c r="CG117" s="850"/>
      <c r="CH117" s="850"/>
      <c r="CI117" s="850"/>
      <c r="CJ117" s="850"/>
      <c r="CK117" s="866"/>
      <c r="CL117" s="708"/>
      <c r="CM117" s="787" t="s">
        <v>338</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192</v>
      </c>
      <c r="DH117" s="717"/>
      <c r="DI117" s="717"/>
      <c r="DJ117" s="717"/>
      <c r="DK117" s="718"/>
      <c r="DL117" s="719" t="s">
        <v>192</v>
      </c>
      <c r="DM117" s="717"/>
      <c r="DN117" s="717"/>
      <c r="DO117" s="717"/>
      <c r="DP117" s="718"/>
      <c r="DQ117" s="719" t="s">
        <v>192</v>
      </c>
      <c r="DR117" s="717"/>
      <c r="DS117" s="717"/>
      <c r="DT117" s="717"/>
      <c r="DU117" s="718"/>
      <c r="DV117" s="788" t="s">
        <v>192</v>
      </c>
      <c r="DW117" s="789"/>
      <c r="DX117" s="789"/>
      <c r="DY117" s="789"/>
      <c r="DZ117" s="790"/>
    </row>
    <row r="118" spans="1:130" s="48" customFormat="1" ht="26.25" customHeight="1" x14ac:dyDescent="0.15">
      <c r="A118" s="851" t="s">
        <v>100</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426</v>
      </c>
      <c r="AB118" s="852"/>
      <c r="AC118" s="852"/>
      <c r="AD118" s="852"/>
      <c r="AE118" s="853"/>
      <c r="AF118" s="854" t="s">
        <v>465</v>
      </c>
      <c r="AG118" s="852"/>
      <c r="AH118" s="852"/>
      <c r="AI118" s="852"/>
      <c r="AJ118" s="853"/>
      <c r="AK118" s="854" t="s">
        <v>386</v>
      </c>
      <c r="AL118" s="852"/>
      <c r="AM118" s="852"/>
      <c r="AN118" s="852"/>
      <c r="AO118" s="853"/>
      <c r="AP118" s="854" t="s">
        <v>466</v>
      </c>
      <c r="AQ118" s="852"/>
      <c r="AR118" s="852"/>
      <c r="AS118" s="852"/>
      <c r="AT118" s="855"/>
      <c r="AU118" s="861"/>
      <c r="AV118" s="862"/>
      <c r="AW118" s="862"/>
      <c r="AX118" s="862"/>
      <c r="AY118" s="862"/>
      <c r="AZ118" s="795" t="s">
        <v>477</v>
      </c>
      <c r="BA118" s="796"/>
      <c r="BB118" s="796"/>
      <c r="BC118" s="796"/>
      <c r="BD118" s="796"/>
      <c r="BE118" s="796"/>
      <c r="BF118" s="796"/>
      <c r="BG118" s="796"/>
      <c r="BH118" s="796"/>
      <c r="BI118" s="796"/>
      <c r="BJ118" s="796"/>
      <c r="BK118" s="796"/>
      <c r="BL118" s="796"/>
      <c r="BM118" s="796"/>
      <c r="BN118" s="796"/>
      <c r="BO118" s="796"/>
      <c r="BP118" s="797"/>
      <c r="BQ118" s="824" t="s">
        <v>192</v>
      </c>
      <c r="BR118" s="825"/>
      <c r="BS118" s="825"/>
      <c r="BT118" s="825"/>
      <c r="BU118" s="825"/>
      <c r="BV118" s="825" t="s">
        <v>192</v>
      </c>
      <c r="BW118" s="825"/>
      <c r="BX118" s="825"/>
      <c r="BY118" s="825"/>
      <c r="BZ118" s="825"/>
      <c r="CA118" s="825" t="s">
        <v>192</v>
      </c>
      <c r="CB118" s="825"/>
      <c r="CC118" s="825"/>
      <c r="CD118" s="825"/>
      <c r="CE118" s="825"/>
      <c r="CF118" s="849" t="s">
        <v>192</v>
      </c>
      <c r="CG118" s="850"/>
      <c r="CH118" s="850"/>
      <c r="CI118" s="850"/>
      <c r="CJ118" s="850"/>
      <c r="CK118" s="866"/>
      <c r="CL118" s="708"/>
      <c r="CM118" s="787" t="s">
        <v>478</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192</v>
      </c>
      <c r="DH118" s="717"/>
      <c r="DI118" s="717"/>
      <c r="DJ118" s="717"/>
      <c r="DK118" s="718"/>
      <c r="DL118" s="719" t="s">
        <v>192</v>
      </c>
      <c r="DM118" s="717"/>
      <c r="DN118" s="717"/>
      <c r="DO118" s="717"/>
      <c r="DP118" s="718"/>
      <c r="DQ118" s="719" t="s">
        <v>192</v>
      </c>
      <c r="DR118" s="717"/>
      <c r="DS118" s="717"/>
      <c r="DT118" s="717"/>
      <c r="DU118" s="718"/>
      <c r="DV118" s="788" t="s">
        <v>192</v>
      </c>
      <c r="DW118" s="789"/>
      <c r="DX118" s="789"/>
      <c r="DY118" s="789"/>
      <c r="DZ118" s="790"/>
    </row>
    <row r="119" spans="1:130" s="48" customFormat="1" ht="26.25" customHeight="1" x14ac:dyDescent="0.15">
      <c r="A119" s="705" t="s">
        <v>382</v>
      </c>
      <c r="B119" s="706"/>
      <c r="C119" s="815" t="s">
        <v>72</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t="s">
        <v>192</v>
      </c>
      <c r="AB119" s="756"/>
      <c r="AC119" s="756"/>
      <c r="AD119" s="756"/>
      <c r="AE119" s="757"/>
      <c r="AF119" s="758" t="s">
        <v>192</v>
      </c>
      <c r="AG119" s="756"/>
      <c r="AH119" s="756"/>
      <c r="AI119" s="756"/>
      <c r="AJ119" s="757"/>
      <c r="AK119" s="758" t="s">
        <v>192</v>
      </c>
      <c r="AL119" s="756"/>
      <c r="AM119" s="756"/>
      <c r="AN119" s="756"/>
      <c r="AO119" s="757"/>
      <c r="AP119" s="856" t="s">
        <v>192</v>
      </c>
      <c r="AQ119" s="857"/>
      <c r="AR119" s="857"/>
      <c r="AS119" s="857"/>
      <c r="AT119" s="858"/>
      <c r="AU119" s="863"/>
      <c r="AV119" s="864"/>
      <c r="AW119" s="864"/>
      <c r="AX119" s="864"/>
      <c r="AY119" s="864"/>
      <c r="AZ119" s="69" t="s">
        <v>271</v>
      </c>
      <c r="BA119" s="69"/>
      <c r="BB119" s="69"/>
      <c r="BC119" s="69"/>
      <c r="BD119" s="69"/>
      <c r="BE119" s="69"/>
      <c r="BF119" s="69"/>
      <c r="BG119" s="69"/>
      <c r="BH119" s="69"/>
      <c r="BI119" s="69"/>
      <c r="BJ119" s="69"/>
      <c r="BK119" s="69"/>
      <c r="BL119" s="69"/>
      <c r="BM119" s="69"/>
      <c r="BN119" s="69"/>
      <c r="BO119" s="828" t="s">
        <v>158</v>
      </c>
      <c r="BP119" s="829"/>
      <c r="BQ119" s="824">
        <v>99740762</v>
      </c>
      <c r="BR119" s="825"/>
      <c r="BS119" s="825"/>
      <c r="BT119" s="825"/>
      <c r="BU119" s="825"/>
      <c r="BV119" s="825">
        <v>97933604</v>
      </c>
      <c r="BW119" s="825"/>
      <c r="BX119" s="825"/>
      <c r="BY119" s="825"/>
      <c r="BZ119" s="825"/>
      <c r="CA119" s="825">
        <v>94948188</v>
      </c>
      <c r="CB119" s="825"/>
      <c r="CC119" s="825"/>
      <c r="CD119" s="825"/>
      <c r="CE119" s="825"/>
      <c r="CF119" s="682"/>
      <c r="CG119" s="683"/>
      <c r="CH119" s="683"/>
      <c r="CI119" s="683"/>
      <c r="CJ119" s="832"/>
      <c r="CK119" s="867"/>
      <c r="CL119" s="710"/>
      <c r="CM119" s="795" t="s">
        <v>479</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t="s">
        <v>192</v>
      </c>
      <c r="DH119" s="736"/>
      <c r="DI119" s="736"/>
      <c r="DJ119" s="736"/>
      <c r="DK119" s="737"/>
      <c r="DL119" s="738" t="s">
        <v>192</v>
      </c>
      <c r="DM119" s="736"/>
      <c r="DN119" s="736"/>
      <c r="DO119" s="736"/>
      <c r="DP119" s="737"/>
      <c r="DQ119" s="738" t="s">
        <v>192</v>
      </c>
      <c r="DR119" s="736"/>
      <c r="DS119" s="736"/>
      <c r="DT119" s="736"/>
      <c r="DU119" s="737"/>
      <c r="DV119" s="812" t="s">
        <v>192</v>
      </c>
      <c r="DW119" s="813"/>
      <c r="DX119" s="813"/>
      <c r="DY119" s="813"/>
      <c r="DZ119" s="814"/>
    </row>
    <row r="120" spans="1:130" s="48" customFormat="1" ht="26.25" customHeight="1" x14ac:dyDescent="0.15">
      <c r="A120" s="707"/>
      <c r="B120" s="708"/>
      <c r="C120" s="787" t="s">
        <v>130</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t="s">
        <v>192</v>
      </c>
      <c r="AB120" s="717"/>
      <c r="AC120" s="717"/>
      <c r="AD120" s="717"/>
      <c r="AE120" s="718"/>
      <c r="AF120" s="719" t="s">
        <v>192</v>
      </c>
      <c r="AG120" s="717"/>
      <c r="AH120" s="717"/>
      <c r="AI120" s="717"/>
      <c r="AJ120" s="718"/>
      <c r="AK120" s="719" t="s">
        <v>192</v>
      </c>
      <c r="AL120" s="717"/>
      <c r="AM120" s="717"/>
      <c r="AN120" s="717"/>
      <c r="AO120" s="718"/>
      <c r="AP120" s="788" t="s">
        <v>192</v>
      </c>
      <c r="AQ120" s="789"/>
      <c r="AR120" s="789"/>
      <c r="AS120" s="789"/>
      <c r="AT120" s="790"/>
      <c r="AU120" s="833" t="s">
        <v>469</v>
      </c>
      <c r="AV120" s="834"/>
      <c r="AW120" s="834"/>
      <c r="AX120" s="834"/>
      <c r="AY120" s="835"/>
      <c r="AZ120" s="815" t="s">
        <v>207</v>
      </c>
      <c r="BA120" s="763"/>
      <c r="BB120" s="763"/>
      <c r="BC120" s="763"/>
      <c r="BD120" s="763"/>
      <c r="BE120" s="763"/>
      <c r="BF120" s="763"/>
      <c r="BG120" s="763"/>
      <c r="BH120" s="763"/>
      <c r="BI120" s="763"/>
      <c r="BJ120" s="763"/>
      <c r="BK120" s="763"/>
      <c r="BL120" s="763"/>
      <c r="BM120" s="763"/>
      <c r="BN120" s="763"/>
      <c r="BO120" s="763"/>
      <c r="BP120" s="764"/>
      <c r="BQ120" s="816">
        <v>9093382</v>
      </c>
      <c r="BR120" s="817"/>
      <c r="BS120" s="817"/>
      <c r="BT120" s="817"/>
      <c r="BU120" s="817"/>
      <c r="BV120" s="817">
        <v>12213338</v>
      </c>
      <c r="BW120" s="817"/>
      <c r="BX120" s="817"/>
      <c r="BY120" s="817"/>
      <c r="BZ120" s="817"/>
      <c r="CA120" s="817">
        <v>10390584</v>
      </c>
      <c r="CB120" s="817"/>
      <c r="CC120" s="817"/>
      <c r="CD120" s="817"/>
      <c r="CE120" s="817"/>
      <c r="CF120" s="841">
        <v>26.5</v>
      </c>
      <c r="CG120" s="842"/>
      <c r="CH120" s="842"/>
      <c r="CI120" s="842"/>
      <c r="CJ120" s="842"/>
      <c r="CK120" s="820" t="s">
        <v>267</v>
      </c>
      <c r="CL120" s="779"/>
      <c r="CM120" s="779"/>
      <c r="CN120" s="779"/>
      <c r="CO120" s="780"/>
      <c r="CP120" s="843" t="s">
        <v>351</v>
      </c>
      <c r="CQ120" s="844"/>
      <c r="CR120" s="844"/>
      <c r="CS120" s="844"/>
      <c r="CT120" s="844"/>
      <c r="CU120" s="844"/>
      <c r="CV120" s="844"/>
      <c r="CW120" s="844"/>
      <c r="CX120" s="844"/>
      <c r="CY120" s="844"/>
      <c r="CZ120" s="844"/>
      <c r="DA120" s="844"/>
      <c r="DB120" s="844"/>
      <c r="DC120" s="844"/>
      <c r="DD120" s="844"/>
      <c r="DE120" s="844"/>
      <c r="DF120" s="845"/>
      <c r="DG120" s="816">
        <v>13805716</v>
      </c>
      <c r="DH120" s="817"/>
      <c r="DI120" s="817"/>
      <c r="DJ120" s="817"/>
      <c r="DK120" s="817"/>
      <c r="DL120" s="817">
        <v>13238014</v>
      </c>
      <c r="DM120" s="817"/>
      <c r="DN120" s="817"/>
      <c r="DO120" s="817"/>
      <c r="DP120" s="817"/>
      <c r="DQ120" s="817">
        <v>12409849</v>
      </c>
      <c r="DR120" s="817"/>
      <c r="DS120" s="817"/>
      <c r="DT120" s="817"/>
      <c r="DU120" s="817"/>
      <c r="DV120" s="818">
        <v>31.7</v>
      </c>
      <c r="DW120" s="818"/>
      <c r="DX120" s="818"/>
      <c r="DY120" s="818"/>
      <c r="DZ120" s="819"/>
    </row>
    <row r="121" spans="1:130" s="48" customFormat="1" ht="26.25" customHeight="1" x14ac:dyDescent="0.15">
      <c r="A121" s="707"/>
      <c r="B121" s="708"/>
      <c r="C121" s="846" t="s">
        <v>128</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t="s">
        <v>192</v>
      </c>
      <c r="AB121" s="717"/>
      <c r="AC121" s="717"/>
      <c r="AD121" s="717"/>
      <c r="AE121" s="718"/>
      <c r="AF121" s="719" t="s">
        <v>192</v>
      </c>
      <c r="AG121" s="717"/>
      <c r="AH121" s="717"/>
      <c r="AI121" s="717"/>
      <c r="AJ121" s="718"/>
      <c r="AK121" s="719" t="s">
        <v>192</v>
      </c>
      <c r="AL121" s="717"/>
      <c r="AM121" s="717"/>
      <c r="AN121" s="717"/>
      <c r="AO121" s="718"/>
      <c r="AP121" s="788" t="s">
        <v>192</v>
      </c>
      <c r="AQ121" s="789"/>
      <c r="AR121" s="789"/>
      <c r="AS121" s="789"/>
      <c r="AT121" s="790"/>
      <c r="AU121" s="836"/>
      <c r="AV121" s="837"/>
      <c r="AW121" s="837"/>
      <c r="AX121" s="837"/>
      <c r="AY121" s="838"/>
      <c r="AZ121" s="787" t="s">
        <v>480</v>
      </c>
      <c r="BA121" s="724"/>
      <c r="BB121" s="724"/>
      <c r="BC121" s="724"/>
      <c r="BD121" s="724"/>
      <c r="BE121" s="724"/>
      <c r="BF121" s="724"/>
      <c r="BG121" s="724"/>
      <c r="BH121" s="724"/>
      <c r="BI121" s="724"/>
      <c r="BJ121" s="724"/>
      <c r="BK121" s="724"/>
      <c r="BL121" s="724"/>
      <c r="BM121" s="724"/>
      <c r="BN121" s="724"/>
      <c r="BO121" s="724"/>
      <c r="BP121" s="725"/>
      <c r="BQ121" s="791">
        <v>8585066</v>
      </c>
      <c r="BR121" s="792"/>
      <c r="BS121" s="792"/>
      <c r="BT121" s="792"/>
      <c r="BU121" s="792"/>
      <c r="BV121" s="792">
        <v>8545291</v>
      </c>
      <c r="BW121" s="792"/>
      <c r="BX121" s="792"/>
      <c r="BY121" s="792"/>
      <c r="BZ121" s="792"/>
      <c r="CA121" s="792">
        <v>7659603</v>
      </c>
      <c r="CB121" s="792"/>
      <c r="CC121" s="792"/>
      <c r="CD121" s="792"/>
      <c r="CE121" s="792"/>
      <c r="CF121" s="849">
        <v>19.5</v>
      </c>
      <c r="CG121" s="850"/>
      <c r="CH121" s="850"/>
      <c r="CI121" s="850"/>
      <c r="CJ121" s="850"/>
      <c r="CK121" s="821"/>
      <c r="CL121" s="782"/>
      <c r="CM121" s="782"/>
      <c r="CN121" s="782"/>
      <c r="CO121" s="783"/>
      <c r="CP121" s="809" t="s">
        <v>456</v>
      </c>
      <c r="CQ121" s="810"/>
      <c r="CR121" s="810"/>
      <c r="CS121" s="810"/>
      <c r="CT121" s="810"/>
      <c r="CU121" s="810"/>
      <c r="CV121" s="810"/>
      <c r="CW121" s="810"/>
      <c r="CX121" s="810"/>
      <c r="CY121" s="810"/>
      <c r="CZ121" s="810"/>
      <c r="DA121" s="810"/>
      <c r="DB121" s="810"/>
      <c r="DC121" s="810"/>
      <c r="DD121" s="810"/>
      <c r="DE121" s="810"/>
      <c r="DF121" s="811"/>
      <c r="DG121" s="791">
        <v>5338721</v>
      </c>
      <c r="DH121" s="792"/>
      <c r="DI121" s="792"/>
      <c r="DJ121" s="792"/>
      <c r="DK121" s="792"/>
      <c r="DL121" s="792">
        <v>5076312</v>
      </c>
      <c r="DM121" s="792"/>
      <c r="DN121" s="792"/>
      <c r="DO121" s="792"/>
      <c r="DP121" s="792"/>
      <c r="DQ121" s="792">
        <v>4830478</v>
      </c>
      <c r="DR121" s="792"/>
      <c r="DS121" s="792"/>
      <c r="DT121" s="792"/>
      <c r="DU121" s="792"/>
      <c r="DV121" s="793">
        <v>12.3</v>
      </c>
      <c r="DW121" s="793"/>
      <c r="DX121" s="793"/>
      <c r="DY121" s="793"/>
      <c r="DZ121" s="794"/>
    </row>
    <row r="122" spans="1:130" s="48" customFormat="1" ht="26.25" customHeight="1" x14ac:dyDescent="0.15">
      <c r="A122" s="707"/>
      <c r="B122" s="708"/>
      <c r="C122" s="787" t="s">
        <v>475</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192</v>
      </c>
      <c r="AB122" s="717"/>
      <c r="AC122" s="717"/>
      <c r="AD122" s="717"/>
      <c r="AE122" s="718"/>
      <c r="AF122" s="719" t="s">
        <v>192</v>
      </c>
      <c r="AG122" s="717"/>
      <c r="AH122" s="717"/>
      <c r="AI122" s="717"/>
      <c r="AJ122" s="718"/>
      <c r="AK122" s="719" t="s">
        <v>192</v>
      </c>
      <c r="AL122" s="717"/>
      <c r="AM122" s="717"/>
      <c r="AN122" s="717"/>
      <c r="AO122" s="718"/>
      <c r="AP122" s="788" t="s">
        <v>192</v>
      </c>
      <c r="AQ122" s="789"/>
      <c r="AR122" s="789"/>
      <c r="AS122" s="789"/>
      <c r="AT122" s="790"/>
      <c r="AU122" s="836"/>
      <c r="AV122" s="837"/>
      <c r="AW122" s="837"/>
      <c r="AX122" s="837"/>
      <c r="AY122" s="838"/>
      <c r="AZ122" s="795" t="s">
        <v>482</v>
      </c>
      <c r="BA122" s="796"/>
      <c r="BB122" s="796"/>
      <c r="BC122" s="796"/>
      <c r="BD122" s="796"/>
      <c r="BE122" s="796"/>
      <c r="BF122" s="796"/>
      <c r="BG122" s="796"/>
      <c r="BH122" s="796"/>
      <c r="BI122" s="796"/>
      <c r="BJ122" s="796"/>
      <c r="BK122" s="796"/>
      <c r="BL122" s="796"/>
      <c r="BM122" s="796"/>
      <c r="BN122" s="796"/>
      <c r="BO122" s="796"/>
      <c r="BP122" s="797"/>
      <c r="BQ122" s="824">
        <v>77777078</v>
      </c>
      <c r="BR122" s="825"/>
      <c r="BS122" s="825"/>
      <c r="BT122" s="825"/>
      <c r="BU122" s="825"/>
      <c r="BV122" s="825">
        <v>75669927</v>
      </c>
      <c r="BW122" s="825"/>
      <c r="BX122" s="825"/>
      <c r="BY122" s="825"/>
      <c r="BZ122" s="825"/>
      <c r="CA122" s="825">
        <v>72996264</v>
      </c>
      <c r="CB122" s="825"/>
      <c r="CC122" s="825"/>
      <c r="CD122" s="825"/>
      <c r="CE122" s="825"/>
      <c r="CF122" s="826">
        <v>186.2</v>
      </c>
      <c r="CG122" s="827"/>
      <c r="CH122" s="827"/>
      <c r="CI122" s="827"/>
      <c r="CJ122" s="827"/>
      <c r="CK122" s="821"/>
      <c r="CL122" s="782"/>
      <c r="CM122" s="782"/>
      <c r="CN122" s="782"/>
      <c r="CO122" s="783"/>
      <c r="CP122" s="809" t="s">
        <v>457</v>
      </c>
      <c r="CQ122" s="810"/>
      <c r="CR122" s="810"/>
      <c r="CS122" s="810"/>
      <c r="CT122" s="810"/>
      <c r="CU122" s="810"/>
      <c r="CV122" s="810"/>
      <c r="CW122" s="810"/>
      <c r="CX122" s="810"/>
      <c r="CY122" s="810"/>
      <c r="CZ122" s="810"/>
      <c r="DA122" s="810"/>
      <c r="DB122" s="810"/>
      <c r="DC122" s="810"/>
      <c r="DD122" s="810"/>
      <c r="DE122" s="810"/>
      <c r="DF122" s="811"/>
      <c r="DG122" s="791">
        <v>205393</v>
      </c>
      <c r="DH122" s="792"/>
      <c r="DI122" s="792"/>
      <c r="DJ122" s="792"/>
      <c r="DK122" s="792"/>
      <c r="DL122" s="792">
        <v>160463</v>
      </c>
      <c r="DM122" s="792"/>
      <c r="DN122" s="792"/>
      <c r="DO122" s="792"/>
      <c r="DP122" s="792"/>
      <c r="DQ122" s="792">
        <v>101119</v>
      </c>
      <c r="DR122" s="792"/>
      <c r="DS122" s="792"/>
      <c r="DT122" s="792"/>
      <c r="DU122" s="792"/>
      <c r="DV122" s="793">
        <v>0.3</v>
      </c>
      <c r="DW122" s="793"/>
      <c r="DX122" s="793"/>
      <c r="DY122" s="793"/>
      <c r="DZ122" s="794"/>
    </row>
    <row r="123" spans="1:130" s="48" customFormat="1" ht="26.25" customHeight="1" x14ac:dyDescent="0.15">
      <c r="A123" s="707"/>
      <c r="B123" s="708"/>
      <c r="C123" s="787" t="s">
        <v>9</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t="s">
        <v>192</v>
      </c>
      <c r="AB123" s="717"/>
      <c r="AC123" s="717"/>
      <c r="AD123" s="717"/>
      <c r="AE123" s="718"/>
      <c r="AF123" s="719" t="s">
        <v>192</v>
      </c>
      <c r="AG123" s="717"/>
      <c r="AH123" s="717"/>
      <c r="AI123" s="717"/>
      <c r="AJ123" s="718"/>
      <c r="AK123" s="719" t="s">
        <v>192</v>
      </c>
      <c r="AL123" s="717"/>
      <c r="AM123" s="717"/>
      <c r="AN123" s="717"/>
      <c r="AO123" s="718"/>
      <c r="AP123" s="788" t="s">
        <v>192</v>
      </c>
      <c r="AQ123" s="789"/>
      <c r="AR123" s="789"/>
      <c r="AS123" s="789"/>
      <c r="AT123" s="790"/>
      <c r="AU123" s="839"/>
      <c r="AV123" s="840"/>
      <c r="AW123" s="840"/>
      <c r="AX123" s="840"/>
      <c r="AY123" s="840"/>
      <c r="AZ123" s="69" t="s">
        <v>271</v>
      </c>
      <c r="BA123" s="69"/>
      <c r="BB123" s="69"/>
      <c r="BC123" s="69"/>
      <c r="BD123" s="69"/>
      <c r="BE123" s="69"/>
      <c r="BF123" s="69"/>
      <c r="BG123" s="69"/>
      <c r="BH123" s="69"/>
      <c r="BI123" s="69"/>
      <c r="BJ123" s="69"/>
      <c r="BK123" s="69"/>
      <c r="BL123" s="69"/>
      <c r="BM123" s="69"/>
      <c r="BN123" s="69"/>
      <c r="BO123" s="828" t="s">
        <v>483</v>
      </c>
      <c r="BP123" s="829"/>
      <c r="BQ123" s="830">
        <v>95455526</v>
      </c>
      <c r="BR123" s="831"/>
      <c r="BS123" s="831"/>
      <c r="BT123" s="831"/>
      <c r="BU123" s="831"/>
      <c r="BV123" s="831">
        <v>96428556</v>
      </c>
      <c r="BW123" s="831"/>
      <c r="BX123" s="831"/>
      <c r="BY123" s="831"/>
      <c r="BZ123" s="831"/>
      <c r="CA123" s="831">
        <v>91046451</v>
      </c>
      <c r="CB123" s="831"/>
      <c r="CC123" s="831"/>
      <c r="CD123" s="831"/>
      <c r="CE123" s="831"/>
      <c r="CF123" s="682"/>
      <c r="CG123" s="683"/>
      <c r="CH123" s="683"/>
      <c r="CI123" s="683"/>
      <c r="CJ123" s="832"/>
      <c r="CK123" s="821"/>
      <c r="CL123" s="782"/>
      <c r="CM123" s="782"/>
      <c r="CN123" s="782"/>
      <c r="CO123" s="783"/>
      <c r="CP123" s="809" t="s">
        <v>454</v>
      </c>
      <c r="CQ123" s="810"/>
      <c r="CR123" s="810"/>
      <c r="CS123" s="810"/>
      <c r="CT123" s="810"/>
      <c r="CU123" s="810"/>
      <c r="CV123" s="810"/>
      <c r="CW123" s="810"/>
      <c r="CX123" s="810"/>
      <c r="CY123" s="810"/>
      <c r="CZ123" s="810"/>
      <c r="DA123" s="810"/>
      <c r="DB123" s="810"/>
      <c r="DC123" s="810"/>
      <c r="DD123" s="810"/>
      <c r="DE123" s="810"/>
      <c r="DF123" s="811"/>
      <c r="DG123" s="716">
        <v>30510</v>
      </c>
      <c r="DH123" s="717"/>
      <c r="DI123" s="717"/>
      <c r="DJ123" s="717"/>
      <c r="DK123" s="718"/>
      <c r="DL123" s="719">
        <v>29574</v>
      </c>
      <c r="DM123" s="717"/>
      <c r="DN123" s="717"/>
      <c r="DO123" s="717"/>
      <c r="DP123" s="718"/>
      <c r="DQ123" s="719">
        <v>30298</v>
      </c>
      <c r="DR123" s="717"/>
      <c r="DS123" s="717"/>
      <c r="DT123" s="717"/>
      <c r="DU123" s="718"/>
      <c r="DV123" s="788">
        <v>0.1</v>
      </c>
      <c r="DW123" s="789"/>
      <c r="DX123" s="789"/>
      <c r="DY123" s="789"/>
      <c r="DZ123" s="790"/>
    </row>
    <row r="124" spans="1:130" s="48" customFormat="1" ht="26.25" customHeight="1" x14ac:dyDescent="0.15">
      <c r="A124" s="707"/>
      <c r="B124" s="708"/>
      <c r="C124" s="787" t="s">
        <v>338</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192</v>
      </c>
      <c r="AB124" s="717"/>
      <c r="AC124" s="717"/>
      <c r="AD124" s="717"/>
      <c r="AE124" s="718"/>
      <c r="AF124" s="719" t="s">
        <v>192</v>
      </c>
      <c r="AG124" s="717"/>
      <c r="AH124" s="717"/>
      <c r="AI124" s="717"/>
      <c r="AJ124" s="718"/>
      <c r="AK124" s="719" t="s">
        <v>192</v>
      </c>
      <c r="AL124" s="717"/>
      <c r="AM124" s="717"/>
      <c r="AN124" s="717"/>
      <c r="AO124" s="718"/>
      <c r="AP124" s="788" t="s">
        <v>192</v>
      </c>
      <c r="AQ124" s="789"/>
      <c r="AR124" s="789"/>
      <c r="AS124" s="789"/>
      <c r="AT124" s="790"/>
      <c r="AU124" s="803" t="s">
        <v>484</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v>11.2</v>
      </c>
      <c r="BR124" s="807"/>
      <c r="BS124" s="807"/>
      <c r="BT124" s="807"/>
      <c r="BU124" s="807"/>
      <c r="BV124" s="807">
        <v>3.7</v>
      </c>
      <c r="BW124" s="807"/>
      <c r="BX124" s="807"/>
      <c r="BY124" s="807"/>
      <c r="BZ124" s="807"/>
      <c r="CA124" s="807">
        <v>9.9</v>
      </c>
      <c r="CB124" s="807"/>
      <c r="CC124" s="807"/>
      <c r="CD124" s="807"/>
      <c r="CE124" s="807"/>
      <c r="CF124" s="690"/>
      <c r="CG124" s="691"/>
      <c r="CH124" s="691"/>
      <c r="CI124" s="691"/>
      <c r="CJ124" s="808"/>
      <c r="CK124" s="822"/>
      <c r="CL124" s="822"/>
      <c r="CM124" s="822"/>
      <c r="CN124" s="822"/>
      <c r="CO124" s="823"/>
      <c r="CP124" s="809" t="s">
        <v>486</v>
      </c>
      <c r="CQ124" s="810"/>
      <c r="CR124" s="810"/>
      <c r="CS124" s="810"/>
      <c r="CT124" s="810"/>
      <c r="CU124" s="810"/>
      <c r="CV124" s="810"/>
      <c r="CW124" s="810"/>
      <c r="CX124" s="810"/>
      <c r="CY124" s="810"/>
      <c r="CZ124" s="810"/>
      <c r="DA124" s="810"/>
      <c r="DB124" s="810"/>
      <c r="DC124" s="810"/>
      <c r="DD124" s="810"/>
      <c r="DE124" s="810"/>
      <c r="DF124" s="811"/>
      <c r="DG124" s="735" t="s">
        <v>192</v>
      </c>
      <c r="DH124" s="736"/>
      <c r="DI124" s="736"/>
      <c r="DJ124" s="736"/>
      <c r="DK124" s="737"/>
      <c r="DL124" s="738" t="s">
        <v>192</v>
      </c>
      <c r="DM124" s="736"/>
      <c r="DN124" s="736"/>
      <c r="DO124" s="736"/>
      <c r="DP124" s="737"/>
      <c r="DQ124" s="738" t="s">
        <v>192</v>
      </c>
      <c r="DR124" s="736"/>
      <c r="DS124" s="736"/>
      <c r="DT124" s="736"/>
      <c r="DU124" s="737"/>
      <c r="DV124" s="812" t="s">
        <v>192</v>
      </c>
      <c r="DW124" s="813"/>
      <c r="DX124" s="813"/>
      <c r="DY124" s="813"/>
      <c r="DZ124" s="814"/>
    </row>
    <row r="125" spans="1:130" s="48" customFormat="1" ht="26.25" customHeight="1" x14ac:dyDescent="0.15">
      <c r="A125" s="707"/>
      <c r="B125" s="708"/>
      <c r="C125" s="787" t="s">
        <v>478</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192</v>
      </c>
      <c r="AB125" s="717"/>
      <c r="AC125" s="717"/>
      <c r="AD125" s="717"/>
      <c r="AE125" s="718"/>
      <c r="AF125" s="719" t="s">
        <v>192</v>
      </c>
      <c r="AG125" s="717"/>
      <c r="AH125" s="717"/>
      <c r="AI125" s="717"/>
      <c r="AJ125" s="718"/>
      <c r="AK125" s="719" t="s">
        <v>192</v>
      </c>
      <c r="AL125" s="717"/>
      <c r="AM125" s="717"/>
      <c r="AN125" s="717"/>
      <c r="AO125" s="718"/>
      <c r="AP125" s="788" t="s">
        <v>192</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489</v>
      </c>
      <c r="CL125" s="779"/>
      <c r="CM125" s="779"/>
      <c r="CN125" s="779"/>
      <c r="CO125" s="780"/>
      <c r="CP125" s="815" t="s">
        <v>134</v>
      </c>
      <c r="CQ125" s="763"/>
      <c r="CR125" s="763"/>
      <c r="CS125" s="763"/>
      <c r="CT125" s="763"/>
      <c r="CU125" s="763"/>
      <c r="CV125" s="763"/>
      <c r="CW125" s="763"/>
      <c r="CX125" s="763"/>
      <c r="CY125" s="763"/>
      <c r="CZ125" s="763"/>
      <c r="DA125" s="763"/>
      <c r="DB125" s="763"/>
      <c r="DC125" s="763"/>
      <c r="DD125" s="763"/>
      <c r="DE125" s="763"/>
      <c r="DF125" s="764"/>
      <c r="DG125" s="816" t="s">
        <v>192</v>
      </c>
      <c r="DH125" s="817"/>
      <c r="DI125" s="817"/>
      <c r="DJ125" s="817"/>
      <c r="DK125" s="817"/>
      <c r="DL125" s="817" t="s">
        <v>192</v>
      </c>
      <c r="DM125" s="817"/>
      <c r="DN125" s="817"/>
      <c r="DO125" s="817"/>
      <c r="DP125" s="817"/>
      <c r="DQ125" s="817" t="s">
        <v>192</v>
      </c>
      <c r="DR125" s="817"/>
      <c r="DS125" s="817"/>
      <c r="DT125" s="817"/>
      <c r="DU125" s="817"/>
      <c r="DV125" s="818" t="s">
        <v>192</v>
      </c>
      <c r="DW125" s="818"/>
      <c r="DX125" s="818"/>
      <c r="DY125" s="818"/>
      <c r="DZ125" s="819"/>
    </row>
    <row r="126" spans="1:130" s="48" customFormat="1" ht="26.25" customHeight="1" x14ac:dyDescent="0.15">
      <c r="A126" s="707"/>
      <c r="B126" s="708"/>
      <c r="C126" s="787" t="s">
        <v>479</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v>293524</v>
      </c>
      <c r="AB126" s="717"/>
      <c r="AC126" s="717"/>
      <c r="AD126" s="717"/>
      <c r="AE126" s="718"/>
      <c r="AF126" s="719">
        <v>512220</v>
      </c>
      <c r="AG126" s="717"/>
      <c r="AH126" s="717"/>
      <c r="AI126" s="717"/>
      <c r="AJ126" s="718"/>
      <c r="AK126" s="719">
        <v>569171</v>
      </c>
      <c r="AL126" s="717"/>
      <c r="AM126" s="717"/>
      <c r="AN126" s="717"/>
      <c r="AO126" s="718"/>
      <c r="AP126" s="788">
        <v>1.5</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414</v>
      </c>
      <c r="CQ126" s="724"/>
      <c r="CR126" s="724"/>
      <c r="CS126" s="724"/>
      <c r="CT126" s="724"/>
      <c r="CU126" s="724"/>
      <c r="CV126" s="724"/>
      <c r="CW126" s="724"/>
      <c r="CX126" s="724"/>
      <c r="CY126" s="724"/>
      <c r="CZ126" s="724"/>
      <c r="DA126" s="724"/>
      <c r="DB126" s="724"/>
      <c r="DC126" s="724"/>
      <c r="DD126" s="724"/>
      <c r="DE126" s="724"/>
      <c r="DF126" s="725"/>
      <c r="DG126" s="791" t="s">
        <v>192</v>
      </c>
      <c r="DH126" s="792"/>
      <c r="DI126" s="792"/>
      <c r="DJ126" s="792"/>
      <c r="DK126" s="792"/>
      <c r="DL126" s="792" t="s">
        <v>192</v>
      </c>
      <c r="DM126" s="792"/>
      <c r="DN126" s="792"/>
      <c r="DO126" s="792"/>
      <c r="DP126" s="792"/>
      <c r="DQ126" s="792" t="s">
        <v>192</v>
      </c>
      <c r="DR126" s="792"/>
      <c r="DS126" s="792"/>
      <c r="DT126" s="792"/>
      <c r="DU126" s="792"/>
      <c r="DV126" s="793" t="s">
        <v>192</v>
      </c>
      <c r="DW126" s="793"/>
      <c r="DX126" s="793"/>
      <c r="DY126" s="793"/>
      <c r="DZ126" s="794"/>
    </row>
    <row r="127" spans="1:130" s="48" customFormat="1" ht="26.25" customHeight="1" x14ac:dyDescent="0.15">
      <c r="A127" s="709"/>
      <c r="B127" s="710"/>
      <c r="C127" s="795" t="s">
        <v>89</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v>6680</v>
      </c>
      <c r="AB127" s="717"/>
      <c r="AC127" s="717"/>
      <c r="AD127" s="717"/>
      <c r="AE127" s="718"/>
      <c r="AF127" s="719">
        <v>4351</v>
      </c>
      <c r="AG127" s="717"/>
      <c r="AH127" s="717"/>
      <c r="AI127" s="717"/>
      <c r="AJ127" s="718"/>
      <c r="AK127" s="719">
        <v>2481</v>
      </c>
      <c r="AL127" s="717"/>
      <c r="AM127" s="717"/>
      <c r="AN127" s="717"/>
      <c r="AO127" s="718"/>
      <c r="AP127" s="788">
        <v>0</v>
      </c>
      <c r="AQ127" s="789"/>
      <c r="AR127" s="789"/>
      <c r="AS127" s="789"/>
      <c r="AT127" s="790"/>
      <c r="AU127" s="56"/>
      <c r="AV127" s="56"/>
      <c r="AW127" s="56"/>
      <c r="AX127" s="798" t="s">
        <v>490</v>
      </c>
      <c r="AY127" s="799"/>
      <c r="AZ127" s="799"/>
      <c r="BA127" s="799"/>
      <c r="BB127" s="799"/>
      <c r="BC127" s="799"/>
      <c r="BD127" s="799"/>
      <c r="BE127" s="800"/>
      <c r="BF127" s="801" t="s">
        <v>69</v>
      </c>
      <c r="BG127" s="799"/>
      <c r="BH127" s="799"/>
      <c r="BI127" s="799"/>
      <c r="BJ127" s="799"/>
      <c r="BK127" s="799"/>
      <c r="BL127" s="800"/>
      <c r="BM127" s="801" t="s">
        <v>415</v>
      </c>
      <c r="BN127" s="799"/>
      <c r="BO127" s="799"/>
      <c r="BP127" s="799"/>
      <c r="BQ127" s="799"/>
      <c r="BR127" s="799"/>
      <c r="BS127" s="800"/>
      <c r="BT127" s="801" t="s">
        <v>404</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407</v>
      </c>
      <c r="CQ127" s="724"/>
      <c r="CR127" s="724"/>
      <c r="CS127" s="724"/>
      <c r="CT127" s="724"/>
      <c r="CU127" s="724"/>
      <c r="CV127" s="724"/>
      <c r="CW127" s="724"/>
      <c r="CX127" s="724"/>
      <c r="CY127" s="724"/>
      <c r="CZ127" s="724"/>
      <c r="DA127" s="724"/>
      <c r="DB127" s="724"/>
      <c r="DC127" s="724"/>
      <c r="DD127" s="724"/>
      <c r="DE127" s="724"/>
      <c r="DF127" s="725"/>
      <c r="DG127" s="791" t="s">
        <v>192</v>
      </c>
      <c r="DH127" s="792"/>
      <c r="DI127" s="792"/>
      <c r="DJ127" s="792"/>
      <c r="DK127" s="792"/>
      <c r="DL127" s="792" t="s">
        <v>192</v>
      </c>
      <c r="DM127" s="792"/>
      <c r="DN127" s="792"/>
      <c r="DO127" s="792"/>
      <c r="DP127" s="792"/>
      <c r="DQ127" s="792" t="s">
        <v>192</v>
      </c>
      <c r="DR127" s="792"/>
      <c r="DS127" s="792"/>
      <c r="DT127" s="792"/>
      <c r="DU127" s="792"/>
      <c r="DV127" s="793" t="s">
        <v>192</v>
      </c>
      <c r="DW127" s="793"/>
      <c r="DX127" s="793"/>
      <c r="DY127" s="793"/>
      <c r="DZ127" s="794"/>
    </row>
    <row r="128" spans="1:130" s="48" customFormat="1" ht="26.25" customHeight="1" x14ac:dyDescent="0.15">
      <c r="A128" s="751" t="s">
        <v>491</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5</v>
      </c>
      <c r="X128" s="753"/>
      <c r="Y128" s="753"/>
      <c r="Z128" s="754"/>
      <c r="AA128" s="755">
        <v>1028005</v>
      </c>
      <c r="AB128" s="756"/>
      <c r="AC128" s="756"/>
      <c r="AD128" s="756"/>
      <c r="AE128" s="757"/>
      <c r="AF128" s="758">
        <v>880079</v>
      </c>
      <c r="AG128" s="756"/>
      <c r="AH128" s="756"/>
      <c r="AI128" s="756"/>
      <c r="AJ128" s="757"/>
      <c r="AK128" s="758">
        <v>873308</v>
      </c>
      <c r="AL128" s="756"/>
      <c r="AM128" s="756"/>
      <c r="AN128" s="756"/>
      <c r="AO128" s="757"/>
      <c r="AP128" s="759"/>
      <c r="AQ128" s="760"/>
      <c r="AR128" s="760"/>
      <c r="AS128" s="760"/>
      <c r="AT128" s="761"/>
      <c r="AU128" s="56"/>
      <c r="AV128" s="56"/>
      <c r="AW128" s="56"/>
      <c r="AX128" s="762" t="s">
        <v>306</v>
      </c>
      <c r="AY128" s="763"/>
      <c r="AZ128" s="763"/>
      <c r="BA128" s="763"/>
      <c r="BB128" s="763"/>
      <c r="BC128" s="763"/>
      <c r="BD128" s="763"/>
      <c r="BE128" s="764"/>
      <c r="BF128" s="765" t="s">
        <v>192</v>
      </c>
      <c r="BG128" s="766"/>
      <c r="BH128" s="766"/>
      <c r="BI128" s="766"/>
      <c r="BJ128" s="766"/>
      <c r="BK128" s="766"/>
      <c r="BL128" s="767"/>
      <c r="BM128" s="765">
        <v>11.32</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396</v>
      </c>
      <c r="CQ128" s="743"/>
      <c r="CR128" s="743"/>
      <c r="CS128" s="743"/>
      <c r="CT128" s="743"/>
      <c r="CU128" s="743"/>
      <c r="CV128" s="743"/>
      <c r="CW128" s="743"/>
      <c r="CX128" s="743"/>
      <c r="CY128" s="743"/>
      <c r="CZ128" s="743"/>
      <c r="DA128" s="743"/>
      <c r="DB128" s="743"/>
      <c r="DC128" s="743"/>
      <c r="DD128" s="743"/>
      <c r="DE128" s="743"/>
      <c r="DF128" s="744"/>
      <c r="DG128" s="770">
        <v>2250</v>
      </c>
      <c r="DH128" s="771"/>
      <c r="DI128" s="771"/>
      <c r="DJ128" s="771"/>
      <c r="DK128" s="771"/>
      <c r="DL128" s="771">
        <v>2656</v>
      </c>
      <c r="DM128" s="771"/>
      <c r="DN128" s="771"/>
      <c r="DO128" s="771"/>
      <c r="DP128" s="771"/>
      <c r="DQ128" s="771">
        <v>1347</v>
      </c>
      <c r="DR128" s="771"/>
      <c r="DS128" s="771"/>
      <c r="DT128" s="771"/>
      <c r="DU128" s="771"/>
      <c r="DV128" s="772">
        <v>0</v>
      </c>
      <c r="DW128" s="772"/>
      <c r="DX128" s="772"/>
      <c r="DY128" s="772"/>
      <c r="DZ128" s="773"/>
    </row>
    <row r="129" spans="1:131" s="48" customFormat="1" ht="26.25" customHeight="1" x14ac:dyDescent="0.15">
      <c r="A129" s="711" t="s">
        <v>165</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235</v>
      </c>
      <c r="X129" s="714"/>
      <c r="Y129" s="714"/>
      <c r="Z129" s="715"/>
      <c r="AA129" s="716">
        <v>44837333</v>
      </c>
      <c r="AB129" s="717"/>
      <c r="AC129" s="717"/>
      <c r="AD129" s="717"/>
      <c r="AE129" s="718"/>
      <c r="AF129" s="719">
        <v>47417141</v>
      </c>
      <c r="AG129" s="717"/>
      <c r="AH129" s="717"/>
      <c r="AI129" s="717"/>
      <c r="AJ129" s="718"/>
      <c r="AK129" s="719">
        <v>46124629</v>
      </c>
      <c r="AL129" s="717"/>
      <c r="AM129" s="717"/>
      <c r="AN129" s="717"/>
      <c r="AO129" s="718"/>
      <c r="AP129" s="720"/>
      <c r="AQ129" s="721"/>
      <c r="AR129" s="721"/>
      <c r="AS129" s="721"/>
      <c r="AT129" s="722"/>
      <c r="AU129" s="67"/>
      <c r="AV129" s="67"/>
      <c r="AW129" s="67"/>
      <c r="AX129" s="723" t="s">
        <v>116</v>
      </c>
      <c r="AY129" s="724"/>
      <c r="AZ129" s="724"/>
      <c r="BA129" s="724"/>
      <c r="BB129" s="724"/>
      <c r="BC129" s="724"/>
      <c r="BD129" s="724"/>
      <c r="BE129" s="725"/>
      <c r="BF129" s="774" t="s">
        <v>192</v>
      </c>
      <c r="BG129" s="775"/>
      <c r="BH129" s="775"/>
      <c r="BI129" s="775"/>
      <c r="BJ129" s="775"/>
      <c r="BK129" s="775"/>
      <c r="BL129" s="776"/>
      <c r="BM129" s="774">
        <v>16.32</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1" t="s">
        <v>492</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493</v>
      </c>
      <c r="X130" s="714"/>
      <c r="Y130" s="714"/>
      <c r="Z130" s="715"/>
      <c r="AA130" s="716">
        <v>6838245</v>
      </c>
      <c r="AB130" s="717"/>
      <c r="AC130" s="717"/>
      <c r="AD130" s="717"/>
      <c r="AE130" s="718"/>
      <c r="AF130" s="719">
        <v>6982333</v>
      </c>
      <c r="AG130" s="717"/>
      <c r="AH130" s="717"/>
      <c r="AI130" s="717"/>
      <c r="AJ130" s="718"/>
      <c r="AK130" s="719">
        <v>6922817</v>
      </c>
      <c r="AL130" s="717"/>
      <c r="AM130" s="717"/>
      <c r="AN130" s="717"/>
      <c r="AO130" s="718"/>
      <c r="AP130" s="720"/>
      <c r="AQ130" s="721"/>
      <c r="AR130" s="721"/>
      <c r="AS130" s="721"/>
      <c r="AT130" s="722"/>
      <c r="AU130" s="67"/>
      <c r="AV130" s="67"/>
      <c r="AW130" s="67"/>
      <c r="AX130" s="723" t="s">
        <v>428</v>
      </c>
      <c r="AY130" s="724"/>
      <c r="AZ130" s="724"/>
      <c r="BA130" s="724"/>
      <c r="BB130" s="724"/>
      <c r="BC130" s="724"/>
      <c r="BD130" s="724"/>
      <c r="BE130" s="725"/>
      <c r="BF130" s="726">
        <v>2.8</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167</v>
      </c>
      <c r="X131" s="733"/>
      <c r="Y131" s="733"/>
      <c r="Z131" s="734"/>
      <c r="AA131" s="735">
        <v>37999088</v>
      </c>
      <c r="AB131" s="736"/>
      <c r="AC131" s="736"/>
      <c r="AD131" s="736"/>
      <c r="AE131" s="737"/>
      <c r="AF131" s="738">
        <v>40434808</v>
      </c>
      <c r="AG131" s="736"/>
      <c r="AH131" s="736"/>
      <c r="AI131" s="736"/>
      <c r="AJ131" s="737"/>
      <c r="AK131" s="738">
        <v>39201812</v>
      </c>
      <c r="AL131" s="736"/>
      <c r="AM131" s="736"/>
      <c r="AN131" s="736"/>
      <c r="AO131" s="737"/>
      <c r="AP131" s="739"/>
      <c r="AQ131" s="740"/>
      <c r="AR131" s="740"/>
      <c r="AS131" s="740"/>
      <c r="AT131" s="741"/>
      <c r="AU131" s="67"/>
      <c r="AV131" s="67"/>
      <c r="AW131" s="67"/>
      <c r="AX131" s="742" t="s">
        <v>71</v>
      </c>
      <c r="AY131" s="743"/>
      <c r="AZ131" s="743"/>
      <c r="BA131" s="743"/>
      <c r="BB131" s="743"/>
      <c r="BC131" s="743"/>
      <c r="BD131" s="743"/>
      <c r="BE131" s="744"/>
      <c r="BF131" s="745">
        <v>9.9</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1" t="s">
        <v>27</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494</v>
      </c>
      <c r="W132" s="676"/>
      <c r="X132" s="676"/>
      <c r="Y132" s="676"/>
      <c r="Z132" s="677"/>
      <c r="AA132" s="678">
        <v>2.7653611059999998</v>
      </c>
      <c r="AB132" s="679"/>
      <c r="AC132" s="679"/>
      <c r="AD132" s="679"/>
      <c r="AE132" s="680"/>
      <c r="AF132" s="681">
        <v>2.6722125160000001</v>
      </c>
      <c r="AG132" s="679"/>
      <c r="AH132" s="679"/>
      <c r="AI132" s="679"/>
      <c r="AJ132" s="680"/>
      <c r="AK132" s="681">
        <v>3.2376717689999999</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61</v>
      </c>
      <c r="W133" s="685"/>
      <c r="X133" s="685"/>
      <c r="Y133" s="685"/>
      <c r="Z133" s="686"/>
      <c r="AA133" s="687">
        <v>3.1</v>
      </c>
      <c r="AB133" s="688"/>
      <c r="AC133" s="688"/>
      <c r="AD133" s="688"/>
      <c r="AE133" s="689"/>
      <c r="AF133" s="687">
        <v>3.1</v>
      </c>
      <c r="AG133" s="688"/>
      <c r="AH133" s="688"/>
      <c r="AI133" s="688"/>
      <c r="AJ133" s="689"/>
      <c r="AK133" s="687">
        <v>2.8</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1wZhxfHaSqg2tN0b8Pu/4sy3Wpjx/aoKTyWXexBY+9R2T4VCKdxMf7bFq86JKW9XbfbqEmxz896BDQNqFLgkLQ==" saltValue="y62sOiBs/JAPaH9oOCvGv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1137C-1F92-4B7A-8E76-334202062DE4}">
  <sheetPr>
    <pageSetUpPr fitToPage="1"/>
  </sheetPr>
  <dimension ref="A1:DQ105"/>
  <sheetViews>
    <sheetView showGridLines="0" tabSelected="1" view="pageBreakPreview" topLeftCell="AZ1" zoomScaleNormal="85" zoomScaleSheetLayoutView="100" workbookViewId="0"/>
  </sheetViews>
  <sheetFormatPr defaultColWidth="0" defaultRowHeight="13.5" customHeight="1" zeroHeight="1" x14ac:dyDescent="0.15"/>
  <cols>
    <col min="1" max="120" width="2.75" style="1100" customWidth="1"/>
    <col min="121" max="121" width="0" style="1099" hidden="1" customWidth="1"/>
    <col min="122" max="16384" width="9" style="1099" hidden="1"/>
  </cols>
  <sheetData>
    <row r="1" spans="1:120" x14ac:dyDescent="0.15">
      <c r="A1" s="1099"/>
      <c r="B1" s="1099"/>
      <c r="C1" s="1099"/>
      <c r="D1" s="1099"/>
      <c r="E1" s="1099"/>
      <c r="F1" s="1099"/>
      <c r="G1" s="1099"/>
      <c r="H1" s="1099"/>
      <c r="I1" s="1099"/>
      <c r="J1" s="1099"/>
      <c r="K1" s="1099"/>
      <c r="L1" s="1099"/>
      <c r="M1" s="1099"/>
      <c r="N1" s="1099"/>
      <c r="O1" s="1099"/>
      <c r="P1" s="1099"/>
      <c r="Q1" s="1099"/>
      <c r="R1" s="1099"/>
      <c r="S1" s="1099"/>
      <c r="T1" s="1099"/>
      <c r="U1" s="1099"/>
      <c r="V1" s="1099"/>
      <c r="W1" s="1099"/>
      <c r="X1" s="1099"/>
      <c r="Y1" s="1099"/>
      <c r="Z1" s="1099"/>
      <c r="AA1" s="1099"/>
      <c r="AB1" s="1099"/>
      <c r="AC1" s="1099"/>
      <c r="AD1" s="1099"/>
      <c r="AE1" s="1099"/>
      <c r="AF1" s="1099"/>
      <c r="AG1" s="1099"/>
      <c r="AH1" s="1099"/>
      <c r="AI1" s="1099"/>
      <c r="AJ1" s="1099"/>
      <c r="AK1" s="1099"/>
      <c r="AL1" s="1099"/>
      <c r="AM1" s="1099"/>
      <c r="AN1" s="1099"/>
      <c r="AO1" s="1099"/>
      <c r="AP1" s="1099"/>
      <c r="AQ1" s="1099"/>
      <c r="AR1" s="1099"/>
      <c r="AS1" s="1099"/>
      <c r="AT1" s="1099"/>
      <c r="AU1" s="1099"/>
      <c r="AV1" s="1099"/>
      <c r="AW1" s="1099"/>
      <c r="AX1" s="1099"/>
      <c r="AY1" s="1099"/>
      <c r="AZ1" s="1099"/>
      <c r="BA1" s="1099"/>
      <c r="BB1" s="1099"/>
      <c r="BC1" s="1099"/>
      <c r="BD1" s="1099"/>
      <c r="BE1" s="1099"/>
      <c r="BF1" s="1099"/>
      <c r="BG1" s="1099"/>
      <c r="BH1" s="1099"/>
      <c r="BI1" s="1099"/>
      <c r="BJ1" s="1099"/>
      <c r="BK1" s="1099"/>
      <c r="BL1" s="1099"/>
      <c r="BM1" s="1099"/>
      <c r="BN1" s="1099"/>
      <c r="BO1" s="1099"/>
      <c r="BP1" s="1099"/>
      <c r="BQ1" s="1099"/>
      <c r="BR1" s="1099"/>
      <c r="BS1" s="1099"/>
      <c r="BT1" s="1099"/>
      <c r="BU1" s="1099"/>
      <c r="BV1" s="1099"/>
      <c r="BW1" s="1099"/>
      <c r="BX1" s="1099"/>
      <c r="BY1" s="1099"/>
      <c r="BZ1" s="1099"/>
      <c r="CA1" s="1099"/>
      <c r="CB1" s="1099"/>
      <c r="CC1" s="1099"/>
      <c r="CD1" s="1099"/>
      <c r="CE1" s="1099"/>
      <c r="CF1" s="1099"/>
      <c r="CG1" s="1099"/>
      <c r="CH1" s="1099"/>
      <c r="CI1" s="1099"/>
      <c r="CJ1" s="1099"/>
      <c r="CK1" s="1099"/>
      <c r="CL1" s="1099"/>
      <c r="CM1" s="1099"/>
      <c r="CN1" s="1099"/>
      <c r="CO1" s="1099"/>
      <c r="CP1" s="1099"/>
      <c r="CQ1" s="1099"/>
      <c r="CR1" s="1099"/>
      <c r="CS1" s="1099"/>
      <c r="CT1" s="1099"/>
      <c r="CU1" s="1099"/>
      <c r="CV1" s="1099"/>
      <c r="CW1" s="1099"/>
      <c r="CX1" s="1099"/>
      <c r="CY1" s="1099"/>
      <c r="CZ1" s="1099"/>
      <c r="DA1" s="1099"/>
      <c r="DB1" s="1099"/>
      <c r="DC1" s="1099"/>
      <c r="DD1" s="1099"/>
      <c r="DE1" s="1099"/>
      <c r="DF1" s="1099"/>
      <c r="DG1" s="1099"/>
      <c r="DH1" s="1099"/>
      <c r="DI1" s="1099"/>
      <c r="DJ1" s="1099"/>
      <c r="DK1" s="1099"/>
      <c r="DL1" s="1099"/>
      <c r="DM1" s="1099"/>
      <c r="DN1" s="1099"/>
      <c r="DO1" s="1099"/>
      <c r="DP1" s="109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099"/>
    </row>
    <row r="17" spans="119:120" x14ac:dyDescent="0.15">
      <c r="DP17" s="1099"/>
    </row>
    <row r="18" spans="119:120" x14ac:dyDescent="0.15"/>
    <row r="19" spans="119:120" x14ac:dyDescent="0.15"/>
    <row r="20" spans="119:120" x14ac:dyDescent="0.15">
      <c r="DO20" s="1099"/>
      <c r="DP20" s="1099"/>
    </row>
    <row r="21" spans="119:120" x14ac:dyDescent="0.15">
      <c r="DP21" s="1099"/>
    </row>
    <row r="22" spans="119:120" x14ac:dyDescent="0.15"/>
    <row r="23" spans="119:120" x14ac:dyDescent="0.15">
      <c r="DO23" s="1099"/>
      <c r="DP23" s="1099"/>
    </row>
    <row r="24" spans="119:120" x14ac:dyDescent="0.15">
      <c r="DP24" s="1099"/>
    </row>
    <row r="25" spans="119:120" x14ac:dyDescent="0.15">
      <c r="DP25" s="1099"/>
    </row>
    <row r="26" spans="119:120" x14ac:dyDescent="0.15">
      <c r="DO26" s="1099"/>
      <c r="DP26" s="1099"/>
    </row>
    <row r="27" spans="119:120" x14ac:dyDescent="0.15"/>
    <row r="28" spans="119:120" x14ac:dyDescent="0.15">
      <c r="DO28" s="1099"/>
      <c r="DP28" s="1099"/>
    </row>
    <row r="29" spans="119:120" x14ac:dyDescent="0.15">
      <c r="DP29" s="1099"/>
    </row>
    <row r="30" spans="119:120" x14ac:dyDescent="0.15"/>
    <row r="31" spans="119:120" x14ac:dyDescent="0.15">
      <c r="DO31" s="1099"/>
      <c r="DP31" s="1099"/>
    </row>
    <row r="32" spans="119:120" x14ac:dyDescent="0.15"/>
    <row r="33" spans="98:120" x14ac:dyDescent="0.15">
      <c r="DO33" s="1099"/>
      <c r="DP33" s="1099"/>
    </row>
    <row r="34" spans="98:120" x14ac:dyDescent="0.15">
      <c r="DM34" s="1099"/>
    </row>
    <row r="35" spans="98:120" x14ac:dyDescent="0.15">
      <c r="CT35" s="1099"/>
      <c r="CU35" s="1099"/>
      <c r="CV35" s="1099"/>
      <c r="CY35" s="1099"/>
      <c r="CZ35" s="1099"/>
      <c r="DA35" s="1099"/>
      <c r="DD35" s="1099"/>
      <c r="DE35" s="1099"/>
      <c r="DF35" s="1099"/>
      <c r="DI35" s="1099"/>
      <c r="DJ35" s="1099"/>
      <c r="DK35" s="1099"/>
      <c r="DM35" s="1099"/>
      <c r="DN35" s="1099"/>
      <c r="DO35" s="1099"/>
      <c r="DP35" s="1099"/>
    </row>
    <row r="36" spans="98:120" x14ac:dyDescent="0.15"/>
    <row r="37" spans="98:120" x14ac:dyDescent="0.15">
      <c r="CW37" s="1099"/>
      <c r="DB37" s="1099"/>
      <c r="DG37" s="1099"/>
      <c r="DL37" s="1099"/>
      <c r="DP37" s="1099"/>
    </row>
    <row r="38" spans="98:120" x14ac:dyDescent="0.15">
      <c r="CT38" s="1099"/>
      <c r="CU38" s="1099"/>
      <c r="CV38" s="1099"/>
      <c r="CW38" s="1099"/>
      <c r="CY38" s="1099"/>
      <c r="CZ38" s="1099"/>
      <c r="DA38" s="1099"/>
      <c r="DB38" s="1099"/>
      <c r="DD38" s="1099"/>
      <c r="DE38" s="1099"/>
      <c r="DF38" s="1099"/>
      <c r="DG38" s="1099"/>
      <c r="DI38" s="1099"/>
      <c r="DJ38" s="1099"/>
      <c r="DK38" s="1099"/>
      <c r="DL38" s="1099"/>
      <c r="DN38" s="1099"/>
      <c r="DO38" s="1099"/>
      <c r="DP38" s="109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099"/>
      <c r="DO49" s="1099"/>
      <c r="DP49" s="109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099"/>
      <c r="CS63" s="1099"/>
      <c r="CX63" s="1099"/>
      <c r="DC63" s="1099"/>
      <c r="DH63" s="1099"/>
    </row>
    <row r="64" spans="22:120" x14ac:dyDescent="0.15">
      <c r="V64" s="1099"/>
    </row>
    <row r="65" spans="15:120" x14ac:dyDescent="0.15">
      <c r="X65" s="1099"/>
      <c r="Z65" s="1099"/>
      <c r="AA65" s="1099"/>
      <c r="AB65" s="1099"/>
      <c r="AC65" s="1099"/>
      <c r="AD65" s="1099"/>
      <c r="AE65" s="1099"/>
      <c r="AF65" s="1099"/>
      <c r="AG65" s="1099"/>
      <c r="AH65" s="1099"/>
      <c r="AI65" s="1099"/>
      <c r="AJ65" s="1099"/>
      <c r="AK65" s="1099"/>
      <c r="AL65" s="1099"/>
      <c r="AM65" s="1099"/>
      <c r="AN65" s="1099"/>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U65" s="1099"/>
      <c r="CZ65" s="1099"/>
      <c r="DE65" s="1099"/>
      <c r="DJ65" s="1099"/>
    </row>
    <row r="66" spans="15:120" x14ac:dyDescent="0.15">
      <c r="Q66" s="1099"/>
      <c r="S66" s="1099"/>
      <c r="U66" s="1099"/>
      <c r="DM66" s="1099"/>
    </row>
    <row r="67" spans="15:120" x14ac:dyDescent="0.15">
      <c r="O67" s="1099"/>
      <c r="P67" s="1099"/>
      <c r="R67" s="1099"/>
      <c r="T67" s="1099"/>
      <c r="Y67" s="1099"/>
      <c r="CT67" s="1099"/>
      <c r="CV67" s="1099"/>
      <c r="CW67" s="1099"/>
      <c r="CY67" s="1099"/>
      <c r="DA67" s="1099"/>
      <c r="DB67" s="1099"/>
      <c r="DD67" s="1099"/>
      <c r="DF67" s="1099"/>
      <c r="DG67" s="1099"/>
      <c r="DI67" s="1099"/>
      <c r="DK67" s="1099"/>
      <c r="DL67" s="1099"/>
      <c r="DN67" s="1099"/>
      <c r="DO67" s="1099"/>
      <c r="DP67" s="1099"/>
    </row>
    <row r="68" spans="15:120" x14ac:dyDescent="0.15"/>
    <row r="69" spans="15:120" x14ac:dyDescent="0.15"/>
    <row r="70" spans="15:120" x14ac:dyDescent="0.15"/>
    <row r="71" spans="15:120" x14ac:dyDescent="0.15"/>
    <row r="72" spans="15:120" x14ac:dyDescent="0.15">
      <c r="DP72" s="1099"/>
    </row>
    <row r="73" spans="15:120" x14ac:dyDescent="0.15">
      <c r="DP73" s="109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099"/>
      <c r="CX96" s="1099"/>
      <c r="DC96" s="1099"/>
      <c r="DH96" s="1099"/>
    </row>
    <row r="97" spans="24:120" x14ac:dyDescent="0.15">
      <c r="CS97" s="1099"/>
      <c r="CX97" s="1099"/>
      <c r="DC97" s="1099"/>
      <c r="DH97" s="1099"/>
      <c r="DP97" s="1100" t="s">
        <v>546</v>
      </c>
    </row>
    <row r="98" spans="24:120" hidden="1" x14ac:dyDescent="0.15">
      <c r="CS98" s="1099"/>
      <c r="CX98" s="1099"/>
      <c r="DC98" s="1099"/>
      <c r="DH98" s="1099"/>
    </row>
    <row r="99" spans="24:120" hidden="1" x14ac:dyDescent="0.15">
      <c r="CS99" s="1099"/>
      <c r="CX99" s="1099"/>
      <c r="DC99" s="1099"/>
      <c r="DH99" s="1099"/>
    </row>
    <row r="101" spans="24:120" ht="12" hidden="1" customHeight="1" x14ac:dyDescent="0.15">
      <c r="X101" s="1099"/>
      <c r="Y101" s="1099"/>
      <c r="Z101" s="1099"/>
      <c r="AA101" s="1099"/>
      <c r="AB101" s="1099"/>
      <c r="AC101" s="1099"/>
      <c r="AD101" s="1099"/>
      <c r="AE101" s="1099"/>
      <c r="AF101" s="1099"/>
      <c r="AG101" s="1099"/>
      <c r="AH101" s="1099"/>
      <c r="AI101" s="1099"/>
      <c r="AJ101" s="1099"/>
      <c r="AK101" s="1099"/>
      <c r="AL101" s="1099"/>
      <c r="AM101" s="1099"/>
      <c r="AN101" s="1099"/>
      <c r="AO101" s="1099"/>
      <c r="AP101" s="1099"/>
      <c r="AQ101" s="1099"/>
      <c r="AR101" s="1099"/>
      <c r="AS101" s="1099"/>
      <c r="AT101" s="1099"/>
      <c r="AU101" s="1099"/>
      <c r="AV101" s="1099"/>
      <c r="AW101" s="1099"/>
      <c r="AX101" s="1099"/>
      <c r="AY101" s="1099"/>
      <c r="AZ101" s="1099"/>
      <c r="BA101" s="1099"/>
      <c r="BB101" s="1099"/>
      <c r="BC101" s="1099"/>
      <c r="BD101" s="1099"/>
      <c r="BE101" s="1099"/>
      <c r="BF101" s="1099"/>
      <c r="BG101" s="1099"/>
      <c r="BH101" s="1099"/>
      <c r="BI101" s="1099"/>
      <c r="BJ101" s="1099"/>
      <c r="BK101" s="1099"/>
      <c r="BL101" s="1099"/>
      <c r="BM101" s="1099"/>
      <c r="BN101" s="1099"/>
      <c r="BO101" s="1099"/>
      <c r="BP101" s="1099"/>
      <c r="BQ101" s="1099"/>
      <c r="BR101" s="1099"/>
      <c r="BS101" s="1099"/>
      <c r="BT101" s="1099"/>
      <c r="BU101" s="1099"/>
      <c r="BV101" s="1099"/>
      <c r="BW101" s="1099"/>
      <c r="BX101" s="1099"/>
      <c r="BY101" s="1099"/>
      <c r="BZ101" s="1099"/>
      <c r="CA101" s="1099"/>
      <c r="CB101" s="1099"/>
      <c r="CC101" s="1099"/>
      <c r="CD101" s="1099"/>
      <c r="CE101" s="1099"/>
      <c r="CF101" s="1099"/>
      <c r="CG101" s="1099"/>
      <c r="CH101" s="1099"/>
      <c r="CI101" s="1099"/>
      <c r="CJ101" s="1099"/>
      <c r="CK101" s="1099"/>
      <c r="CL101" s="1099"/>
      <c r="CM101" s="1099"/>
      <c r="CN101" s="1099"/>
      <c r="CO101" s="1099"/>
      <c r="CP101" s="1099"/>
      <c r="CQ101" s="1099"/>
      <c r="CR101" s="1099"/>
      <c r="CU101" s="1099"/>
      <c r="CZ101" s="1099"/>
      <c r="DE101" s="1099"/>
      <c r="DJ101" s="1099"/>
    </row>
    <row r="102" spans="24:120" ht="1.5" hidden="1" customHeight="1" x14ac:dyDescent="0.15">
      <c r="CU102" s="1099"/>
      <c r="CZ102" s="1099"/>
      <c r="DE102" s="1099"/>
      <c r="DJ102" s="1099"/>
      <c r="DM102" s="1099"/>
    </row>
    <row r="103" spans="24:120" hidden="1" x14ac:dyDescent="0.15">
      <c r="CT103" s="1099"/>
      <c r="CV103" s="1099"/>
      <c r="CW103" s="1099"/>
      <c r="CY103" s="1099"/>
      <c r="DA103" s="1099"/>
      <c r="DB103" s="1099"/>
      <c r="DD103" s="1099"/>
      <c r="DF103" s="1099"/>
      <c r="DG103" s="1099"/>
      <c r="DI103" s="1099"/>
      <c r="DK103" s="1099"/>
      <c r="DL103" s="1099"/>
      <c r="DM103" s="1099"/>
      <c r="DN103" s="1099"/>
      <c r="DO103" s="1099"/>
      <c r="DP103" s="1099"/>
    </row>
    <row r="104" spans="24:120" hidden="1" x14ac:dyDescent="0.15">
      <c r="CV104" s="1099"/>
      <c r="CW104" s="1099"/>
      <c r="DA104" s="1099"/>
      <c r="DB104" s="1099"/>
      <c r="DF104" s="1099"/>
      <c r="DG104" s="1099"/>
      <c r="DK104" s="1099"/>
      <c r="DL104" s="1099"/>
      <c r="DN104" s="1099"/>
      <c r="DO104" s="1099"/>
      <c r="DP104" s="1099"/>
    </row>
    <row r="105" spans="24:120" ht="12.75" hidden="1" customHeight="1" x14ac:dyDescent="0.15"/>
  </sheetData>
  <sheetProtection algorithmName="SHA-512" hashValue="7X446US03f+yqxlI/CJRWn7g2B6fDrcq4qu8PZ61rODFN1QIPFFVH32VQquLGjbGWGTurdNIUm/LPkIikrKQJQ==" saltValue="3LYaUEdwUGdv/Y+EW6hFew=="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election activeCell="A26" sqref="A1:XFD1048576"/>
    </sheetView>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ReXW3rkUSmUtbR/dl1e+HXrNqk8u7vKG5SAjG6rDb4BY0STv2WmKO76L+O1deonbOh62Fwwnos86IXuOXnTWHQ==" saltValue="NvnNJxE0qXDwVRVjFUpnfw=="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330</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92</v>
      </c>
      <c r="AP7" s="127"/>
      <c r="AQ7" s="138" t="s">
        <v>496</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498</v>
      </c>
      <c r="AQ8" s="139" t="s">
        <v>499</v>
      </c>
      <c r="AR8" s="153" t="s">
        <v>500</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22" t="s">
        <v>501</v>
      </c>
      <c r="AL9" s="1023"/>
      <c r="AM9" s="1023"/>
      <c r="AN9" s="1024"/>
      <c r="AO9" s="117">
        <v>11660028</v>
      </c>
      <c r="AP9" s="117">
        <v>50318</v>
      </c>
      <c r="AQ9" s="140">
        <v>63654</v>
      </c>
      <c r="AR9" s="154">
        <v>-21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22" t="s">
        <v>199</v>
      </c>
      <c r="AL10" s="1023"/>
      <c r="AM10" s="1023"/>
      <c r="AN10" s="1024"/>
      <c r="AO10" s="118">
        <v>32212</v>
      </c>
      <c r="AP10" s="118">
        <v>139</v>
      </c>
      <c r="AQ10" s="141">
        <v>2232</v>
      </c>
      <c r="AR10" s="155">
        <v>-93.8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22" t="s">
        <v>394</v>
      </c>
      <c r="AL11" s="1023"/>
      <c r="AM11" s="1023"/>
      <c r="AN11" s="1024"/>
      <c r="AO11" s="118">
        <v>507145</v>
      </c>
      <c r="AP11" s="118">
        <v>2189</v>
      </c>
      <c r="AQ11" s="141">
        <v>1758</v>
      </c>
      <c r="AR11" s="155">
        <v>24.5</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22" t="s">
        <v>233</v>
      </c>
      <c r="AL12" s="1023"/>
      <c r="AM12" s="1023"/>
      <c r="AN12" s="1024"/>
      <c r="AO12" s="118" t="s">
        <v>192</v>
      </c>
      <c r="AP12" s="118" t="s">
        <v>192</v>
      </c>
      <c r="AQ12" s="141">
        <v>37</v>
      </c>
      <c r="AR12" s="155" t="s">
        <v>192</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22" t="s">
        <v>137</v>
      </c>
      <c r="AL13" s="1023"/>
      <c r="AM13" s="1023"/>
      <c r="AN13" s="1024"/>
      <c r="AO13" s="118">
        <v>608970</v>
      </c>
      <c r="AP13" s="118">
        <v>2628</v>
      </c>
      <c r="AQ13" s="141">
        <v>1692</v>
      </c>
      <c r="AR13" s="155">
        <v>55.3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22" t="s">
        <v>502</v>
      </c>
      <c r="AL14" s="1023"/>
      <c r="AM14" s="1023"/>
      <c r="AN14" s="1024"/>
      <c r="AO14" s="118">
        <v>223918</v>
      </c>
      <c r="AP14" s="118">
        <v>966</v>
      </c>
      <c r="AQ14" s="141">
        <v>1307</v>
      </c>
      <c r="AR14" s="155">
        <v>-26.1</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25" t="s">
        <v>308</v>
      </c>
      <c r="AL15" s="1026"/>
      <c r="AM15" s="1026"/>
      <c r="AN15" s="1027"/>
      <c r="AO15" s="118">
        <v>-796639</v>
      </c>
      <c r="AP15" s="118">
        <v>-3438</v>
      </c>
      <c r="AQ15" s="141">
        <v>-3631</v>
      </c>
      <c r="AR15" s="155">
        <v>-5.3</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25" t="s">
        <v>271</v>
      </c>
      <c r="AL16" s="1026"/>
      <c r="AM16" s="1026"/>
      <c r="AN16" s="1027"/>
      <c r="AO16" s="118">
        <v>12235634</v>
      </c>
      <c r="AP16" s="118">
        <v>52802</v>
      </c>
      <c r="AQ16" s="141">
        <v>67049</v>
      </c>
      <c r="AR16" s="155">
        <v>-21.2</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162</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503</v>
      </c>
      <c r="AP20" s="129" t="s">
        <v>334</v>
      </c>
      <c r="AQ20" s="142" t="s">
        <v>41</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28" t="s">
        <v>504</v>
      </c>
      <c r="AL21" s="1029"/>
      <c r="AM21" s="1029"/>
      <c r="AN21" s="1030"/>
      <c r="AO21" s="120">
        <v>5.72</v>
      </c>
      <c r="AP21" s="130">
        <v>6.44</v>
      </c>
      <c r="AQ21" s="143">
        <v>-0.72</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28" t="s">
        <v>505</v>
      </c>
      <c r="AL22" s="1029"/>
      <c r="AM22" s="1029"/>
      <c r="AN22" s="1030"/>
      <c r="AO22" s="121">
        <v>98.4</v>
      </c>
      <c r="AP22" s="131">
        <v>99.5</v>
      </c>
      <c r="AQ22" s="144">
        <v>-1.1000000000000001</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21" t="s">
        <v>506</v>
      </c>
      <c r="B26" s="1021"/>
      <c r="C26" s="1021"/>
      <c r="D26" s="1021"/>
      <c r="E26" s="1021"/>
      <c r="F26" s="1021"/>
      <c r="G26" s="1021"/>
      <c r="H26" s="1021"/>
      <c r="I26" s="1021"/>
      <c r="J26" s="1021"/>
      <c r="K26" s="1021"/>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1"/>
      <c r="AK26" s="1021"/>
      <c r="AL26" s="1021"/>
      <c r="AM26" s="1021"/>
      <c r="AN26" s="1021"/>
      <c r="AO26" s="1021"/>
      <c r="AP26" s="1021"/>
      <c r="AQ26" s="1021"/>
      <c r="AR26" s="1021"/>
      <c r="AS26" s="1021"/>
      <c r="AT26" s="91"/>
    </row>
    <row r="27" spans="1:46" x14ac:dyDescent="0.15">
      <c r="A27" s="85"/>
      <c r="AO27" s="90"/>
      <c r="AP27" s="90"/>
      <c r="AQ27" s="90"/>
      <c r="AR27" s="90"/>
      <c r="AS27" s="90"/>
      <c r="AT27" s="90"/>
    </row>
    <row r="28" spans="1:46" ht="17.25" x14ac:dyDescent="0.15">
      <c r="A28" s="82" t="s">
        <v>261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67</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92</v>
      </c>
      <c r="AP30" s="127"/>
      <c r="AQ30" s="138" t="s">
        <v>496</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498</v>
      </c>
      <c r="AQ31" s="139" t="s">
        <v>499</v>
      </c>
      <c r="AR31" s="153" t="s">
        <v>500</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15" t="s">
        <v>507</v>
      </c>
      <c r="AL32" s="1016"/>
      <c r="AM32" s="1016"/>
      <c r="AN32" s="1017"/>
      <c r="AO32" s="118">
        <v>7140459</v>
      </c>
      <c r="AP32" s="118">
        <v>30814</v>
      </c>
      <c r="AQ32" s="145">
        <v>30950</v>
      </c>
      <c r="AR32" s="155">
        <v>-0.4</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15" t="s">
        <v>508</v>
      </c>
      <c r="AL33" s="1016"/>
      <c r="AM33" s="1016"/>
      <c r="AN33" s="1017"/>
      <c r="AO33" s="118" t="s">
        <v>192</v>
      </c>
      <c r="AP33" s="118" t="s">
        <v>192</v>
      </c>
      <c r="AQ33" s="145" t="s">
        <v>192</v>
      </c>
      <c r="AR33" s="155" t="s">
        <v>192</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15" t="s">
        <v>509</v>
      </c>
      <c r="AL34" s="1016"/>
      <c r="AM34" s="1016"/>
      <c r="AN34" s="1017"/>
      <c r="AO34" s="118" t="s">
        <v>192</v>
      </c>
      <c r="AP34" s="118" t="s">
        <v>192</v>
      </c>
      <c r="AQ34" s="145">
        <v>22</v>
      </c>
      <c r="AR34" s="155" t="s">
        <v>192</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15" t="s">
        <v>510</v>
      </c>
      <c r="AL35" s="1016"/>
      <c r="AM35" s="1016"/>
      <c r="AN35" s="1017"/>
      <c r="AO35" s="118">
        <v>1353240</v>
      </c>
      <c r="AP35" s="118">
        <v>5840</v>
      </c>
      <c r="AQ35" s="145">
        <v>7929</v>
      </c>
      <c r="AR35" s="155">
        <v>-26.3</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15" t="s">
        <v>37</v>
      </c>
      <c r="AL36" s="1016"/>
      <c r="AM36" s="1016"/>
      <c r="AN36" s="1017"/>
      <c r="AO36" s="118" t="s">
        <v>192</v>
      </c>
      <c r="AP36" s="118" t="s">
        <v>192</v>
      </c>
      <c r="AQ36" s="145">
        <v>497</v>
      </c>
      <c r="AR36" s="155" t="s">
        <v>192</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15" t="s">
        <v>348</v>
      </c>
      <c r="AL37" s="1016"/>
      <c r="AM37" s="1016"/>
      <c r="AN37" s="1017"/>
      <c r="AO37" s="118">
        <v>571652</v>
      </c>
      <c r="AP37" s="118">
        <v>2467</v>
      </c>
      <c r="AQ37" s="145">
        <v>1271</v>
      </c>
      <c r="AR37" s="155">
        <v>94.1</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8" t="s">
        <v>511</v>
      </c>
      <c r="AL38" s="1019"/>
      <c r="AM38" s="1019"/>
      <c r="AN38" s="1020"/>
      <c r="AO38" s="122" t="s">
        <v>192</v>
      </c>
      <c r="AP38" s="122" t="s">
        <v>192</v>
      </c>
      <c r="AQ38" s="146">
        <v>1</v>
      </c>
      <c r="AR38" s="144" t="s">
        <v>192</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8" t="s">
        <v>59</v>
      </c>
      <c r="AL39" s="1019"/>
      <c r="AM39" s="1019"/>
      <c r="AN39" s="1020"/>
      <c r="AO39" s="118">
        <v>-873308</v>
      </c>
      <c r="AP39" s="118">
        <v>-3769</v>
      </c>
      <c r="AQ39" s="145">
        <v>-7248</v>
      </c>
      <c r="AR39" s="155">
        <v>-48</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15" t="s">
        <v>512</v>
      </c>
      <c r="AL40" s="1016"/>
      <c r="AM40" s="1016"/>
      <c r="AN40" s="1017"/>
      <c r="AO40" s="118">
        <v>-6922817</v>
      </c>
      <c r="AP40" s="118">
        <v>-29875</v>
      </c>
      <c r="AQ40" s="145">
        <v>-24279</v>
      </c>
      <c r="AR40" s="155">
        <v>23</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384</v>
      </c>
      <c r="AL41" s="1006"/>
      <c r="AM41" s="1006"/>
      <c r="AN41" s="1007"/>
      <c r="AO41" s="118">
        <v>1269226</v>
      </c>
      <c r="AP41" s="118">
        <v>5477</v>
      </c>
      <c r="AQ41" s="145">
        <v>9144</v>
      </c>
      <c r="AR41" s="155">
        <v>-40.1</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513</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515</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92</v>
      </c>
      <c r="AN49" s="1008" t="s">
        <v>438</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487</v>
      </c>
      <c r="AO50" s="124" t="s">
        <v>488</v>
      </c>
      <c r="AP50" s="135" t="s">
        <v>516</v>
      </c>
      <c r="AQ50" s="148" t="s">
        <v>379</v>
      </c>
      <c r="AR50" s="158" t="s">
        <v>517</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497</v>
      </c>
      <c r="AL51" s="103"/>
      <c r="AM51" s="108">
        <v>7431972</v>
      </c>
      <c r="AN51" s="115">
        <v>31680</v>
      </c>
      <c r="AO51" s="125">
        <v>22.6</v>
      </c>
      <c r="AP51" s="136">
        <v>45022</v>
      </c>
      <c r="AQ51" s="149">
        <v>-0.9</v>
      </c>
      <c r="AR51" s="159">
        <v>23.5</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273</v>
      </c>
      <c r="AM52" s="109">
        <v>3487851</v>
      </c>
      <c r="AN52" s="116">
        <v>14867</v>
      </c>
      <c r="AO52" s="126">
        <v>56.5</v>
      </c>
      <c r="AP52" s="137">
        <v>25247</v>
      </c>
      <c r="AQ52" s="150">
        <v>3</v>
      </c>
      <c r="AR52" s="160">
        <v>53.5</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518</v>
      </c>
      <c r="AL53" s="103"/>
      <c r="AM53" s="108">
        <v>4344962</v>
      </c>
      <c r="AN53" s="115">
        <v>18557</v>
      </c>
      <c r="AO53" s="125">
        <v>-41.4</v>
      </c>
      <c r="AP53" s="136">
        <v>46035</v>
      </c>
      <c r="AQ53" s="149">
        <v>2.2999999999999998</v>
      </c>
      <c r="AR53" s="159">
        <v>-43.7</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273</v>
      </c>
      <c r="AM54" s="109">
        <v>2907750</v>
      </c>
      <c r="AN54" s="116">
        <v>12419</v>
      </c>
      <c r="AO54" s="126">
        <v>-16.5</v>
      </c>
      <c r="AP54" s="137">
        <v>25158</v>
      </c>
      <c r="AQ54" s="150">
        <v>-0.4</v>
      </c>
      <c r="AR54" s="160">
        <v>-16.100000000000001</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472</v>
      </c>
      <c r="AL55" s="103"/>
      <c r="AM55" s="108">
        <v>7191885</v>
      </c>
      <c r="AN55" s="115">
        <v>30815</v>
      </c>
      <c r="AO55" s="125">
        <v>66.099999999999994</v>
      </c>
      <c r="AP55" s="136">
        <v>43261</v>
      </c>
      <c r="AQ55" s="149">
        <v>-6</v>
      </c>
      <c r="AR55" s="159">
        <v>72.099999999999994</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273</v>
      </c>
      <c r="AM56" s="109">
        <v>4433188</v>
      </c>
      <c r="AN56" s="116">
        <v>18995</v>
      </c>
      <c r="AO56" s="126">
        <v>53</v>
      </c>
      <c r="AP56" s="137">
        <v>24721</v>
      </c>
      <c r="AQ56" s="150">
        <v>-1.7</v>
      </c>
      <c r="AR56" s="160">
        <v>54.7</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316</v>
      </c>
      <c r="AL57" s="103"/>
      <c r="AM57" s="108">
        <v>4884648</v>
      </c>
      <c r="AN57" s="115">
        <v>20976</v>
      </c>
      <c r="AO57" s="125">
        <v>-31.9</v>
      </c>
      <c r="AP57" s="136">
        <v>40626</v>
      </c>
      <c r="AQ57" s="149">
        <v>-6.1</v>
      </c>
      <c r="AR57" s="159">
        <v>-25.8</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273</v>
      </c>
      <c r="AM58" s="109">
        <v>3138644</v>
      </c>
      <c r="AN58" s="116">
        <v>13478</v>
      </c>
      <c r="AO58" s="126">
        <v>-29</v>
      </c>
      <c r="AP58" s="137">
        <v>24279</v>
      </c>
      <c r="AQ58" s="150">
        <v>-1.8</v>
      </c>
      <c r="AR58" s="160">
        <v>-27.2</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129</v>
      </c>
      <c r="AL59" s="103"/>
      <c r="AM59" s="108">
        <v>8361353</v>
      </c>
      <c r="AN59" s="115">
        <v>36083</v>
      </c>
      <c r="AO59" s="125">
        <v>72</v>
      </c>
      <c r="AP59" s="136">
        <v>46133</v>
      </c>
      <c r="AQ59" s="149">
        <v>13.6</v>
      </c>
      <c r="AR59" s="159">
        <v>58.4</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273</v>
      </c>
      <c r="AM60" s="109">
        <v>6457291</v>
      </c>
      <c r="AN60" s="116">
        <v>27866</v>
      </c>
      <c r="AO60" s="126">
        <v>106.8</v>
      </c>
      <c r="AP60" s="137">
        <v>27280</v>
      </c>
      <c r="AQ60" s="150">
        <v>12.4</v>
      </c>
      <c r="AR60" s="160">
        <v>94.4</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519</v>
      </c>
      <c r="AL61" s="106"/>
      <c r="AM61" s="108">
        <v>6442964</v>
      </c>
      <c r="AN61" s="115">
        <v>27622</v>
      </c>
      <c r="AO61" s="125">
        <v>17.5</v>
      </c>
      <c r="AP61" s="136">
        <v>44215</v>
      </c>
      <c r="AQ61" s="151">
        <v>0.6</v>
      </c>
      <c r="AR61" s="159">
        <v>16.899999999999999</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273</v>
      </c>
      <c r="AM62" s="109">
        <v>4084945</v>
      </c>
      <c r="AN62" s="116">
        <v>17525</v>
      </c>
      <c r="AO62" s="126">
        <v>34.200000000000003</v>
      </c>
      <c r="AP62" s="137">
        <v>25337</v>
      </c>
      <c r="AQ62" s="150">
        <v>2.2999999999999998</v>
      </c>
      <c r="AR62" s="160">
        <v>31.9</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gZ9LSzYOZxpw6oDj3DwtQ2xlFJu4b9ch45caUeh45HVA/k2IGJ+y9bejJ0sCd5cFtqcDzg3TPkyjwWhRgN+byA==" saltValue="ho7aBViKbUSdTA4lHsoI5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F101"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104</v>
      </c>
    </row>
    <row r="120" spans="125:125" ht="13.5" hidden="1" customHeight="1" x14ac:dyDescent="0.15"/>
    <row r="121" spans="125:125" ht="13.5" hidden="1" customHeight="1" x14ac:dyDescent="0.15">
      <c r="DU121" s="78"/>
    </row>
  </sheetData>
  <sheetProtection algorithmName="SHA-512" hashValue="R8GDnQl9swX0MfnBPQPwNBggWHQpjSyXQ9EIO1wxHHEs5MZJWLNB13NWnPCqkYGLTqCvldBiybkeLhkGRODLFw==" saltValue="ZusOqwsamIerm+Ov+r6ou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9"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104</v>
      </c>
    </row>
  </sheetData>
  <sheetProtection algorithmName="SHA-512" hashValue="PTfueX6s4sJfG3vVGrVscNuRakZpihk3RdAaKOVmlV/69818vCMl5h34ABMw4NaelUYamI/6Ud+1IOoCQJULbg==" saltValue="jBzSd3PsUeSJmyZV73n5y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topLeftCell="E38" zoomScale="85" zoomScaleNormal="85" zoomScaleSheetLayoutView="100" workbookViewId="0">
      <selection activeCell="M45" sqref="M45"/>
    </sheetView>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6</v>
      </c>
      <c r="C46" s="171"/>
      <c r="D46" s="171"/>
      <c r="E46" s="172" t="s">
        <v>13</v>
      </c>
      <c r="F46" s="173" t="s">
        <v>521</v>
      </c>
      <c r="G46" s="177" t="s">
        <v>522</v>
      </c>
      <c r="H46" s="177" t="s">
        <v>523</v>
      </c>
      <c r="I46" s="177" t="s">
        <v>524</v>
      </c>
      <c r="J46" s="182" t="s">
        <v>525</v>
      </c>
    </row>
    <row r="47" spans="2:10" ht="57.75" customHeight="1" x14ac:dyDescent="0.15">
      <c r="B47" s="168"/>
      <c r="C47" s="1031" t="s">
        <v>220</v>
      </c>
      <c r="D47" s="1031"/>
      <c r="E47" s="1032"/>
      <c r="F47" s="174">
        <v>9.75</v>
      </c>
      <c r="G47" s="178">
        <v>6.79</v>
      </c>
      <c r="H47" s="178">
        <v>7.28</v>
      </c>
      <c r="I47" s="178">
        <v>10.83</v>
      </c>
      <c r="J47" s="183">
        <v>11.21</v>
      </c>
    </row>
    <row r="48" spans="2:10" ht="57.75" customHeight="1" x14ac:dyDescent="0.15">
      <c r="B48" s="169"/>
      <c r="C48" s="1033" t="s">
        <v>531</v>
      </c>
      <c r="D48" s="1033"/>
      <c r="E48" s="1034"/>
      <c r="F48" s="175">
        <v>5.68</v>
      </c>
      <c r="G48" s="179">
        <v>6.25</v>
      </c>
      <c r="H48" s="179">
        <v>7.19</v>
      </c>
      <c r="I48" s="179">
        <v>10.47</v>
      </c>
      <c r="J48" s="184">
        <v>8.2899999999999991</v>
      </c>
    </row>
    <row r="49" spans="2:10" ht="57.75" customHeight="1" x14ac:dyDescent="0.15">
      <c r="B49" s="170"/>
      <c r="C49" s="1035" t="s">
        <v>532</v>
      </c>
      <c r="D49" s="1035"/>
      <c r="E49" s="1036"/>
      <c r="F49" s="176">
        <v>0.55000000000000004</v>
      </c>
      <c r="G49" s="180" t="s">
        <v>526</v>
      </c>
      <c r="H49" s="180">
        <v>1.69</v>
      </c>
      <c r="I49" s="180">
        <v>7.62</v>
      </c>
      <c r="J49" s="185">
        <v>0.21</v>
      </c>
    </row>
    <row r="50" spans="2:10" x14ac:dyDescent="0.15"/>
  </sheetData>
  <sheetProtection algorithmName="SHA-512" hashValue="m0e499btWsADmzt5gdG/ua2ntlWelZGxoCtydwQzaQS7T3000JWAE09zsyThdqgODJF25j264/boyH5d7xf9tQ==" saltValue="j5S4bL81/Mkqg4BuT/u6k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清川 智慧</cp:lastModifiedBy>
  <dcterms:created xsi:type="dcterms:W3CDTF">2024-02-05T00:34:17Z</dcterms:created>
  <dcterms:modified xsi:type="dcterms:W3CDTF">2024-03-18T00:59:34Z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2024-03-13T01:00:59Z</vt:filetime>
  </property>
</Properties>
</file>