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03923A55-806E-47E4-9E70-44711D8BBFBA}" xr6:coauthVersionLast="36" xr6:coauthVersionMax="36" xr10:uidLastSave="{00000000-0000-0000-0000-000000000000}"/>
  <bookViews>
    <workbookView xWindow="0" yWindow="0" windowWidth="15360" windowHeight="7640" tabRatio="69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C35" i="10"/>
  <c r="CO34" i="10"/>
  <c r="CO35" i="10" s="1"/>
  <c r="CO36" i="10" s="1"/>
  <c r="BW34" i="10"/>
  <c r="BW35" i="10" s="1"/>
  <c r="BW36" i="10" s="1"/>
  <c r="BW37" i="10" s="1"/>
  <c r="BW38" i="10" s="1"/>
  <c r="BW39"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<sst xmlns="http://schemas.openxmlformats.org/spreadsheetml/2006/main" count="1117" uniqueCount="601">
  <si>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</si>
  <si>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</si>
  <si>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</si>
  <si>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</si>
  <si>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</si>
  <si>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</si>
  <si>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</si>
  <si>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</si>
  <si>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</si>
  <si>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</si>
  <si>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</si>
  <si>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</si>
  <si>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</si>
  <si>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</si>
  <si>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</si>
  <si>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</si>
  <si>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</si>
  <si>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</si>
  <si>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</si>
  <si>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</si>
  <si>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</si>
  <si>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</si>
  <si>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</si>
  <si>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</si>
  <si>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</si>
  <si>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</si>
  <si>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</si>
  <si>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</si>
  <si>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</si>
  <si>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</si>
  <si>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</si>
  <si>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</si>
  <si>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</si>
  <si>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</si>
  <si>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</si>
  <si>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</si>
  <si>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</si>
  <si>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</si>
  <si>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</si>
  <si>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</si>
  <si>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</si>
  <si>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</si>
  <si>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</si>
  <si>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</si>
  <si>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</si>
  <si>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</si>
  <si>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</si>
  <si>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</si>
  <si>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</si>
  <si>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</si>
  <si>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</si>
  <si>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</si>
  <si>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</si>
  <si>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</si>
  <si>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</si>
  <si>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</si>
  <si>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</si>
  <si>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</si>
  <si>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</si>
  <si>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</si>
  <si>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</si>
  <si>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</si>
  <si>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</si>
  <si>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</si>
  <si>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</si>
  <si>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</si>
  <si>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</si>
  <si>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</si>
  <si>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</si>
  <si>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</si>
  <si>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</si>
  <si>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</si>
  <si>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</si>
  <si>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</si>
  <si>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</si>
  <si>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</si>
  <si>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</si>
  <si>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</si>
  <si>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</si>
  <si>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</si>
  <si>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</si>
  <si>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</si>
  <si>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</si>
  <si>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</si>
  <si>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</si>
  <si>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</si>
  <si>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</si>
  <si>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</si>
  <si>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</si>
  <si>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</si>
  <si>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</si>
  <si>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</si>
  <si>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</si>
  <si>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</si>
  <si>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</si>
  <si>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</si>
  <si>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</si>
  <si>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</si>
  <si>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</si>
  <si>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</si>
  <si>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</si>
  <si>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</si>
  <si>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</si>
  <si>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</si>
  <si>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</si>
  <si>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</si>
  <si>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</si>
  <si>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</si>
  <si>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</si>
  <si>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</si>
  <si>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</si>
  <si>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</si>
  <si>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</si>
  <si>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</si>
  <si>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</si>
  <si>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</si>
  <si>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</si>
  <si>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</si>
  <si>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</si>
  <si>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</si>
  <si>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</si>
  <si>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</si>
  <si>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</si>
  <si>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</si>
  <si>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</si>
  <si>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</si>
  <si>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</si>
  <si>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</si>
  <si>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</si>
  <si>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</si>
  <si>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</si>
  <si>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</si>
  <si>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</si>
  <si>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</si>
  <si>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</si>
  <si>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</si>
  <si>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</si>
  <si>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</si>
  <si>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</si>
  <si>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</si>
  <si>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</si>
  <si>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</si>
  <si>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</si>
  <si>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</si>
  <si>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</si>
  <si>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</si>
  <si>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</si>
  <si>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</si>
  <si>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</si>
  <si>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</si>
  <si>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</si>
  <si>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</si>
  <si>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</si>
  <si>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</si>
  <si>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</si>
  <si>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</si>
  <si>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</si>
  <si>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</si>
  <si>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</si>
  <si>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</si>
  <si>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</si>
  <si>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</si>
  <si>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</si>
  <si>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</si>
  <si>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</si>
  <si>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</si>
  <si>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</si>
  <si>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</si>
  <si>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</si>
  <si>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</si>
  <si>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</si>
  <si>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</si>
  <si>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</si>
  <si>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</si>
  <si>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</si>
  <si>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</si>
  <si>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</si>
  <si>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</si>
  <si>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</si>
  <si>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</si>
  <si>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</si>
  <si>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</si>
  <si>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</si>
  <si>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</si>
  <si>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</si>
  <si>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</si>
  <si>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</si>
  <si>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</si>
  <si>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</si>
  <si>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</si>
  <si>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</si>
  <si>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</si>
  <si>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</si>
  <si>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</si>
  <si>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</si>
  <si>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</si>
  <si>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</si>
  <si>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</si>
  <si>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</si>
  <si>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</si>
  <si>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</si>
  <si>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</si>
  <si>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</si>
  <si>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</si>
  <si>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</si>
  <si>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</si>
  <si>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</si>
  <si>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</si>
  <si>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</si>
  <si>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</si>
  <si>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</si>
  <si>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</si>
  <si>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</si>
  <si>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</si>
  <si>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</si>
  <si>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</si>
  <si>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</si>
  <si>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</si>
  <si>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</si>
  <si>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</si>
  <si>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</si>
  <si>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</si>
  <si>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</si>
  <si>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</si>
  <si>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</si>
  <si>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</si>
  <si>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</si>
  <si>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</si>
  <si>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</si>
  <si>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</si>
  <si>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</si>
  <si>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</si>
  <si>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</si>
  <si>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</si>
  <si>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</si>
  <si>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</si>
  <si>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</si>
  <si>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</si>
  <si>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</si>
  <si>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</si>
  <si>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</si>
  <si>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</si>
  <si>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</si>
  <si>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</si>
  <si>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</si>
  <si>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</si>
  <si>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</si>
  <si>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</si>
  <si>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</si>
  <si>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</si>
  <si>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</si>
  <si>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</si>
  <si>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</si>
  <si>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</si>
  <si>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</si>
  <si>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</si>
  <si>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</si>
  <si>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</si>
  <si>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</si>
  <si>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</si>
  <si>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</si>
  <si>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</si>
  <si>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</si>
  <si>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</si>
  <si>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</si>
  <si>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</si>
  <si>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</si>
  <si>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</si>
  <si>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</si>
  <si>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</si>
  <si>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</si>
  <si>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</si>
  <si>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</si>
  <si>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</si>
  <si>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</si>
  <si>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</si>
  <si>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</si>
  <si>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</si>
  <si>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</si>
  <si>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</si>
  <si>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</si>
  <si>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</si>
  <si>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</si>
  <si>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</si>
  <si>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</si>
  <si>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</si>
  <si>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</si>
  <si>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</si>
  <si>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</si>
  <si>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</si>
  <si>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</si>
  <si>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</si>
  <si>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</si>
  <si>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</si>
  <si>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</si>
  <si>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</si>
  <si>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</si>
  <si>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</si>
  <si>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</si>
  <si>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</si>
  <si>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</si>
  <si>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</si>
  <si>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</si>
  <si>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</si>
  <si>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</si>
  <si>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</si>
  <si>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</si>
  <si>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</si>
  <si>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</si>
  <si>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</si>
  <si>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</si>
  <si>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</si>
  <si>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</si>
  <si>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</si>
  <si>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</si>
  <si>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</si>
  <si>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</si>
  <si>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</si>
  <si>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</si>
  <si>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</si>
  <si>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</si>
  <si>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</si>
  <si>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</si>
  <si>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</si>
  <si>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</si>
  <si>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</si>
  <si>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</si>
  <si>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</si>
  <si>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</si>
  <si>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</si>
  <si>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</si>
  <si>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</si>
  <si>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</si>
  <si>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</si>
  <si>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</si>
  <si>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</si>
  <si>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</si>
  <si>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</si>
  <si>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</si>
  <si>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</si>
  <si>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</si>
  <si>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</si>
  <si>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</si>
  <si>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</si>
  <si>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</si>
  <si>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</si>
  <si>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</si>
  <si>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</si>
  <si>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</si>
  <si>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</si>
  <si>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</si>
  <si>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</si>
  <si>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</si>
  <si>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</si>
  <si>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</si>
  <si>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</si>
  <si>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</si>
  <si>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</si>
  <si>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</si>
  <si>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</si>
  <si>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</si>
  <si>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</si>
  <si>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</si>
  <si>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</si>
  <si>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</si>
  <si>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</si>
  <si>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</si>
  <si>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</si>
  <si>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</si>
  <si>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</si>
  <si>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</si>
  <si>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</si>
  <si>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</si>
  <si>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</si>
  <si>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</si>
  <si>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</si>
  <si>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</si>
  <si>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</si>
  <si>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</si>
  <si>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</si>
  <si>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</si>
  <si>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</si>
  <si>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</si>
  <si>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</si>
  <si>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</si>
  <si>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</si>
  <si>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</si>
  <si>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</si>
  <si>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</si>
  <si>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</si>
  <si>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</si>
  <si>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</si>
  <si>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</si>
  <si>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</si>
  <si>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</si>
  <si>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</si>
  <si>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</si>
  <si>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</si>
  <si>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</si>
  <si>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</si>
  <si>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</si>
  <si>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</si>
  <si>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</si>
  <si>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</si>
  <si>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</si>
  <si>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</si>
  <si>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</si>
  <si>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交通災害共済事業費特別会計</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</si>
  <si>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</si>
  <si>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</si>
  <si>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</si>
  <si>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</si>
  <si>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</si>
  <si>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</si>
  <si>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</si>
  <si>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</si>
  <si>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</si>
  <si>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</si>
  <si>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</si>
  <si>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</si>
  <si>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</si>
  <si>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</si>
  <si>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</si>
  <si>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</si>
  <si>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</si>
  <si>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</si>
  <si>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</si>
  <si>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</si>
  <si>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</si>
  <si>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</si>
  <si>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</si>
  <si>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</si>
  <si>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</si>
  <si>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</si>
  <si>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</si>
  <si>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</si>
  <si>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</si>
  <si>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</si>
  <si>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</si>
  <si>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</si>
  <si>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</si>
  <si>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</si>
  <si>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</si>
  <si>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</si>
  <si>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</si>
  <si>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</si>
  <si>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</si>
  <si>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</si>
  <si>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</si>
  <si>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</si>
  <si>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</si>
  <si>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</si>
  <si>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</si>
  <si>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</si>
  <si>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</si>
  <si>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</si>
  <si>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</si>
  <si>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</si>
  <si>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</si>
  <si>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</si>
  <si>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</si>
  <si>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</si>
  <si>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</si>
  <si>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</si>
  <si>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</si>
  <si>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</si>
  <si>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</si>
  <si>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</si>
  <si>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</si>
  <si>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</si>
  <si>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</si>
  <si>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</si>
  <si>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</si>
  <si>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</si>
  <si>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</si>
  <si>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</si>
  <si>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</si>
  <si>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</si>
  <si>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</si>
  <si>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</si>
  <si>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介護保険事業費特別会計</t>
    <phoneticPr fontId="5"/>
  </si>
  <si>
    <t>-</t>
    <phoneticPr fontId="5"/>
  </si>
  <si>
    <t>-</t>
    <phoneticPr fontId="5"/>
  </si>
  <si>
    <t>(Ｆ)</t>
    <phoneticPr fontId="5"/>
  </si>
  <si>
    <t>後期高齢者医療事業費特別会計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</si>
  <si>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</si>
  <si>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</si>
  <si>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</si>
  <si>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</si>
  <si>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</si>
  <si>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</si>
  <si>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</si>
  <si>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</si>
  <si>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</si>
  <si>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</si>
  <si>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</si>
  <si>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</si>
  <si>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</si>
  <si>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</si>
  <si>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</si>
  <si>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</si>
  <si>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</si>
  <si>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</si>
  <si>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</si>
  <si>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</si>
  <si>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</si>
  <si>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</si>
  <si>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</si>
  <si>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</si>
  <si>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</si>
  <si>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</si>
  <si>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</si>
  <si>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</si>
  <si>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</si>
  <si>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</si>
  <si>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</si>
  <si>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</si>
  <si>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</si>
  <si>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</si>
  <si>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</si>
  <si>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</si>
  <si>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</si>
  <si>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</si>
  <si>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</si>
  <si>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</si>
  <si>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</si>
  <si>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</si>
  <si>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</si>
  <si>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</si>
  <si>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</si>
  <si>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</si>
  <si>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</si>
  <si>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</si>
  <si>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</si>
  <si>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</si>
  <si>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</si>
  <si>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</si>
  <si>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</si>
  <si>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</si>
  <si>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</si>
  <si>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</si>
  <si>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</si>
  <si>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</si>
  <si>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</si>
  <si>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</si>
  <si>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</si>
  <si>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</si>
  <si>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</si>
  <si>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</si>
  <si>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</si>
  <si>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</si>
  <si>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</si>
  <si>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</si>
  <si>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</si>
  <si>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</si>
  <si>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</si>
  <si>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</si>
  <si>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</si>
  <si>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</si>
  <si>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</si>
  <si>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</si>
  <si>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</si>
  <si>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</si>
  <si>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</si>
  <si>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</si>
  <si>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</si>
  <si>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</si>
  <si>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</si>
  <si>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</si>
  <si>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</si>
  <si>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</si>
  <si>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</si>
  <si>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2.46</t>
  </si>
  <si>
    <t>▲ 1.31</t>
  </si>
  <si>
    <t>一般会計</t>
  </si>
  <si>
    <t>水道事業会計</t>
  </si>
  <si>
    <t>介護保険事業費特別会計</t>
  </si>
  <si>
    <t>国民健康保険事業費特別会計</t>
  </si>
  <si>
    <t>公共下水道事業会計</t>
  </si>
  <si>
    <t>後期高齢者医療事業費特別会計</t>
  </si>
  <si>
    <t>交通災害共済事業費特別会計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</si>
  <si>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</si>
  <si>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</si>
  <si>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</si>
  <si>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</si>
  <si>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</si>
  <si>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</si>
  <si>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</si>
  <si>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</si>
  <si>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</si>
  <si>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法適用企業</t>
  </si>
  <si>
    <t>彩北広域清掃組合</t>
    <rPh sb="0" eb="1">
      <t>サイ</t>
    </rPh>
    <rPh sb="1" eb="2">
      <t>ホク</t>
    </rPh>
    <rPh sb="2" eb="4">
      <t>コウイキ</t>
    </rPh>
    <rPh sb="4" eb="6">
      <t>セイソウ</t>
    </rPh>
    <rPh sb="6" eb="8">
      <t>クミアイ</t>
    </rPh>
    <phoneticPr fontId="2"/>
  </si>
  <si>
    <t>荒川北縁水防事務組合</t>
    <rPh sb="0" eb="1">
      <t>アラ</t>
    </rPh>
    <rPh sb="1" eb="2">
      <t>カワ</t>
    </rPh>
    <rPh sb="2" eb="3">
      <t>キタ</t>
    </rPh>
    <rPh sb="3" eb="4">
      <t>ベリ</t>
    </rPh>
    <rPh sb="4" eb="6">
      <t>スイボウ</t>
    </rPh>
    <rPh sb="6" eb="8">
      <t>ジム</t>
    </rPh>
    <rPh sb="8" eb="10">
      <t>クミアイ</t>
    </rPh>
    <phoneticPr fontId="2"/>
  </si>
  <si>
    <t>彩の国さいたま人づくり広域連合</t>
    <rPh sb="0" eb="1">
      <t>サイ</t>
    </rPh>
    <rPh sb="2" eb="3">
      <t>クニ</t>
    </rPh>
    <rPh sb="7" eb="8">
      <t>ヒト</t>
    </rPh>
    <rPh sb="11" eb="13">
      <t>コウイキ</t>
    </rPh>
    <rPh sb="13" eb="15">
      <t>レンゴウ</t>
    </rPh>
    <phoneticPr fontId="2"/>
  </si>
  <si>
    <t>行田羽生資源環境組合</t>
    <rPh sb="0" eb="2">
      <t>ギョウダ</t>
    </rPh>
    <rPh sb="2" eb="4">
      <t>ハニュウ</t>
    </rPh>
    <rPh sb="4" eb="6">
      <t>シゲン</t>
    </rPh>
    <rPh sb="6" eb="8">
      <t>カンキョウ</t>
    </rPh>
    <rPh sb="8" eb="10">
      <t>クミアイ</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</si>
  <si>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</si>
  <si>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一般会計</t>
    <rPh sb="0" eb="2">
      <t>イッパン</t>
    </rPh>
    <rPh sb="2" eb="4">
      <t>カイケイ</t>
    </rPh>
    <phoneticPr fontId="2"/>
  </si>
  <si>
    <t>特別会計</t>
    <rPh sb="0" eb="4">
      <t>トクベツカイケイ</t>
    </rPh>
    <phoneticPr fontId="2"/>
  </si>
  <si>
    <t>行田市産業・文化・スポーツいきいき財団</t>
    <rPh sb="0" eb="3">
      <t>ギョウダシ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</si>
  <si>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9">
      <t>タイショク</t>
    </rPh>
    <rPh sb="9" eb="10">
      <t>キン</t>
    </rPh>
    <rPh sb="10" eb="12">
      <t>キョウサイ</t>
    </rPh>
    <rPh sb="12" eb="13">
      <t>カイ</t>
    </rPh>
    <phoneticPr fontId="2"/>
  </si>
  <si>
    <t>行田市土地開発公社</t>
    <rPh sb="0" eb="3">
      <t>ギョウダシ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</si>
</sst>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11B7-4EA5-BA1B-1BE9AF6405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27801</c:v>
                </c:pt>
                <c:pt idx="1">
                  <c:v>27243</c:v>
                </c:pt>
                <c:pt idx="2">
                  <c:v>26465</c:v>
                </c:pt>
                <c:pt idx="3">
                  <c:v>15246</c:v>
                </c:pt>
                <c:pt idx="4">
                  <c:v>21418</c:v>
                </c:pt>
              </c:numCache>
            </c:numRef>
          </c:val>
          <c:smooth val="0"/>
          <c:extLst>
            <c:ext xmlns:c16="http://schemas.microsoft.com/office/drawing/2014/chart" uri="{C3380CC4-5D6E-409C-BE32-E72D297353CC}">
              <c16:uniqueId val="{00000001-11B7-4EA5-BA1B-1BE9AF6405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5.86</c:v>
                </c:pt>
                <c:pt idx="1">
                  <c:v>4.83</c:v>
                </c:pt>
                <c:pt idx="2">
                  <c:v>8.5500000000000007</c:v>
                </c:pt>
                <c:pt idx="3">
                  <c:v>15.76</c:v>
                </c:pt>
                <c:pt idx="4">
                  <c:v>15.5</c:v>
                </c:pt>
              </c:numCache>
            </c:numRef>
          </c:val>
          <c:extLst>
            <c:ext xmlns:c16="http://schemas.microsoft.com/office/drawing/2014/chart" uri="{C3380CC4-5D6E-409C-BE32-E72D297353CC}">
              <c16:uniqueId val="{00000000-CFE2-4955-8F53-A7BE899E36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9.7899999999999991</c:v>
                </c:pt>
                <c:pt idx="1">
                  <c:v>9.49</c:v>
                </c:pt>
                <c:pt idx="2">
                  <c:v>9.27</c:v>
                </c:pt>
                <c:pt idx="3">
                  <c:v>9.99</c:v>
                </c:pt>
                <c:pt idx="4">
                  <c:v>11.1</c:v>
                </c:pt>
              </c:numCache>
            </c:numRef>
          </c:val>
          <c:extLst>
            <c:ext xmlns:c16="http://schemas.microsoft.com/office/drawing/2014/chart" uri="{C3380CC4-5D6E-409C-BE32-E72D297353CC}">
              <c16:uniqueId val="{00000001-CFE2-4955-8F53-A7BE899E36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-2.46</c:v>
                </c:pt>
                <c:pt idx="1">
                  <c:v>-1.31</c:v>
                </c:pt>
                <c:pt idx="2">
                  <c:v>3.85</c:v>
                </c:pt>
                <c:pt idx="3">
                  <c:v>8.69</c:v>
                </c:pt>
                <c:pt idx="4">
                  <c:v>0.22</c:v>
                </c:pt>
              </c:numCache>
            </c:numRef>
          </c:val>
          <c:smooth val="0"/>
          <c:extLst>
            <c:ext xmlns:c16="http://schemas.microsoft.com/office/drawing/2014/chart" uri="{C3380CC4-5D6E-409C-BE32-E72D297353CC}">
              <c16:uniqueId val="{00000002-CFE2-4955-8F53-A7BE899E36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2.54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CD-4A14-80BB-47A6B769A7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CD-4A14-80BB-47A6B769A7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CD-4A14-80BB-47A6B769A723}"/>
            </c:ext>
          </c:extLst>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0.11</c:v>
                </c:pt>
                <c:pt idx="4">
                  <c:v>#N/A</c:v>
                </c:pt>
                <c:pt idx="5">
                  <c:v>0.14000000000000001</c:v>
                </c:pt>
                <c:pt idx="6">
                  <c:v>#N/A</c:v>
                </c:pt>
                <c:pt idx="7">
                  <c:v>0.18</c:v>
                </c:pt>
                <c:pt idx="8">
                  <c:v>#N/A</c:v>
                </c:pt>
                <c:pt idx="9">
                  <c:v>0.22</c:v>
                </c:pt>
              </c:numCache>
            </c:numRef>
          </c:val>
          <c:extLst>
            <c:ext xmlns:c16="http://schemas.microsoft.com/office/drawing/2014/chart" uri="{C3380CC4-5D6E-409C-BE32-E72D297353CC}">
              <c16:uniqueId val="{00000003-ECCD-4A14-80BB-47A6B769A723}"/>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0.24</c:v>
                </c:pt>
                <c:pt idx="4">
                  <c:v>#N/A</c:v>
                </c:pt>
                <c:pt idx="5">
                  <c:v>0.27</c:v>
                </c:pt>
                <c:pt idx="6">
                  <c:v>#N/A</c:v>
                </c:pt>
                <c:pt idx="7">
                  <c:v>0.3</c:v>
                </c:pt>
                <c:pt idx="8">
                  <c:v>#N/A</c:v>
                </c:pt>
                <c:pt idx="9">
                  <c:v>0.41</c:v>
                </c:pt>
              </c:numCache>
            </c:numRef>
          </c:val>
          <c:extLst>
            <c:ext xmlns:c16="http://schemas.microsoft.com/office/drawing/2014/chart" uri="{C3380CC4-5D6E-409C-BE32-E72D297353CC}">
              <c16:uniqueId val="{00000004-ECCD-4A14-80BB-47A6B769A723}"/>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0.77</c:v>
                </c:pt>
                <c:pt idx="4">
                  <c:v>#N/A</c:v>
                </c:pt>
                <c:pt idx="5">
                  <c:v>0.56999999999999995</c:v>
                </c:pt>
                <c:pt idx="6">
                  <c:v>#N/A</c:v>
                </c:pt>
                <c:pt idx="7">
                  <c:v>0.57999999999999996</c:v>
                </c:pt>
                <c:pt idx="8">
                  <c:v>#N/A</c:v>
                </c:pt>
                <c:pt idx="9">
                  <c:v>0.56000000000000005</c:v>
                </c:pt>
              </c:numCache>
            </c:numRef>
          </c:val>
          <c:extLst>
            <c:ext xmlns:c16="http://schemas.microsoft.com/office/drawing/2014/chart" uri="{C3380CC4-5D6E-409C-BE32-E72D297353CC}">
              <c16:uniqueId val="{00000005-ECCD-4A14-80BB-47A6B769A723}"/>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2.41</c:v>
                </c:pt>
                <c:pt idx="2">
                  <c:v>#N/A</c:v>
                </c:pt>
                <c:pt idx="3">
                  <c:v>1.59</c:v>
                </c:pt>
                <c:pt idx="4">
                  <c:v>#N/A</c:v>
                </c:pt>
                <c:pt idx="5">
                  <c:v>1.23</c:v>
                </c:pt>
                <c:pt idx="6">
                  <c:v>#N/A</c:v>
                </c:pt>
                <c:pt idx="7">
                  <c:v>0.62</c:v>
                </c:pt>
                <c:pt idx="8">
                  <c:v>#N/A</c:v>
                </c:pt>
                <c:pt idx="9">
                  <c:v>0.74</c:v>
                </c:pt>
              </c:numCache>
            </c:numRef>
          </c:val>
          <c:extLst>
            <c:ext xmlns:c16="http://schemas.microsoft.com/office/drawing/2014/chart" uri="{C3380CC4-5D6E-409C-BE32-E72D297353CC}">
              <c16:uniqueId val="{00000006-ECCD-4A14-80BB-47A6B769A723}"/>
            </c:ext>
          </c:extLst>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2.16</c:v>
                </c:pt>
                <c:pt idx="2">
                  <c:v>#N/A</c:v>
                </c:pt>
                <c:pt idx="3">
                  <c:v>2.27</c:v>
                </c:pt>
                <c:pt idx="4">
                  <c:v>#N/A</c:v>
                </c:pt>
                <c:pt idx="5">
                  <c:v>2.5</c:v>
                </c:pt>
                <c:pt idx="6">
                  <c:v>#N/A</c:v>
                </c:pt>
                <c:pt idx="7">
                  <c:v>2.99</c:v>
                </c:pt>
                <c:pt idx="8">
                  <c:v>#N/A</c:v>
                </c:pt>
                <c:pt idx="9">
                  <c:v>3.06</c:v>
                </c:pt>
              </c:numCache>
            </c:numRef>
          </c:val>
          <c:extLst>
            <c:ext xmlns:c16="http://schemas.microsoft.com/office/drawing/2014/chart" uri="{C3380CC4-5D6E-409C-BE32-E72D297353CC}">
              <c16:uniqueId val="{00000007-ECCD-4A14-80BB-47A6B769A72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c:v>
                </c:pt>
                <c:pt idx="2">
                  <c:v>#N/A</c:v>
                </c:pt>
                <c:pt idx="3">
                  <c:v>15.66</c:v>
                </c:pt>
                <c:pt idx="4">
                  <c:v>#N/A</c:v>
                </c:pt>
                <c:pt idx="5">
                  <c:v>16.29</c:v>
                </c:pt>
                <c:pt idx="6">
                  <c:v>#N/A</c:v>
                </c:pt>
                <c:pt idx="7">
                  <c:v>16.34</c:v>
                </c:pt>
                <c:pt idx="8">
                  <c:v>#N/A</c:v>
                </c:pt>
                <c:pt idx="9">
                  <c:v>13.58</c:v>
                </c:pt>
              </c:numCache>
            </c:numRef>
          </c:val>
          <c:extLst>
            <c:ext xmlns:c16="http://schemas.microsoft.com/office/drawing/2014/chart" uri="{C3380CC4-5D6E-409C-BE32-E72D297353CC}">
              <c16:uniqueId val="{00000008-ECCD-4A14-80BB-47A6B769A7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5.86</c:v>
                </c:pt>
                <c:pt idx="2">
                  <c:v>#N/A</c:v>
                </c:pt>
                <c:pt idx="3">
                  <c:v>4.82</c:v>
                </c:pt>
                <c:pt idx="4">
                  <c:v>#N/A</c:v>
                </c:pt>
                <c:pt idx="5">
                  <c:v>8.5399999999999991</c:v>
                </c:pt>
                <c:pt idx="6">
                  <c:v>#N/A</c:v>
                </c:pt>
                <c:pt idx="7">
                  <c:v>15.75</c:v>
                </c:pt>
                <c:pt idx="8">
                  <c:v>#N/A</c:v>
                </c:pt>
                <c:pt idx="9">
                  <c:v>15.49</c:v>
                </c:pt>
              </c:numCache>
            </c:numRef>
          </c:val>
          <c:extLst>
            <c:ext xmlns:c16="http://schemas.microsoft.com/office/drawing/2014/chart" uri="{C3380CC4-5D6E-409C-BE32-E72D297353CC}">
              <c16:uniqueId val="{00000009-ECCD-4A14-80BB-47A6B769A7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3066</c:v>
                </c:pt>
                <c:pt idx="5">
                  <c:v>3075</c:v>
                </c:pt>
                <c:pt idx="8">
                  <c:v>3055</c:v>
                </c:pt>
                <c:pt idx="11">
                  <c:v>3060</c:v>
                </c:pt>
                <c:pt idx="14">
                  <c:v>3009</c:v>
                </c:pt>
              </c:numCache>
            </c:numRef>
          </c:val>
          <c:extLst>
            <c:ext xmlns:c16="http://schemas.microsoft.com/office/drawing/2014/chart" uri="{C3380CC4-5D6E-409C-BE32-E72D297353CC}">
              <c16:uniqueId val="{00000000-9BA6-400D-8F29-299E0E9083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A6-400D-8F29-299E0E9083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9BA6-400D-8F29-299E0E9083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A6-400D-8F29-299E0E9083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885</c:v>
                </c:pt>
                <c:pt idx="3">
                  <c:v>879</c:v>
                </c:pt>
                <c:pt idx="6">
                  <c:v>790</c:v>
                </c:pt>
                <c:pt idx="9">
                  <c:v>772</c:v>
                </c:pt>
                <c:pt idx="12">
                  <c:v>727</c:v>
                </c:pt>
              </c:numCache>
            </c:numRef>
          </c:val>
          <c:extLst>
            <c:ext xmlns:c16="http://schemas.microsoft.com/office/drawing/2014/chart" uri="{C3380CC4-5D6E-409C-BE32-E72D297353CC}">
              <c16:uniqueId val="{00000004-9BA6-400D-8F29-299E0E9083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A6-400D-8F29-299E0E9083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A6-400D-8F29-299E0E9083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2767</c:v>
                </c:pt>
                <c:pt idx="3">
                  <c:v>2779</c:v>
                </c:pt>
                <c:pt idx="6">
                  <c:v>2702</c:v>
                </c:pt>
                <c:pt idx="9">
                  <c:v>2706</c:v>
                </c:pt>
                <c:pt idx="12">
                  <c:v>2658</c:v>
                </c:pt>
              </c:numCache>
            </c:numRef>
          </c:val>
          <c:extLst>
            <c:ext xmlns:c16="http://schemas.microsoft.com/office/drawing/2014/chart" uri="{C3380CC4-5D6E-409C-BE32-E72D297353CC}">
              <c16:uniqueId val="{00000007-9BA6-400D-8F29-299E0E9083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588</c:v>
                </c:pt>
                <c:pt idx="2">
                  <c:v>#N/A</c:v>
                </c:pt>
                <c:pt idx="3">
                  <c:v>#N/A</c:v>
                </c:pt>
                <c:pt idx="4">
                  <c:v>584</c:v>
                </c:pt>
                <c:pt idx="5">
                  <c:v>#N/A</c:v>
                </c:pt>
                <c:pt idx="6">
                  <c:v>#N/A</c:v>
                </c:pt>
                <c:pt idx="7">
                  <c:v>438</c:v>
                </c:pt>
                <c:pt idx="8">
                  <c:v>#N/A</c:v>
                </c:pt>
                <c:pt idx="9">
                  <c:v>#N/A</c:v>
                </c:pt>
                <c:pt idx="10">
                  <c:v>418</c:v>
                </c:pt>
                <c:pt idx="11">
                  <c:v>#N/A</c:v>
                </c:pt>
                <c:pt idx="12">
                  <c:v>#N/A</c:v>
                </c:pt>
                <c:pt idx="13">
                  <c:v>376</c:v>
                </c:pt>
                <c:pt idx="14">
                  <c:v>#N/A</c:v>
                </c:pt>
              </c:numCache>
            </c:numRef>
          </c:val>
          <c:smooth val="0"/>
          <c:extLst>
            <c:ext xmlns:c16="http://schemas.microsoft.com/office/drawing/2014/chart" uri="{C3380CC4-5D6E-409C-BE32-E72D297353CC}">
              <c16:uniqueId val="{00000008-9BA6-400D-8F29-299E0E9083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27142</c:v>
                </c:pt>
                <c:pt idx="5">
                  <c:v>26360</c:v>
                </c:pt>
                <c:pt idx="8">
                  <c:v>25625</c:v>
                </c:pt>
                <c:pt idx="11">
                  <c:v>24560</c:v>
                </c:pt>
                <c:pt idx="14">
                  <c:v>22991</c:v>
                </c:pt>
              </c:numCache>
            </c:numRef>
          </c:val>
          <c:extLst>
            <c:ext xmlns:c16="http://schemas.microsoft.com/office/drawing/2014/chart" uri="{C3380CC4-5D6E-409C-BE32-E72D297353CC}">
              <c16:uniqueId val="{00000000-F942-4068-882C-D8191025D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5086</c:v>
                </c:pt>
                <c:pt idx="5">
                  <c:v>4768</c:v>
                </c:pt>
                <c:pt idx="8">
                  <c:v>4300</c:v>
                </c:pt>
                <c:pt idx="11">
                  <c:v>3596</c:v>
                </c:pt>
                <c:pt idx="14">
                  <c:v>3223</c:v>
                </c:pt>
              </c:numCache>
            </c:numRef>
          </c:val>
          <c:extLst>
            <c:ext xmlns:c16="http://schemas.microsoft.com/office/drawing/2014/chart" uri="{C3380CC4-5D6E-409C-BE32-E72D297353CC}">
              <c16:uniqueId val="{00000001-F942-4068-882C-D8191025D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4703</c:v>
                </c:pt>
                <c:pt idx="5">
                  <c:v>4731</c:v>
                </c:pt>
                <c:pt idx="8">
                  <c:v>4891</c:v>
                </c:pt>
                <c:pt idx="11">
                  <c:v>5853</c:v>
                </c:pt>
                <c:pt idx="14">
                  <c:v>7358</c:v>
                </c:pt>
              </c:numCache>
            </c:numRef>
          </c:val>
          <c:extLst>
            <c:ext xmlns:c16="http://schemas.microsoft.com/office/drawing/2014/chart" uri="{C3380CC4-5D6E-409C-BE32-E72D297353CC}">
              <c16:uniqueId val="{00000002-F942-4068-882C-D8191025D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42-4068-882C-D8191025D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42-4068-882C-D8191025D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42-4068-882C-D8191025D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3743</c:v>
                </c:pt>
                <c:pt idx="3">
                  <c:v>3891</c:v>
                </c:pt>
                <c:pt idx="6">
                  <c:v>3741</c:v>
                </c:pt>
                <c:pt idx="9">
                  <c:v>3737</c:v>
                </c:pt>
                <c:pt idx="12">
                  <c:v>3690</c:v>
                </c:pt>
              </c:numCache>
            </c:numRef>
          </c:val>
          <c:extLst>
            <c:ext xmlns:c16="http://schemas.microsoft.com/office/drawing/2014/chart" uri="{C3380CC4-5D6E-409C-BE32-E72D297353CC}">
              <c16:uniqueId val="{00000006-F942-4068-882C-D8191025D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42-4068-882C-D8191025D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9828</c:v>
                </c:pt>
                <c:pt idx="3">
                  <c:v>9024</c:v>
                </c:pt>
                <c:pt idx="6">
                  <c:v>8227</c:v>
                </c:pt>
                <c:pt idx="9">
                  <c:v>6933</c:v>
                </c:pt>
                <c:pt idx="12">
                  <c:v>6221</c:v>
                </c:pt>
              </c:numCache>
            </c:numRef>
          </c:val>
          <c:extLst>
            <c:ext xmlns:c16="http://schemas.microsoft.com/office/drawing/2014/chart" uri="{C3380CC4-5D6E-409C-BE32-E72D297353CC}">
              <c16:uniqueId val="{00000008-F942-4068-882C-D8191025D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F942-4068-882C-D8191025D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25855</c:v>
                </c:pt>
                <c:pt idx="3">
                  <c:v>24902</c:v>
                </c:pt>
                <c:pt idx="6">
                  <c:v>24210</c:v>
                </c:pt>
                <c:pt idx="9">
                  <c:v>23278</c:v>
                </c:pt>
                <c:pt idx="12">
                  <c:v>21680</c:v>
                </c:pt>
              </c:numCache>
            </c:numRef>
          </c:val>
          <c:extLst>
            <c:ext xmlns:c16="http://schemas.microsoft.com/office/drawing/2014/chart" uri="{C3380CC4-5D6E-409C-BE32-E72D297353CC}">
              <c16:uniqueId val="{0000000A-F942-4068-882C-D8191025D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2496</c:v>
                </c:pt>
                <c:pt idx="2">
                  <c:v>#N/A</c:v>
                </c:pt>
                <c:pt idx="3">
                  <c:v>#N/A</c:v>
                </c:pt>
                <c:pt idx="4">
                  <c:v>1960</c:v>
                </c:pt>
                <c:pt idx="5">
                  <c:v>#N/A</c:v>
                </c:pt>
                <c:pt idx="6">
                  <c:v>#N/A</c:v>
                </c:pt>
                <c:pt idx="7">
                  <c:v>1362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42-4068-882C-D8191025D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1610</c:v>
                </c:pt>
                <c:pt idx="1">
                  <c:v>1813</c:v>
                </c:pt>
                <c:pt idx="2">
                  <c:v>1966</c:v>
                </c:pt>
              </c:numCache>
            </c:numRef>
          </c:val>
          <c:extLst>
            <c:ext xmlns:c16="http://schemas.microsoft.com/office/drawing/2014/chart" uri="{C3380CC4-5D6E-409C-BE32-E72D297353CC}">
              <c16:uniqueId val="{00000000-5795-4B6E-A513-95046633D1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c:v>
                </c:pt>
                <c:pt idx="1">
                  <c:v>528</c:v>
                </c:pt>
                <c:pt idx="2">
                  <c:v>528</c:v>
                </c:pt>
              </c:numCache>
            </c:numRef>
          </c:val>
          <c:extLst>
            <c:ext xmlns:c16="http://schemas.microsoft.com/office/drawing/2014/chart" uri="{C3380CC4-5D6E-409C-BE32-E72D297353CC}">
              <c16:uniqueId val="{00000001-5795-4B6E-A513-95046633D1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4123</c:v>
                </c:pt>
                <c:pt idx="1">
                  <c:v>4517</c:v>
                </c:pt>
                <c:pt idx="2">
                  <c:v>5669</c:v>
                </c:pt>
              </c:numCache>
            </c:numRef>
          </c:val>
          <c:extLst>
            <c:ext xmlns:c16="http://schemas.microsoft.com/office/drawing/2014/chart" uri="{C3380CC4-5D6E-409C-BE32-E72D297353CC}">
              <c16:uniqueId val="{00000002-5795-4B6E-A513-95046633D1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は、土木債や総務債などの償還金の減に伴い「元利償還金」が減少し、また、下水道事業債の減に伴う「公営企業債の元利償還金に対する繰入金」が減少したことから、元利償還金等は９３百万円減少（▲２．７％）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、５１百万円減少（▲１．７％）となったため、差引額である実質公債比率の分子は、前年度に比べて４２百万円減少（▲１０．０％）している。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令和４年度の将来負担額は、市債残高削減の取組により、新規借入額が元金償還額を下回ったため地方債現在高が減少し、前年度と比べて２，３５７百万円の減少（▲６．９％）となった。</a:t>
          </a:r>
          <a:endParaRPr lang="ja-JP" altLang="ja-JP" sz="1400">
            <a:effectLst/>
          </a:endParaRPr>
        </a:p>
        <a:p>
          <a:r>
            <a:rPr kumimoji="1" lang="ja-JP" altLang="ja-JP" sz="1100">
              <a:solidFill>
                <a:schemeClr val="dk1"/>
              </a:solidFill>
              <a:effectLst/>
              <a:latin typeface="+mn-lt"/>
              <a:ea typeface="+mn-ea"/>
              <a:cs typeface="+mn-cs"/>
            </a:rPr>
            <a:t>　これに対して充当可能財源等は、交付税措置のある地方債現在高の割合が高いことや充当可能基金が増加していることから、将来負担比率の分子としては２年連続してマイナス計上となった。</a:t>
          </a:r>
          <a:endParaRPr lang="ja-JP" altLang="ja-JP" sz="1400">
            <a:effectLst/>
          </a:endParaRPr>
        </a:p>
        <a:p>
          <a:r>
            <a:rPr kumimoji="1" lang="ja-JP" altLang="ja-JP" sz="1100">
              <a:solidFill>
                <a:schemeClr val="dk1"/>
              </a:solidFill>
              <a:effectLst/>
              <a:latin typeface="+mn-lt"/>
              <a:ea typeface="+mn-ea"/>
              <a:cs typeface="+mn-cs"/>
            </a:rPr>
            <a:t>　今後も交付税措置率の高い事業債の選択などにより更なる財政健全化に努めていく。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活用事業の財源として、ふるさとづくり基金で１２百万円、教育振興奨励基金で６百万円取り崩したが、財政調整基金に１５３百万円、ごみ処理施設整備基金に６５３百万円、公共施設整備基金に５００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積み立てたことから、基金全体として１，３０４百万円の増加となった。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中長期的な視点による持続可能な財政運営を行うため、計画的な積立てと有効な活用を図っていく。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ごみ処理施設整備基金：ごみ処理施設の整備に要する資金に充てる。</a:t>
          </a:r>
          <a:endParaRPr lang="ja-JP" altLang="ja-JP" sz="1400">
            <a:effectLst/>
          </a:endParaRPr>
        </a:p>
        <a:p>
          <a:r>
            <a:rPr kumimoji="1" lang="ja-JP" altLang="ja-JP" sz="1100">
              <a:solidFill>
                <a:schemeClr val="dk1"/>
              </a:solidFill>
              <a:effectLst/>
              <a:latin typeface="+mn-lt"/>
              <a:ea typeface="+mn-ea"/>
              <a:cs typeface="+mn-cs"/>
            </a:rPr>
            <a:t>　公共施設整備基金：今後必要となる公共施設の整備・更新に要する経費の財源に充てる。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ごみ処理施設整備基金：６５０百万円積み立てたことから増加となった。</a:t>
          </a:r>
          <a:endParaRPr lang="ja-JP" altLang="ja-JP" sz="1400">
            <a:effectLst/>
          </a:endParaRPr>
        </a:p>
        <a:p>
          <a:r>
            <a:rPr kumimoji="1" lang="ja-JP" altLang="ja-JP" sz="1100">
              <a:solidFill>
                <a:schemeClr val="dk1"/>
              </a:solidFill>
              <a:effectLst/>
              <a:latin typeface="+mn-lt"/>
              <a:ea typeface="+mn-ea"/>
              <a:cs typeface="+mn-cs"/>
            </a:rPr>
            <a:t>　公共施設整備基金：新たに基金を創設し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５００百万円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積立てを行ったため皆増となった。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ごみ処理施設整備基金：新施設の建設に備え、計画的に積立てを行う。</a:t>
          </a:r>
          <a:endParaRPr lang="ja-JP" altLang="ja-JP" sz="1400">
            <a:effectLst/>
          </a:endParaRPr>
        </a:p>
        <a:p>
          <a:r>
            <a:rPr kumimoji="1" lang="ja-JP" altLang="ja-JP" sz="1100">
              <a:solidFill>
                <a:schemeClr val="dk1"/>
              </a:solidFill>
              <a:effectLst/>
              <a:latin typeface="+mn-lt"/>
              <a:ea typeface="+mn-ea"/>
              <a:cs typeface="+mn-cs"/>
            </a:rPr>
            <a:t>　公共施設整備基金：老朽化した公共施設の整備・更新に備え、計画的に積立てを行う。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令和２年度から３年続けて取崩しを行わなかった。令和４年度は、経済対策費として追加交付された普通交付税を令和５年度の事業に充てるため、１５０百万円の積立てを行ったため基金残高は増加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景気の急激な変動による市税等の減収や災害の発生等緊急な支出に備え、決算余剰金の状況に応じた積立てを行っていく。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臨時財政対策債の償還費に充てるため６４万円の取崩しを行ったが、運用利子を８９万円積み立てたことから、残高の増減はない。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今後の償還に向けて計画的に積立てるとともに、必要となる償還財源を取り崩していく。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78,741
76,875
67.49
32,304,803
29,405,151
2,745,330
17,712,141
21,680,375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において、振替前需要額は減少したものの臨時財政対策債発行可能額が減少したことから、振替後需要額は増加した。また、基準財政収入額においては、市税が減少したことなどから、需要額に占める収入額の割合が低下し、令和４年度の指数は０．０１の低下となった。類似団体を下回って推移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令和４年度は市税等の増加を普通交付税や臨時財政対策債の減少が上回ったことや原油価格の高騰等に伴う公共施設等における電気料（物件費）が増加したことから４．６ポイントの比率上昇となった。</a:t>
          </a:r>
          <a:endParaRPr lang="ja-JP" altLang="ja-JP" sz="1400">
            <a:effectLst/>
          </a:endParaRPr>
        </a:p>
        <a:p>
          <a:r>
            <a:rPr kumimoji="1" lang="ja-JP" altLang="ja-JP" sz="1100">
              <a:solidFill>
                <a:schemeClr val="dk1"/>
              </a:solidFill>
              <a:effectLst/>
              <a:latin typeface="+mn-lt"/>
              <a:ea typeface="+mn-ea"/>
              <a:cs typeface="+mn-cs"/>
            </a:rPr>
            <a:t>　令和３年度に１１年ぶりに類似団体平均を下回る水準となり、２年連続して類似団体を下回った。今後も引き続き、事務事業の見直しによる更なるコスト削減を進めるとともに、市税等の徴収強化などによる歳入確保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23538"/>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23538"/>
          <a:ext cx="88900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65</xdr:row>
      <xdr:rowOff>54928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2423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141922</xdr:rowOff>
    </xdr:from>
    <xdr:to>
      <xdr:col>11</xdr:col>
      <xdr:colOff>31750</xdr:colOff>
      <xdr:row>65</xdr:row>
      <xdr:rowOff>54928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147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4128</xdr:rowOff>
    </xdr:from>
    <xdr:to>
      <xdr:col>11</xdr:col>
      <xdr:colOff>82550</xdr:colOff>
      <xdr:row>65</xdr:row>
      <xdr:rowOff>105728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90505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91122</xdr:rowOff>
    </xdr:from>
    <xdr:to>
      <xdr:col>7</xdr:col>
      <xdr:colOff>31750</xdr:colOff>
      <xdr:row>65</xdr:row>
      <xdr:rowOff>21272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直近５ヵ年においては、類似団体内平均値の８０％～８５％程度の規模に抑えられており、これまでの人件費・物件費削減の取り組みが一定の成果となってあらわれていると思われる。</a:t>
          </a:r>
          <a:endParaRPr lang="ja-JP" altLang="ja-JP" sz="1400">
            <a:effectLst/>
          </a:endParaRPr>
        </a:p>
        <a:p>
          <a:r>
            <a:rPr kumimoji="1" lang="ja-JP" altLang="ja-JP" sz="1100">
              <a:solidFill>
                <a:schemeClr val="dk1"/>
              </a:solidFill>
              <a:effectLst/>
              <a:latin typeface="+mn-lt"/>
              <a:ea typeface="+mn-ea"/>
              <a:cs typeface="+mn-cs"/>
            </a:rPr>
            <a:t>　令和４年度の人件費は、退職者数の増により増加し、物件費については、キャッシュレス決済ポイント還元事業委託料の増などにより増加となった。今後も引き続き、更なるコスト縮減に努めていく。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64722</xdr:rowOff>
    </xdr:from>
    <xdr:to>
      <xdr:col>23</xdr:col>
      <xdr:colOff>133350</xdr:colOff>
      <xdr:row>81</xdr:row>
      <xdr:rowOff>103248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52172"/>
          <a:ext cx="838200" cy="3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163218</xdr:rowOff>
    </xdr:from>
    <xdr:to>
      <xdr:col>19</xdr:col>
      <xdr:colOff>133350</xdr:colOff>
      <xdr:row>81</xdr:row>
      <xdr:rowOff>64722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79218"/>
          <a:ext cx="889000" cy="7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163218</xdr:rowOff>
    </xdr:from>
    <xdr:to>
      <xdr:col>15</xdr:col>
      <xdr:colOff>82550</xdr:colOff>
      <xdr:row>80</xdr:row>
      <xdr:rowOff>165438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7921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128881</xdr:rowOff>
    </xdr:from>
    <xdr:to>
      <xdr:col>11</xdr:col>
      <xdr:colOff>31750</xdr:colOff>
      <xdr:row>80</xdr:row>
      <xdr:rowOff>165438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44881"/>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52448</xdr:rowOff>
    </xdr:from>
    <xdr:to>
      <xdr:col>23</xdr:col>
      <xdr:colOff>184150</xdr:colOff>
      <xdr:row>81</xdr:row>
      <xdr:rowOff>154048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68975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8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13922</xdr:rowOff>
    </xdr:from>
    <xdr:to>
      <xdr:col>19</xdr:col>
      <xdr:colOff>184150</xdr:colOff>
      <xdr:row>81</xdr:row>
      <xdr:rowOff>115522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125699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7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112418</xdr:rowOff>
    </xdr:from>
    <xdr:to>
      <xdr:col>15</xdr:col>
      <xdr:colOff>133350</xdr:colOff>
      <xdr:row>81</xdr:row>
      <xdr:rowOff>42568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52745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9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114638</xdr:rowOff>
    </xdr:from>
    <xdr:to>
      <xdr:col>11</xdr:col>
      <xdr:colOff>82550</xdr:colOff>
      <xdr:row>81</xdr:row>
      <xdr:rowOff>44788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54965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9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78081</xdr:rowOff>
    </xdr:from>
    <xdr:to>
      <xdr:col>7</xdr:col>
      <xdr:colOff>31750</xdr:colOff>
      <xdr:row>81</xdr:row>
      <xdr:rowOff>8231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18408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6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類似団体平均を上回る状況が続いていたが、令和４年度は直近５ヵ年で最も高かった指数の９９．５と比べると１．１ポイント低下し、類似団体と同数値となった。 　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463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令和元年度をもって少人数学級編制事業が終了したことに伴い、市費負担教職員数が減少し、人口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人当たり職員数も減少に転じた。その後は人口減少に伴い人口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人当たり職員数は増加で推移している。</a:t>
          </a:r>
          <a:endParaRPr lang="ja-JP" altLang="ja-JP" sz="1400">
            <a:effectLst/>
          </a:endParaRPr>
        </a:p>
        <a:p>
          <a:r>
            <a:rPr kumimoji="1" lang="ja-JP" altLang="ja-JP" sz="1100">
              <a:solidFill>
                <a:schemeClr val="dk1"/>
              </a:solidFill>
              <a:effectLst/>
              <a:latin typeface="+mn-lt"/>
              <a:ea typeface="+mn-ea"/>
              <a:cs typeface="+mn-cs"/>
            </a:rPr>
            <a:t>　平成２９年度に策定した定員適正化計画に基づき、継続的に適切な定員管理を進めてきたため、全国平均、類似団体平均を下回って推移しており、今後も引き続き適正な定員管理に努めていく。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741</xdr:rowOff>
    </xdr:from>
    <xdr:to>
      <xdr:col>81</xdr:col>
      <xdr:colOff>44450</xdr:colOff>
      <xdr:row>61</xdr:row>
      <xdr:rowOff>6773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919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61</xdr:row>
      <xdr:rowOff>741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4511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60</xdr:row>
      <xdr:rowOff>158115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152082</xdr:rowOff>
    </xdr:from>
    <xdr:to>
      <xdr:col>68</xdr:col>
      <xdr:colOff>152400</xdr:colOff>
      <xdr:row>61</xdr:row>
      <xdr:rowOff>30904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3908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143950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121391</xdr:rowOff>
    </xdr:from>
    <xdr:to>
      <xdr:col>77</xdr:col>
      <xdr:colOff>95250</xdr:colOff>
      <xdr:row>61</xdr:row>
      <xdr:rowOff>51541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61718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77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臨時財政対策債元利償還金が増加傾向にある一方で、土木債元利償還金は減少が続いている。令和４年度については、元利償還金の額が減少、公営企業の地方債償還財源繰入金が減少したことなどにより、比率は０．５ポイント改善となった。</a:t>
          </a:r>
          <a:endParaRPr lang="ja-JP" altLang="ja-JP" sz="1400">
            <a:effectLst/>
          </a:endParaRPr>
        </a:p>
        <a:p>
          <a:r>
            <a:rPr kumimoji="1" lang="ja-JP" altLang="ja-JP" sz="1100">
              <a:solidFill>
                <a:schemeClr val="dk1"/>
              </a:solidFill>
              <a:effectLst/>
              <a:latin typeface="+mn-lt"/>
              <a:ea typeface="+mn-ea"/>
              <a:cs typeface="+mn-cs"/>
            </a:rPr>
            <a:t>　類似団体内平均値を下回って推移しているため、今後も公債費負担の縮小に努めていく。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6604</xdr:rowOff>
    </xdr:from>
    <xdr:to>
      <xdr:col>81</xdr:col>
      <xdr:colOff>44450</xdr:colOff>
      <xdr:row>38</xdr:row>
      <xdr:rowOff>54864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5217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103124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5699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141732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1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38</xdr:row>
      <xdr:rowOff>170688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5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127254</xdr:rowOff>
    </xdr:from>
    <xdr:to>
      <xdr:col>81</xdr:col>
      <xdr:colOff>95250</xdr:colOff>
      <xdr:row>38</xdr:row>
      <xdr:rowOff>57404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143781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90932</xdr:rowOff>
    </xdr:from>
    <xdr:to>
      <xdr:col>68</xdr:col>
      <xdr:colOff>203200</xdr:colOff>
      <xdr:row>39</xdr:row>
      <xdr:rowOff>21082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31259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残高を削減する取組みを進めてきたことなどにより、将来負担比率は改善傾向で推移している。令和３年度、令和４年度は、地方債現在高の減少や充当可能基金の増加などにより、将来負担比率が算定されなかった。</a:t>
          </a:r>
          <a:endParaRPr lang="ja-JP" altLang="ja-JP" sz="1400">
            <a:effectLst/>
          </a:endParaRPr>
        </a:p>
        <a:p>
          <a:r>
            <a:rPr kumimoji="1" lang="ja-JP" altLang="ja-JP" sz="1100">
              <a:solidFill>
                <a:schemeClr val="dk1"/>
              </a:solidFill>
              <a:effectLst/>
              <a:latin typeface="+mn-lt"/>
              <a:ea typeface="+mn-ea"/>
              <a:cs typeface="+mn-cs"/>
            </a:rPr>
            <a:t>　今後は、老朽化する公共施設の改修や設備更新により、比率が上昇に転じることが考えられるため、計画的な長寿命化対策により、引き続き将来負担の軽減を図り、健全な財政運営に努めていく。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18627</xdr:rowOff>
    </xdr:from>
    <xdr:to>
      <xdr:col>72</xdr:col>
      <xdr:colOff>203200</xdr:colOff>
      <xdr:row>14</xdr:row>
      <xdr:rowOff>69185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41892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69185</xdr:rowOff>
    </xdr:from>
    <xdr:to>
      <xdr:col>68</xdr:col>
      <xdr:colOff>152400</xdr:colOff>
      <xdr:row>14</xdr:row>
      <xdr:rowOff>111700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6948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139277</xdr:rowOff>
    </xdr:from>
    <xdr:to>
      <xdr:col>73</xdr:col>
      <xdr:colOff>44450</xdr:colOff>
      <xdr:row>14</xdr:row>
      <xdr:rowOff>69427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79604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18385</xdr:rowOff>
    </xdr:from>
    <xdr:to>
      <xdr:col>68</xdr:col>
      <xdr:colOff>203200</xdr:colOff>
      <xdr:row>14</xdr:row>
      <xdr:rowOff>119985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130162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60900</xdr:rowOff>
    </xdr:from>
    <xdr:to>
      <xdr:col>64</xdr:col>
      <xdr:colOff>152400</xdr:colOff>
      <xdr:row>14</xdr:row>
      <xdr:rowOff>162500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78,741
76,875
67.49
32,304,803
29,405,151
2,745,330
17,712,141
21,680,375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退職手当や会計年度任用職員の報酬が増加したものの、一般職員数の減により期末勤勉手当等が減少したことなどから分子全体では減少となっている。しかし、算定上の分母となる経常一般財源等の減少幅が大きく、比率としては０．８ポイントの上昇となった。</a:t>
          </a:r>
          <a:endParaRPr lang="ja-JP" altLang="ja-JP" sz="1400">
            <a:effectLst/>
          </a:endParaRPr>
        </a:p>
        <a:p>
          <a:r>
            <a:rPr kumimoji="1" lang="ja-JP" altLang="ja-JP" sz="1100">
              <a:solidFill>
                <a:schemeClr val="dk1"/>
              </a:solidFill>
              <a:effectLst/>
              <a:latin typeface="+mn-lt"/>
              <a:ea typeface="+mn-ea"/>
              <a:cs typeface="+mn-cs"/>
            </a:rPr>
            <a:t>　今後も引き続き適正な定員管理に努め、比率の改善に努めていく。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原油価格高騰に伴い公共施設の電気料が増加したほか、感染症予防費における予防接種委託料が増加したことなどから、分子全体が増加となった。算定上の分母となる計上一般財源は減少に転じたことから、比率としては１．６ポイントの上昇となった。</a:t>
          </a:r>
          <a:endParaRPr lang="ja-JP" altLang="ja-JP" sz="1400">
            <a:effectLst/>
          </a:endParaRPr>
        </a:p>
        <a:p>
          <a:r>
            <a:rPr kumimoji="1" lang="ja-JP" altLang="ja-JP" sz="1100">
              <a:solidFill>
                <a:schemeClr val="dk1"/>
              </a:solidFill>
              <a:effectLst/>
              <a:latin typeface="+mn-lt"/>
              <a:ea typeface="+mn-ea"/>
              <a:cs typeface="+mn-cs"/>
            </a:rPr>
            <a:t>　依然として類似団体平均を上回っている状況のため、事務事業全般の効率化を更に進め、物件費の縮減に努めていく。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226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22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35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81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令和４年度は、児童手当扶助費や保育所運営費負担金が減少したものの、算定上の分母となる経常一般財源等の減少幅が大きく、比率としては０．５ポイントの上昇となった。</a:t>
          </a:r>
          <a:endParaRPr lang="ja-JP" altLang="ja-JP" sz="1400">
            <a:effectLst/>
          </a:endParaRPr>
        </a:p>
        <a:p>
          <a:r>
            <a:rPr kumimoji="1" lang="ja-JP" altLang="ja-JP" sz="1100">
              <a:solidFill>
                <a:schemeClr val="dk1"/>
              </a:solidFill>
              <a:effectLst/>
              <a:latin typeface="+mn-lt"/>
              <a:ea typeface="+mn-ea"/>
              <a:cs typeface="+mn-cs"/>
            </a:rPr>
            <a:t>　類似団体平均を上回る状況が続いているが、これは子ども医療費などの市費単独の扶助費が多いことが要因として考えられるため、独自事業の見直しや上乗せ加算等の状況を精査し、比率改善に努めていく。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60</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057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令和４年度は、国民健康保険事業費特別会計などへの繰出金が増加し、算定上の分母となる経常一般財源等が減少したことから、比率としては０．６ポイントの上昇となった。</a:t>
          </a:r>
          <a:endParaRPr lang="ja-JP" altLang="ja-JP">
            <a:effectLst/>
          </a:endParaRPr>
        </a:p>
        <a:p>
          <a:r>
            <a:rPr kumimoji="1" lang="ja-JP" altLang="ja-JP" sz="1100">
              <a:solidFill>
                <a:schemeClr val="dk1"/>
              </a:solidFill>
              <a:effectLst/>
              <a:latin typeface="+mn-lt"/>
              <a:ea typeface="+mn-ea"/>
              <a:cs typeface="+mn-cs"/>
            </a:rPr>
            <a:t>　特別会計への繰出金については、一般会計の負担を軽減するため、保険料の負担適正化も含め、独立採算の原則に近付けるように検討していく。</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86178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4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59</xdr:row>
      <xdr:rowOff>75293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1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59</xdr:row>
      <xdr:rowOff>75293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60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61</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602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106135</xdr:rowOff>
    </xdr:from>
    <xdr:to>
      <xdr:col>65</xdr:col>
      <xdr:colOff>53975</xdr:colOff>
      <xdr:row>62</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21062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行田羽生資源環境組合負担金の増加や登録観光地域づくり法人（行田おもてなし観光局）への補助金が増加したことなどから、分子全体が増加となった。算定上の分母となる計上一般財源は減少に転じたことから、比率としては０．６ポイントの上昇となった。</a:t>
          </a:r>
          <a:endParaRPr lang="ja-JP" altLang="ja-JP" sz="1400">
            <a:effectLst/>
          </a:endParaRPr>
        </a:p>
        <a:p>
          <a:r>
            <a:rPr kumimoji="1" lang="ja-JP" altLang="ja-JP" sz="1100">
              <a:solidFill>
                <a:schemeClr val="dk1"/>
              </a:solidFill>
              <a:effectLst/>
              <a:latin typeface="+mn-lt"/>
              <a:ea typeface="+mn-ea"/>
              <a:cs typeface="+mn-cs"/>
            </a:rPr>
            <a:t>　平成２８年度から継続的に補助金等の見直しを行っていることから類似団体平均を下回っており、今後も引き続き補助金等の適正化を図っていく。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614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61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20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36</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7916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土木債や総務債などの元金償還金が減少したものの、算定上の分母となる経常一般財源等の減少の影響がこれを上回り、比率としては０．３ポイント上昇した。比率は上昇したが、昨年に引き続き類似団体を下回った結果となっている。</a:t>
          </a:r>
          <a:endParaRPr lang="ja-JP" altLang="ja-JP" sz="1400">
            <a:effectLst/>
          </a:endParaRPr>
        </a:p>
        <a:p>
          <a:r>
            <a:rPr kumimoji="1" lang="ja-JP" altLang="ja-JP" sz="1100">
              <a:solidFill>
                <a:schemeClr val="dk1"/>
              </a:solidFill>
              <a:effectLst/>
              <a:latin typeface="+mn-lt"/>
              <a:ea typeface="+mn-ea"/>
              <a:cs typeface="+mn-cs"/>
            </a:rPr>
            <a:t>　今後も、引き続き市債残高削減の取組を続け、公債費負担の縮減を図っていく。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51563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120142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原油価格高騰による公共施設に係る電気料の増などにより物件費が増加した。算定上の分母となる経常一般財源は、普通交付税と臨時財政対策債の計が減少したため、比率は４．３ポイント上昇となった。</a:t>
          </a:r>
          <a:endParaRPr lang="ja-JP" altLang="ja-JP" sz="1400">
            <a:effectLst/>
          </a:endParaRPr>
        </a:p>
        <a:p>
          <a:r>
            <a:rPr kumimoji="1" lang="ja-JP" altLang="ja-JP" sz="1100">
              <a:solidFill>
                <a:schemeClr val="dk1"/>
              </a:solidFill>
              <a:effectLst/>
              <a:latin typeface="+mn-lt"/>
              <a:ea typeface="+mn-ea"/>
              <a:cs typeface="+mn-cs"/>
            </a:rPr>
            <a:t>　補助費等は、類似団体平均を下回っているが、人件費、扶助費、物件費は、類似団体平均を上回る状況が続いている。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引き続き、市費単独扶助費の見直しや物件費などの経常経費の削減を図り、比率の改善に努めていく。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97763"/>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78</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97763"/>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223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159004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55315</xdr:rowOff>
    </xdr:from>
    <xdr:to>
      <xdr:col>29</xdr:col>
      <xdr:colOff>127000</xdr:colOff>
      <xdr:row>18</xdr:row>
      <xdr:rowOff>60249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9040"/>
          <a:ext cx="6477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60249</xdr:rowOff>
    </xdr:from>
    <xdr:to>
      <xdr:col>26</xdr:col>
      <xdr:colOff>50800</xdr:colOff>
      <xdr:row>18</xdr:row>
      <xdr:rowOff>66554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3974"/>
          <a:ext cx="698500" cy="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53962</xdr:rowOff>
    </xdr:from>
    <xdr:to>
      <xdr:col>22</xdr:col>
      <xdr:colOff>114300</xdr:colOff>
      <xdr:row>18</xdr:row>
      <xdr:rowOff>66554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7687"/>
          <a:ext cx="698500" cy="1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53962</xdr:rowOff>
    </xdr:from>
    <xdr:to>
      <xdr:col>18</xdr:col>
      <xdr:colOff>177800</xdr:colOff>
      <xdr:row>18</xdr:row>
      <xdr:rowOff>91738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7687"/>
          <a:ext cx="698500" cy="3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4515</xdr:rowOff>
    </xdr:from>
    <xdr:to>
      <xdr:col>29</xdr:col>
      <xdr:colOff>177800</xdr:colOff>
      <xdr:row>18</xdr:row>
      <xdr:rowOff>106115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148042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9449</xdr:rowOff>
    </xdr:from>
    <xdr:to>
      <xdr:col>26</xdr:col>
      <xdr:colOff>101600</xdr:colOff>
      <xdr:row>18</xdr:row>
      <xdr:rowOff>111049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15754</xdr:rowOff>
    </xdr:from>
    <xdr:to>
      <xdr:col>22</xdr:col>
      <xdr:colOff>165100</xdr:colOff>
      <xdr:row>18</xdr:row>
      <xdr:rowOff>117354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102131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3162</xdr:rowOff>
    </xdr:from>
    <xdr:to>
      <xdr:col>19</xdr:col>
      <xdr:colOff>38100</xdr:colOff>
      <xdr:row>18</xdr:row>
      <xdr:rowOff>104762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89539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40938</xdr:rowOff>
    </xdr:from>
    <xdr:to>
      <xdr:col>15</xdr:col>
      <xdr:colOff>101600</xdr:colOff>
      <xdr:row>18</xdr:row>
      <xdr:rowOff>142539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46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230975</xdr:rowOff>
    </xdr:from>
    <xdr:to>
      <xdr:col>29</xdr:col>
      <xdr:colOff>127000</xdr:colOff>
      <xdr:row>37</xdr:row>
      <xdr:rowOff>250139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55675"/>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223774</xdr:rowOff>
    </xdr:from>
    <xdr:to>
      <xdr:col>26</xdr:col>
      <xdr:colOff>50800</xdr:colOff>
      <xdr:row>37</xdr:row>
      <xdr:rowOff>230975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48474"/>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157099</xdr:rowOff>
    </xdr:from>
    <xdr:to>
      <xdr:col>22</xdr:col>
      <xdr:colOff>114300</xdr:colOff>
      <xdr:row>37</xdr:row>
      <xdr:rowOff>223774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81799"/>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156718</xdr:rowOff>
    </xdr:from>
    <xdr:to>
      <xdr:col>18</xdr:col>
      <xdr:colOff>177800</xdr:colOff>
      <xdr:row>37</xdr:row>
      <xdr:rowOff>157099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1418"/>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199339</xdr:rowOff>
    </xdr:from>
    <xdr:to>
      <xdr:col>29</xdr:col>
      <xdr:colOff>177800</xdr:colOff>
      <xdr:row>37</xdr:row>
      <xdr:rowOff>300939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171416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180175</xdr:rowOff>
    </xdr:from>
    <xdr:to>
      <xdr:col>26</xdr:col>
      <xdr:colOff>101600</xdr:colOff>
      <xdr:row>37</xdr:row>
      <xdr:rowOff>281775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0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266552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9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172974</xdr:rowOff>
    </xdr:from>
    <xdr:to>
      <xdr:col>22</xdr:col>
      <xdr:colOff>165100</xdr:colOff>
      <xdr:row>37</xdr:row>
      <xdr:rowOff>274574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9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259351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8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106299</xdr:rowOff>
    </xdr:from>
    <xdr:to>
      <xdr:col>19</xdr:col>
      <xdr:colOff>38100</xdr:colOff>
      <xdr:row>37</xdr:row>
      <xdr:rowOff>207899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192676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105918</xdr:rowOff>
    </xdr:from>
    <xdr:to>
      <xdr:col>15</xdr:col>
      <xdr:colOff>101600</xdr:colOff>
      <xdr:row>37</xdr:row>
      <xdr:rowOff>207518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192295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78,741
76,875
67.49
32,304,803
29,405,151
2,745,330
17,712,141
21,680,375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163760</xdr:rowOff>
    </xdr:from>
    <xdr:to>
      <xdr:col>24</xdr:col>
      <xdr:colOff>63500</xdr:colOff>
      <xdr:row>37</xdr:row>
      <xdr:rowOff>10198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5960"/>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10198</xdr:rowOff>
    </xdr:from>
    <xdr:to>
      <xdr:col>19</xdr:col>
      <xdr:colOff>177800</xdr:colOff>
      <xdr:row>37</xdr:row>
      <xdr:rowOff>12046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3848"/>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12046</xdr:rowOff>
    </xdr:from>
    <xdr:to>
      <xdr:col>15</xdr:col>
      <xdr:colOff>50800</xdr:colOff>
      <xdr:row>37</xdr:row>
      <xdr:rowOff>86855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5696"/>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86855</xdr:rowOff>
    </xdr:from>
    <xdr:to>
      <xdr:col>10</xdr:col>
      <xdr:colOff>114300</xdr:colOff>
      <xdr:row>37</xdr:row>
      <xdr:rowOff>169170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0505"/>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112960</xdr:rowOff>
    </xdr:from>
    <xdr:to>
      <xdr:col>24</xdr:col>
      <xdr:colOff>114300</xdr:colOff>
      <xdr:row>37</xdr:row>
      <xdr:rowOff>43110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91387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130848</xdr:rowOff>
    </xdr:from>
    <xdr:to>
      <xdr:col>20</xdr:col>
      <xdr:colOff>38100</xdr:colOff>
      <xdr:row>37</xdr:row>
      <xdr:rowOff>60998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52125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132696</xdr:rowOff>
    </xdr:from>
    <xdr:to>
      <xdr:col>15</xdr:col>
      <xdr:colOff>101600</xdr:colOff>
      <xdr:row>37</xdr:row>
      <xdr:rowOff>62846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53973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36055</xdr:rowOff>
    </xdr:from>
    <xdr:to>
      <xdr:col>10</xdr:col>
      <xdr:colOff>165100</xdr:colOff>
      <xdr:row>37</xdr:row>
      <xdr:rowOff>137655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128782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118370</xdr:rowOff>
    </xdr:from>
    <xdr:to>
      <xdr:col>6</xdr:col>
      <xdr:colOff>38100</xdr:colOff>
      <xdr:row>38</xdr:row>
      <xdr:rowOff>48520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39647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94035</xdr:rowOff>
    </xdr:from>
    <xdr:to>
      <xdr:col>24</xdr:col>
      <xdr:colOff>63500</xdr:colOff>
      <xdr:row>57</xdr:row>
      <xdr:rowOff>134758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6685"/>
          <a:ext cx="8382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134758</xdr:rowOff>
    </xdr:from>
    <xdr:to>
      <xdr:col>19</xdr:col>
      <xdr:colOff>177800</xdr:colOff>
      <xdr:row>58</xdr:row>
      <xdr:rowOff>58307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07408"/>
          <a:ext cx="889000" cy="9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8386</xdr:rowOff>
    </xdr:from>
    <xdr:to>
      <xdr:col>15</xdr:col>
      <xdr:colOff>50800</xdr:colOff>
      <xdr:row>58</xdr:row>
      <xdr:rowOff>58307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2486"/>
          <a:ext cx="889000" cy="4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8386</xdr:rowOff>
    </xdr:from>
    <xdr:to>
      <xdr:col>10</xdr:col>
      <xdr:colOff>114300</xdr:colOff>
      <xdr:row>58</xdr:row>
      <xdr:rowOff>39192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2486"/>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43235</xdr:rowOff>
    </xdr:from>
    <xdr:to>
      <xdr:col>24</xdr:col>
      <xdr:colOff>114300</xdr:colOff>
      <xdr:row>57</xdr:row>
      <xdr:rowOff>144835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83958</xdr:rowOff>
    </xdr:from>
    <xdr:to>
      <xdr:col>20</xdr:col>
      <xdr:colOff>38100</xdr:colOff>
      <xdr:row>58</xdr:row>
      <xdr:rowOff>14108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7507</xdr:rowOff>
    </xdr:from>
    <xdr:to>
      <xdr:col>15</xdr:col>
      <xdr:colOff>101600</xdr:colOff>
      <xdr:row>58</xdr:row>
      <xdr:rowOff>109107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100234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129036</xdr:rowOff>
    </xdr:from>
    <xdr:to>
      <xdr:col>10</xdr:col>
      <xdr:colOff>165100</xdr:colOff>
      <xdr:row>58</xdr:row>
      <xdr:rowOff>59186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159842</xdr:rowOff>
    </xdr:from>
    <xdr:to>
      <xdr:col>6</xdr:col>
      <xdr:colOff>38100</xdr:colOff>
      <xdr:row>58</xdr:row>
      <xdr:rowOff>89992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81119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49518</xdr:rowOff>
    </xdr:from>
    <xdr:to>
      <xdr:col>24</xdr:col>
      <xdr:colOff>63500</xdr:colOff>
      <xdr:row>78</xdr:row>
      <xdr:rowOff>68911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2618"/>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68301</xdr:rowOff>
    </xdr:from>
    <xdr:to>
      <xdr:col>19</xdr:col>
      <xdr:colOff>177800</xdr:colOff>
      <xdr:row>78</xdr:row>
      <xdr:rowOff>68911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140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68301</xdr:rowOff>
    </xdr:from>
    <xdr:to>
      <xdr:col>15</xdr:col>
      <xdr:colOff>50800</xdr:colOff>
      <xdr:row>78</xdr:row>
      <xdr:rowOff>85940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140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84989</xdr:rowOff>
    </xdr:from>
    <xdr:to>
      <xdr:col>10</xdr:col>
      <xdr:colOff>114300</xdr:colOff>
      <xdr:row>78</xdr:row>
      <xdr:rowOff>85940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8089"/>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170168</xdr:rowOff>
    </xdr:from>
    <xdr:to>
      <xdr:col>24</xdr:col>
      <xdr:colOff>114300</xdr:colOff>
      <xdr:row>78</xdr:row>
      <xdr:rowOff>100318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148595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18111</xdr:rowOff>
    </xdr:from>
    <xdr:to>
      <xdr:col>20</xdr:col>
      <xdr:colOff>38100</xdr:colOff>
      <xdr:row>78</xdr:row>
      <xdr:rowOff>119711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110838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17501</xdr:rowOff>
    </xdr:from>
    <xdr:to>
      <xdr:col>15</xdr:col>
      <xdr:colOff>101600</xdr:colOff>
      <xdr:row>78</xdr:row>
      <xdr:rowOff>119101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35140</xdr:rowOff>
    </xdr:from>
    <xdr:to>
      <xdr:col>10</xdr:col>
      <xdr:colOff>165100</xdr:colOff>
      <xdr:row>78</xdr:row>
      <xdr:rowOff>136740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127867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34189</xdr:rowOff>
    </xdr:from>
    <xdr:to>
      <xdr:col>6</xdr:col>
      <xdr:colOff>38100</xdr:colOff>
      <xdr:row>78</xdr:row>
      <xdr:rowOff>135789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126916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133544</xdr:rowOff>
    </xdr:from>
    <xdr:to>
      <xdr:col>24</xdr:col>
      <xdr:colOff>63500</xdr:colOff>
      <xdr:row>95</xdr:row>
      <xdr:rowOff>151163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49844"/>
          <a:ext cx="838200" cy="18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133544</xdr:rowOff>
    </xdr:from>
    <xdr:to>
      <xdr:col>19</xdr:col>
      <xdr:colOff>177800</xdr:colOff>
      <xdr:row>96</xdr:row>
      <xdr:rowOff>164666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49844"/>
          <a:ext cx="889000" cy="3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142100</xdr:rowOff>
    </xdr:from>
    <xdr:to>
      <xdr:col>15</xdr:col>
      <xdr:colOff>50800</xdr:colOff>
      <xdr:row>96</xdr:row>
      <xdr:rowOff>164666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01300"/>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142100</xdr:rowOff>
    </xdr:from>
    <xdr:to>
      <xdr:col>10</xdr:col>
      <xdr:colOff>114300</xdr:colOff>
      <xdr:row>97</xdr:row>
      <xdr:rowOff>48554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01300"/>
          <a:ext cx="889000" cy="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100363</xdr:rowOff>
    </xdr:from>
    <xdr:to>
      <xdr:col>24</xdr:col>
      <xdr:colOff>114300</xdr:colOff>
      <xdr:row>96</xdr:row>
      <xdr:rowOff>30513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78790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82744</xdr:rowOff>
    </xdr:from>
    <xdr:to>
      <xdr:col>20</xdr:col>
      <xdr:colOff>38100</xdr:colOff>
      <xdr:row>95</xdr:row>
      <xdr:rowOff>12894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4021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9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113866</xdr:rowOff>
    </xdr:from>
    <xdr:to>
      <xdr:col>15</xdr:col>
      <xdr:colOff>101600</xdr:colOff>
      <xdr:row>97</xdr:row>
      <xdr:rowOff>44016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35143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91300</xdr:rowOff>
    </xdr:from>
    <xdr:to>
      <xdr:col>10</xdr:col>
      <xdr:colOff>165100</xdr:colOff>
      <xdr:row>97</xdr:row>
      <xdr:rowOff>21450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37977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169204</xdr:rowOff>
    </xdr:from>
    <xdr:to>
      <xdr:col>6</xdr:col>
      <xdr:colOff>38100</xdr:colOff>
      <xdr:row>97</xdr:row>
      <xdr:rowOff>99354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115881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127422</xdr:rowOff>
    </xdr:from>
    <xdr:to>
      <xdr:col>55</xdr:col>
      <xdr:colOff>0</xdr:colOff>
      <xdr:row>38</xdr:row>
      <xdr:rowOff>16484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471072"/>
          <a:ext cx="838200" cy="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52670</xdr:rowOff>
    </xdr:from>
    <xdr:to>
      <xdr:col>50</xdr:col>
      <xdr:colOff>114300</xdr:colOff>
      <xdr:row>38</xdr:row>
      <xdr:rowOff>16484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39070"/>
          <a:ext cx="889000" cy="9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52670</xdr:rowOff>
    </xdr:from>
    <xdr:to>
      <xdr:col>45</xdr:col>
      <xdr:colOff>177800</xdr:colOff>
      <xdr:row>38</xdr:row>
      <xdr:rowOff>14398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39070"/>
          <a:ext cx="889000" cy="9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14398</xdr:rowOff>
    </xdr:from>
    <xdr:to>
      <xdr:col>41</xdr:col>
      <xdr:colOff>50800</xdr:colOff>
      <xdr:row>38</xdr:row>
      <xdr:rowOff>159531</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29498"/>
          <a:ext cx="889000" cy="1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76622</xdr:rowOff>
    </xdr:from>
    <xdr:to>
      <xdr:col>55</xdr:col>
      <xdr:colOff>50800</xdr:colOff>
      <xdr:row>38</xdr:row>
      <xdr:rowOff>6772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162999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3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137135</xdr:rowOff>
    </xdr:from>
    <xdr:to>
      <xdr:col>50</xdr:col>
      <xdr:colOff>165100</xdr:colOff>
      <xdr:row>38</xdr:row>
      <xdr:rowOff>67284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58411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1870</xdr:rowOff>
    </xdr:from>
    <xdr:to>
      <xdr:col>46</xdr:col>
      <xdr:colOff>38100</xdr:colOff>
      <xdr:row>32</xdr:row>
      <xdr:rowOff>103470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4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94597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58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135049</xdr:rowOff>
    </xdr:from>
    <xdr:to>
      <xdr:col>41</xdr:col>
      <xdr:colOff>101600</xdr:colOff>
      <xdr:row>38</xdr:row>
      <xdr:rowOff>65199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56325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108731</xdr:rowOff>
    </xdr:from>
    <xdr:to>
      <xdr:col>36</xdr:col>
      <xdr:colOff>165100</xdr:colOff>
      <xdr:row>39</xdr:row>
      <xdr:rowOff>38881</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30008</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37178</xdr:rowOff>
    </xdr:from>
    <xdr:to>
      <xdr:col>55</xdr:col>
      <xdr:colOff>0</xdr:colOff>
      <xdr:row>58</xdr:row>
      <xdr:rowOff>104365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981278"/>
          <a:ext cx="838200" cy="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153688</xdr:rowOff>
    </xdr:from>
    <xdr:to>
      <xdr:col>50</xdr:col>
      <xdr:colOff>114300</xdr:colOff>
      <xdr:row>58</xdr:row>
      <xdr:rowOff>104365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926338"/>
          <a:ext cx="889000" cy="1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145219</xdr:rowOff>
    </xdr:from>
    <xdr:to>
      <xdr:col>45</xdr:col>
      <xdr:colOff>177800</xdr:colOff>
      <xdr:row>57</xdr:row>
      <xdr:rowOff>153688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917869"/>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139145</xdr:rowOff>
    </xdr:from>
    <xdr:to>
      <xdr:col>41</xdr:col>
      <xdr:colOff>50800</xdr:colOff>
      <xdr:row>57</xdr:row>
      <xdr:rowOff>145219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91179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157828</xdr:rowOff>
    </xdr:from>
    <xdr:to>
      <xdr:col>55</xdr:col>
      <xdr:colOff>50800</xdr:colOff>
      <xdr:row>58</xdr:row>
      <xdr:rowOff>87978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9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72755</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8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53565</xdr:rowOff>
    </xdr:from>
    <xdr:to>
      <xdr:col>50</xdr:col>
      <xdr:colOff>165100</xdr:colOff>
      <xdr:row>58</xdr:row>
      <xdr:rowOff>155165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9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146292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100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102888</xdr:rowOff>
    </xdr:from>
    <xdr:to>
      <xdr:col>46</xdr:col>
      <xdr:colOff>38100</xdr:colOff>
      <xdr:row>58</xdr:row>
      <xdr:rowOff>33038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8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24165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94419</xdr:rowOff>
    </xdr:from>
    <xdr:to>
      <xdr:col>41</xdr:col>
      <xdr:colOff>101600</xdr:colOff>
      <xdr:row>58</xdr:row>
      <xdr:rowOff>24569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15696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88345</xdr:rowOff>
    </xdr:from>
    <xdr:to>
      <xdr:col>36</xdr:col>
      <xdr:colOff>165100</xdr:colOff>
      <xdr:row>58</xdr:row>
      <xdr:rowOff>18495</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9622</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95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122555</xdr:rowOff>
    </xdr:from>
    <xdr:to>
      <xdr:col>55</xdr:col>
      <xdr:colOff>0</xdr:colOff>
      <xdr:row>78</xdr:row>
      <xdr:rowOff>127425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95655"/>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77087</xdr:rowOff>
    </xdr:from>
    <xdr:to>
      <xdr:col>50</xdr:col>
      <xdr:colOff>114300</xdr:colOff>
      <xdr:row>78</xdr:row>
      <xdr:rowOff>122555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50187"/>
          <a:ext cx="8890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17445</xdr:rowOff>
    </xdr:from>
    <xdr:to>
      <xdr:col>45</xdr:col>
      <xdr:colOff>177800</xdr:colOff>
      <xdr:row>78</xdr:row>
      <xdr:rowOff>77087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390545"/>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17445</xdr:rowOff>
    </xdr:from>
    <xdr:to>
      <xdr:col>41</xdr:col>
      <xdr:colOff>50800</xdr:colOff>
      <xdr:row>78</xdr:row>
      <xdr:rowOff>28121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390545"/>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76625</xdr:rowOff>
    </xdr:from>
    <xdr:to>
      <xdr:col>55</xdr:col>
      <xdr:colOff>50800</xdr:colOff>
      <xdr:row>79</xdr:row>
      <xdr:rowOff>6775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163002</xdr:rowOff>
    </xdr:from>
    <xdr:ext cx="378565"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6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71755</xdr:rowOff>
    </xdr:from>
    <xdr:to>
      <xdr:col>50</xdr:col>
      <xdr:colOff>165100</xdr:colOff>
      <xdr:row>79</xdr:row>
      <xdr:rowOff>1905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164482</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53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26287</xdr:rowOff>
    </xdr:from>
    <xdr:to>
      <xdr:col>46</xdr:col>
      <xdr:colOff>38100</xdr:colOff>
      <xdr:row>78</xdr:row>
      <xdr:rowOff>127887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119014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9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138095</xdr:rowOff>
    </xdr:from>
    <xdr:to>
      <xdr:col>41</xdr:col>
      <xdr:colOff>101600</xdr:colOff>
      <xdr:row>78</xdr:row>
      <xdr:rowOff>68245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59372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4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148771</xdr:rowOff>
    </xdr:from>
    <xdr:to>
      <xdr:col>36</xdr:col>
      <xdr:colOff>165100</xdr:colOff>
      <xdr:row>78</xdr:row>
      <xdr:rowOff>78921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70048</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148518</xdr:rowOff>
    </xdr:from>
    <xdr:to>
      <xdr:col>55</xdr:col>
      <xdr:colOff>0</xdr:colOff>
      <xdr:row>98</xdr:row>
      <xdr:rowOff>102291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79168"/>
          <a:ext cx="838200" cy="1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109917</xdr:rowOff>
    </xdr:from>
    <xdr:to>
      <xdr:col>50</xdr:col>
      <xdr:colOff>114300</xdr:colOff>
      <xdr:row>98</xdr:row>
      <xdr:rowOff>102291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740567"/>
          <a:ext cx="889000" cy="1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109917</xdr:rowOff>
    </xdr:from>
    <xdr:to>
      <xdr:col>45</xdr:col>
      <xdr:colOff>177800</xdr:colOff>
      <xdr:row>98</xdr:row>
      <xdr:rowOff>12485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740567"/>
          <a:ext cx="889000" cy="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150656</xdr:rowOff>
    </xdr:from>
    <xdr:to>
      <xdr:col>41</xdr:col>
      <xdr:colOff>50800</xdr:colOff>
      <xdr:row>98</xdr:row>
      <xdr:rowOff>12485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781306"/>
          <a:ext cx="889000" cy="3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97718</xdr:rowOff>
    </xdr:from>
    <xdr:to>
      <xdr:col>55</xdr:col>
      <xdr:colOff>50800</xdr:colOff>
      <xdr:row>98</xdr:row>
      <xdr:rowOff>27868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76145</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0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51491</xdr:rowOff>
    </xdr:from>
    <xdr:to>
      <xdr:col>50</xdr:col>
      <xdr:colOff>165100</xdr:colOff>
      <xdr:row>98</xdr:row>
      <xdr:rowOff>153091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144218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4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59117</xdr:rowOff>
    </xdr:from>
    <xdr:to>
      <xdr:col>46</xdr:col>
      <xdr:colOff>38100</xdr:colOff>
      <xdr:row>97</xdr:row>
      <xdr:rowOff>160717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151844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7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133135</xdr:rowOff>
    </xdr:from>
    <xdr:to>
      <xdr:col>41</xdr:col>
      <xdr:colOff>101600</xdr:colOff>
      <xdr:row>98</xdr:row>
      <xdr:rowOff>63285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54412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99856</xdr:rowOff>
    </xdr:from>
    <xdr:to>
      <xdr:col>36</xdr:col>
      <xdr:colOff>165100</xdr:colOff>
      <xdr:row>98</xdr:row>
      <xdr:rowOff>30006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21133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56212</xdr:rowOff>
    </xdr:from>
    <xdr:to>
      <xdr:col>85</xdr:col>
      <xdr:colOff>127000</xdr:colOff>
      <xdr:row>76</xdr:row>
      <xdr:rowOff>62074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086412"/>
          <a:ext cx="8382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56212</xdr:rowOff>
    </xdr:from>
    <xdr:to>
      <xdr:col>81</xdr:col>
      <xdr:colOff>50800</xdr:colOff>
      <xdr:row>76</xdr:row>
      <xdr:rowOff>63413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8641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52522</xdr:rowOff>
    </xdr:from>
    <xdr:to>
      <xdr:col>76</xdr:col>
      <xdr:colOff>114300</xdr:colOff>
      <xdr:row>76</xdr:row>
      <xdr:rowOff>63413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8272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52522</xdr:rowOff>
    </xdr:from>
    <xdr:to>
      <xdr:col>71</xdr:col>
      <xdr:colOff>177800</xdr:colOff>
      <xdr:row>76</xdr:row>
      <xdr:rowOff>58334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082722"/>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11274</xdr:rowOff>
    </xdr:from>
    <xdr:to>
      <xdr:col>85</xdr:col>
      <xdr:colOff>177800</xdr:colOff>
      <xdr:row>76</xdr:row>
      <xdr:rowOff>112874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161151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5412</xdr:rowOff>
    </xdr:from>
    <xdr:to>
      <xdr:col>81</xdr:col>
      <xdr:colOff>101600</xdr:colOff>
      <xdr:row>76</xdr:row>
      <xdr:rowOff>107012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98139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12613</xdr:rowOff>
    </xdr:from>
    <xdr:to>
      <xdr:col>76</xdr:col>
      <xdr:colOff>165100</xdr:colOff>
      <xdr:row>76</xdr:row>
      <xdr:rowOff>114213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105340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1722</xdr:rowOff>
    </xdr:from>
    <xdr:to>
      <xdr:col>72</xdr:col>
      <xdr:colOff>38100</xdr:colOff>
      <xdr:row>76</xdr:row>
      <xdr:rowOff>103322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94449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7534</xdr:rowOff>
    </xdr:from>
    <xdr:to>
      <xdr:col>67</xdr:col>
      <xdr:colOff>101600</xdr:colOff>
      <xdr:row>76</xdr:row>
      <xdr:rowOff>109134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100261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3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2463</xdr:rowOff>
    </xdr:from>
    <xdr:to>
      <xdr:col>85</xdr:col>
      <xdr:colOff>127000</xdr:colOff>
      <xdr:row>98</xdr:row>
      <xdr:rowOff>56604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04563"/>
          <a:ext cx="8382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56604</xdr:rowOff>
    </xdr:from>
    <xdr:to>
      <xdr:col>81</xdr:col>
      <xdr:colOff>50800</xdr:colOff>
      <xdr:row>99</xdr:row>
      <xdr:rowOff>19241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58704"/>
          <a:ext cx="889000" cy="1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144120</xdr:rowOff>
    </xdr:from>
    <xdr:to>
      <xdr:col>76</xdr:col>
      <xdr:colOff>114300</xdr:colOff>
      <xdr:row>99</xdr:row>
      <xdr:rowOff>19241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46220"/>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144120</xdr:rowOff>
    </xdr:from>
    <xdr:to>
      <xdr:col>71</xdr:col>
      <xdr:colOff>177800</xdr:colOff>
      <xdr:row>99</xdr:row>
      <xdr:rowOff>11557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46220"/>
          <a:ext cx="8890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123113</xdr:rowOff>
    </xdr:from>
    <xdr:to>
      <xdr:col>85</xdr:col>
      <xdr:colOff>177800</xdr:colOff>
      <xdr:row>98</xdr:row>
      <xdr:rowOff>53263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101540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5804</xdr:rowOff>
    </xdr:from>
    <xdr:to>
      <xdr:col>81</xdr:col>
      <xdr:colOff>101600</xdr:colOff>
      <xdr:row>98</xdr:row>
      <xdr:rowOff>107404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98531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139891</xdr:rowOff>
    </xdr:from>
    <xdr:to>
      <xdr:col>76</xdr:col>
      <xdr:colOff>165100</xdr:colOff>
      <xdr:row>99</xdr:row>
      <xdr:rowOff>70041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61168</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3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93320</xdr:rowOff>
    </xdr:from>
    <xdr:to>
      <xdr:col>72</xdr:col>
      <xdr:colOff>38100</xdr:colOff>
      <xdr:row>99</xdr:row>
      <xdr:rowOff>23470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14597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132207</xdr:rowOff>
    </xdr:from>
    <xdr:to>
      <xdr:col>67</xdr:col>
      <xdr:colOff>101600</xdr:colOff>
      <xdr:row>99</xdr:row>
      <xdr:rowOff>62357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53484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35184</xdr:rowOff>
    </xdr:from>
    <xdr:to>
      <xdr:col>116</xdr:col>
      <xdr:colOff>63500</xdr:colOff>
      <xdr:row>38</xdr:row>
      <xdr:rowOff>35961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550284"/>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35961</xdr:rowOff>
    </xdr:from>
    <xdr:to>
      <xdr:col>111</xdr:col>
      <xdr:colOff>177800</xdr:colOff>
      <xdr:row>38</xdr:row>
      <xdr:rowOff>37150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55106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37150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52250"/>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156611</xdr:rowOff>
    </xdr:from>
    <xdr:to>
      <xdr:col>112</xdr:col>
      <xdr:colOff>38100</xdr:colOff>
      <xdr:row>38</xdr:row>
      <xdr:rowOff>86761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5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77888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5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157800</xdr:rowOff>
    </xdr:from>
    <xdr:to>
      <xdr:col>107</xdr:col>
      <xdr:colOff>101600</xdr:colOff>
      <xdr:row>38</xdr:row>
      <xdr:rowOff>87950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79077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59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44297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5980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59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40411</xdr:rowOff>
    </xdr:from>
    <xdr:to>
      <xdr:col>107</xdr:col>
      <xdr:colOff>50800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55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38049</xdr:rowOff>
    </xdr:from>
    <xdr:to>
      <xdr:col>102</xdr:col>
      <xdr:colOff>114300</xdr:colOff>
      <xdr:row>59</xdr:row>
      <xdr:rowOff>40411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5359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164947</xdr:rowOff>
    </xdr:from>
    <xdr:to>
      <xdr:col>116</xdr:col>
      <xdr:colOff>114300</xdr:colOff>
      <xdr:row>59</xdr:row>
      <xdr:rowOff>95097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79874</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23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161061</xdr:rowOff>
    </xdr:from>
    <xdr:to>
      <xdr:col>102</xdr:col>
      <xdr:colOff>165100</xdr:colOff>
      <xdr:row>59</xdr:row>
      <xdr:rowOff>91211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82338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158699</xdr:rowOff>
    </xdr:from>
    <xdr:to>
      <xdr:col>98</xdr:col>
      <xdr:colOff>38100</xdr:colOff>
      <xdr:row>59</xdr:row>
      <xdr:rowOff>88849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79976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9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115994</xdr:rowOff>
    </xdr:from>
    <xdr:to>
      <xdr:col>116</xdr:col>
      <xdr:colOff>63500</xdr:colOff>
      <xdr:row>77</xdr:row>
      <xdr:rowOff>14884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46194"/>
          <a:ext cx="8382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14884</xdr:rowOff>
    </xdr:from>
    <xdr:to>
      <xdr:col>111</xdr:col>
      <xdr:colOff>177800</xdr:colOff>
      <xdr:row>77</xdr:row>
      <xdr:rowOff>66342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16534"/>
          <a:ext cx="8890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66342</xdr:rowOff>
    </xdr:from>
    <xdr:to>
      <xdr:col>107</xdr:col>
      <xdr:colOff>50800</xdr:colOff>
      <xdr:row>77</xdr:row>
      <xdr:rowOff>73658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6799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121366</xdr:rowOff>
    </xdr:from>
    <xdr:to>
      <xdr:col>102</xdr:col>
      <xdr:colOff>114300</xdr:colOff>
      <xdr:row>77</xdr:row>
      <xdr:rowOff>73658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80116"/>
          <a:ext cx="889000" cy="29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65194</xdr:rowOff>
    </xdr:from>
    <xdr:to>
      <xdr:col>116</xdr:col>
      <xdr:colOff>114300</xdr:colOff>
      <xdr:row>76</xdr:row>
      <xdr:rowOff>166794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43621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135534</xdr:rowOff>
    </xdr:from>
    <xdr:to>
      <xdr:col>112</xdr:col>
      <xdr:colOff>38100</xdr:colOff>
      <xdr:row>77</xdr:row>
      <xdr:rowOff>65684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56811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15542</xdr:rowOff>
    </xdr:from>
    <xdr:to>
      <xdr:col>107</xdr:col>
      <xdr:colOff>101600</xdr:colOff>
      <xdr:row>77</xdr:row>
      <xdr:rowOff>117142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108269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22858</xdr:rowOff>
    </xdr:from>
    <xdr:to>
      <xdr:col>102</xdr:col>
      <xdr:colOff>165100</xdr:colOff>
      <xdr:row>77</xdr:row>
      <xdr:rowOff>124458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115585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70566</xdr:rowOff>
    </xdr:from>
    <xdr:to>
      <xdr:col>98</xdr:col>
      <xdr:colOff>38100</xdr:colOff>
      <xdr:row>76</xdr:row>
      <xdr:rowOff>716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17243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7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額において最も大きい住民一人当たりのコストは前年度に引き続き扶助費であるが、前年度から１１，５７９円の減少（▲１０．５％）となった。減少となった主な要因は、児童手当扶助費の減少や住民税非課税世帯等臨時特別給付金給付事業の減少、子育て世帯臨時特別給付金給付事業の減少などが挙げられる。令和２年度から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普通建設事業費（うち更新整備）についてはスマート街路灯整備事業の実施や、校庭貯留施設整備工事の実施などにより前年度から７，６６９円の増加（＋</a:t>
          </a:r>
          <a:r>
            <a:rPr kumimoji="1" lang="ja-JP" altLang="en-US" sz="1100">
              <a:solidFill>
                <a:schemeClr val="dk1"/>
              </a:solidFill>
              <a:effectLst/>
              <a:latin typeface="+mn-lt"/>
              <a:ea typeface="+mn-ea"/>
              <a:cs typeface="+mn-cs"/>
            </a:rPr>
            <a:t>７４．５</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物件費は、令和４年度にキャ</a:t>
          </a:r>
          <a:r>
            <a:rPr kumimoji="1" lang="ja-JP" altLang="en-US" sz="1100">
              <a:solidFill>
                <a:schemeClr val="dk1"/>
              </a:solidFill>
              <a:effectLst/>
              <a:latin typeface="+mn-lt"/>
              <a:ea typeface="+mn-ea"/>
              <a:cs typeface="+mn-cs"/>
            </a:rPr>
            <a:t>ッ</a:t>
          </a:r>
          <a:r>
            <a:rPr kumimoji="1" lang="ja-JP" altLang="ja-JP" sz="1100">
              <a:solidFill>
                <a:schemeClr val="dk1"/>
              </a:solidFill>
              <a:effectLst/>
              <a:latin typeface="+mn-lt"/>
              <a:ea typeface="+mn-ea"/>
              <a:cs typeface="+mn-cs"/>
            </a:rPr>
            <a:t>シュレス決済ポイント還元事業の実施や、窓口業務改善事業にかかるシステム導入費の発生等により、前年度から３，７４１円増加（＋６．４％）となった。</a:t>
          </a:r>
          <a:endParaRPr lang="ja-JP" altLang="ja-JP" sz="1400">
            <a:effectLst/>
          </a:endParaRPr>
        </a:p>
        <a:p>
          <a:r>
            <a:rPr kumimoji="1" lang="ja-JP" altLang="ja-JP" sz="1100">
              <a:solidFill>
                <a:schemeClr val="dk1"/>
              </a:solidFill>
              <a:effectLst/>
              <a:latin typeface="+mn-lt"/>
              <a:ea typeface="+mn-ea"/>
              <a:cs typeface="+mn-cs"/>
            </a:rPr>
            <a:t>　全ての性質において類似団体平均値を下回る結果となったが、今後、中長期的には扶助費をはじめとする社会保障関係経費の増加が見込まれるほか、公共施設の老朽化対策の本格化により維持補修費や普通建設事業費の増加も見込まれるため、事務事業の見直しや経常経費の削減を更に推進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78,741
76,875
67.49
32,304,803
29,405,151
2,745,330
17,712,141
21,680,375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141986</xdr:rowOff>
    </xdr:from>
    <xdr:to>
      <xdr:col>24</xdr:col>
      <xdr:colOff>63500</xdr:colOff>
      <xdr:row>36</xdr:row>
      <xdr:rowOff>40031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42736"/>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163017</xdr:rowOff>
    </xdr:from>
    <xdr:to>
      <xdr:col>19</xdr:col>
      <xdr:colOff>177800</xdr:colOff>
      <xdr:row>36</xdr:row>
      <xdr:rowOff>40031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6376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157988</xdr:rowOff>
    </xdr:from>
    <xdr:to>
      <xdr:col>15</xdr:col>
      <xdr:colOff>50800</xdr:colOff>
      <xdr:row>35</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87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118212</xdr:rowOff>
    </xdr:from>
    <xdr:to>
      <xdr:col>10</xdr:col>
      <xdr:colOff>114300</xdr:colOff>
      <xdr:row>35</xdr:row>
      <xdr:rowOff>157988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896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91186</xdr:rowOff>
    </xdr:from>
    <xdr:to>
      <xdr:col>24</xdr:col>
      <xdr:colOff>114300</xdr:colOff>
      <xdr:row>36</xdr:row>
      <xdr:rowOff>21336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69613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160681</xdr:rowOff>
    </xdr:from>
    <xdr:to>
      <xdr:col>20</xdr:col>
      <xdr:colOff>38100</xdr:colOff>
      <xdr:row>36</xdr:row>
      <xdr:rowOff>90831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81958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112217</xdr:rowOff>
    </xdr:from>
    <xdr:to>
      <xdr:col>15</xdr:col>
      <xdr:colOff>101600</xdr:colOff>
      <xdr:row>36</xdr:row>
      <xdr:rowOff>42367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33494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107188</xdr:rowOff>
    </xdr:from>
    <xdr:to>
      <xdr:col>10</xdr:col>
      <xdr:colOff>165100</xdr:colOff>
      <xdr:row>36</xdr:row>
      <xdr:rowOff>37338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28465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67412</xdr:rowOff>
    </xdr:from>
    <xdr:to>
      <xdr:col>6</xdr:col>
      <xdr:colOff>38100</xdr:colOff>
      <xdr:row>35</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160139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56688</xdr:rowOff>
    </xdr:from>
    <xdr:to>
      <xdr:col>24</xdr:col>
      <xdr:colOff>63500</xdr:colOff>
      <xdr:row>57</xdr:row>
      <xdr:rowOff>83083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29338"/>
          <a:ext cx="838200" cy="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136100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94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28471</xdr:rowOff>
    </xdr:from>
    <xdr:to>
      <xdr:col>19</xdr:col>
      <xdr:colOff>177800</xdr:colOff>
      <xdr:row>57</xdr:row>
      <xdr:rowOff>83083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15321"/>
          <a:ext cx="889000" cy="74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71338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2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28471</xdr:rowOff>
    </xdr:from>
    <xdr:to>
      <xdr:col>15</xdr:col>
      <xdr:colOff>50800</xdr:colOff>
      <xdr:row>57</xdr:row>
      <xdr:rowOff>118372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15321"/>
          <a:ext cx="889000" cy="77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118372</xdr:rowOff>
    </xdr:from>
    <xdr:to>
      <xdr:col>10</xdr:col>
      <xdr:colOff>114300</xdr:colOff>
      <xdr:row>57</xdr:row>
      <xdr:rowOff>156487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1022"/>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5888</xdr:rowOff>
    </xdr:from>
    <xdr:to>
      <xdr:col>24</xdr:col>
      <xdr:colOff>114300</xdr:colOff>
      <xdr:row>57</xdr:row>
      <xdr:rowOff>107488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92265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32283</xdr:rowOff>
    </xdr:from>
    <xdr:to>
      <xdr:col>20</xdr:col>
      <xdr:colOff>38100</xdr:colOff>
      <xdr:row>57</xdr:row>
      <xdr:rowOff>133883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125010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149121</xdr:rowOff>
    </xdr:from>
    <xdr:to>
      <xdr:col>15</xdr:col>
      <xdr:colOff>101600</xdr:colOff>
      <xdr:row>53</xdr:row>
      <xdr:rowOff>79271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70398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5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67572</xdr:rowOff>
    </xdr:from>
    <xdr:to>
      <xdr:col>10</xdr:col>
      <xdr:colOff>165100</xdr:colOff>
      <xdr:row>57</xdr:row>
      <xdr:rowOff>169172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160299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105687</xdr:rowOff>
    </xdr:from>
    <xdr:to>
      <xdr:col>6</xdr:col>
      <xdr:colOff>38100</xdr:colOff>
      <xdr:row>58</xdr:row>
      <xdr:rowOff>35837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26964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61988</xdr:rowOff>
    </xdr:from>
    <xdr:to>
      <xdr:col>24</xdr:col>
      <xdr:colOff>63500</xdr:colOff>
      <xdr:row>76</xdr:row>
      <xdr:rowOff>130454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2188"/>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61988</xdr:rowOff>
    </xdr:from>
    <xdr:to>
      <xdr:col>19</xdr:col>
      <xdr:colOff>177800</xdr:colOff>
      <xdr:row>78</xdr:row>
      <xdr:rowOff>29032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2188"/>
          <a:ext cx="889000" cy="3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3163</xdr:rowOff>
    </xdr:from>
    <xdr:to>
      <xdr:col>15</xdr:col>
      <xdr:colOff>50800</xdr:colOff>
      <xdr:row>78</xdr:row>
      <xdr:rowOff>29032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76263"/>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3163</xdr:rowOff>
    </xdr:from>
    <xdr:to>
      <xdr:col>10</xdr:col>
      <xdr:colOff>114300</xdr:colOff>
      <xdr:row>78</xdr:row>
      <xdr:rowOff>113691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6263"/>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79654</xdr:rowOff>
    </xdr:from>
    <xdr:to>
      <xdr:col>24</xdr:col>
      <xdr:colOff>114300</xdr:colOff>
      <xdr:row>77</xdr:row>
      <xdr:rowOff>9804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58081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11188</xdr:rowOff>
    </xdr:from>
    <xdr:to>
      <xdr:col>20</xdr:col>
      <xdr:colOff>38100</xdr:colOff>
      <xdr:row>76</xdr:row>
      <xdr:rowOff>112788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103915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149682</xdr:rowOff>
    </xdr:from>
    <xdr:to>
      <xdr:col>15</xdr:col>
      <xdr:colOff>101600</xdr:colOff>
      <xdr:row>78</xdr:row>
      <xdr:rowOff>79832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70959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123813</xdr:rowOff>
    </xdr:from>
    <xdr:to>
      <xdr:col>10</xdr:col>
      <xdr:colOff>165100</xdr:colOff>
      <xdr:row>78</xdr:row>
      <xdr:rowOff>53963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45090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62891</xdr:rowOff>
    </xdr:from>
    <xdr:to>
      <xdr:col>6</xdr:col>
      <xdr:colOff>38100</xdr:colOff>
      <xdr:row>78</xdr:row>
      <xdr:rowOff>164491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155618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165799</xdr:rowOff>
    </xdr:from>
    <xdr:to>
      <xdr:col>24</xdr:col>
      <xdr:colOff>63500</xdr:colOff>
      <xdr:row>97</xdr:row>
      <xdr:rowOff>138309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24999"/>
          <a:ext cx="838200" cy="1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138309</xdr:rowOff>
    </xdr:from>
    <xdr:to>
      <xdr:col>19</xdr:col>
      <xdr:colOff>177800</xdr:colOff>
      <xdr:row>98</xdr:row>
      <xdr:rowOff>152769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8959"/>
          <a:ext cx="889000" cy="18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152769</xdr:rowOff>
    </xdr:from>
    <xdr:to>
      <xdr:col>15</xdr:col>
      <xdr:colOff>50800</xdr:colOff>
      <xdr:row>98</xdr:row>
      <xdr:rowOff>163798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54869"/>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163798</xdr:rowOff>
    </xdr:from>
    <xdr:to>
      <xdr:col>10</xdr:col>
      <xdr:colOff>114300</xdr:colOff>
      <xdr:row>99</xdr:row>
      <xdr:rowOff>25381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65898"/>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114999</xdr:rowOff>
    </xdr:from>
    <xdr:to>
      <xdr:col>24</xdr:col>
      <xdr:colOff>114300</xdr:colOff>
      <xdr:row>97</xdr:row>
      <xdr:rowOff>45149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93426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87509</xdr:rowOff>
    </xdr:from>
    <xdr:to>
      <xdr:col>20</xdr:col>
      <xdr:colOff>38100</xdr:colOff>
      <xdr:row>98</xdr:row>
      <xdr:rowOff>17659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101969</xdr:rowOff>
    </xdr:from>
    <xdr:to>
      <xdr:col>15</xdr:col>
      <xdr:colOff>101600</xdr:colOff>
      <xdr:row>99</xdr:row>
      <xdr:rowOff>32119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23246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112998</xdr:rowOff>
    </xdr:from>
    <xdr:to>
      <xdr:col>10</xdr:col>
      <xdr:colOff>165100</xdr:colOff>
      <xdr:row>99</xdr:row>
      <xdr:rowOff>43148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34275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146031</xdr:rowOff>
    </xdr:from>
    <xdr:to>
      <xdr:col>6</xdr:col>
      <xdr:colOff>38100</xdr:colOff>
      <xdr:row>99</xdr:row>
      <xdr:rowOff>76181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67308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21590</xdr:rowOff>
    </xdr:from>
    <xdr:to>
      <xdr:col>55</xdr:col>
      <xdr:colOff>0</xdr:colOff>
      <xdr:row>39</xdr:row>
      <xdr:rowOff>22123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0814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15342</xdr:rowOff>
    </xdr:from>
    <xdr:to>
      <xdr:col>50</xdr:col>
      <xdr:colOff>114300</xdr:colOff>
      <xdr:row>39</xdr:row>
      <xdr:rowOff>22123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0189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13894</xdr:rowOff>
    </xdr:from>
    <xdr:to>
      <xdr:col>45</xdr:col>
      <xdr:colOff>177800</xdr:colOff>
      <xdr:row>39</xdr:row>
      <xdr:rowOff>15342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0044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12979</xdr:rowOff>
    </xdr:from>
    <xdr:to>
      <xdr:col>41</xdr:col>
      <xdr:colOff>50800</xdr:colOff>
      <xdr:row>39</xdr:row>
      <xdr:rowOff>13894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9952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57167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7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142773</xdr:rowOff>
    </xdr:from>
    <xdr:to>
      <xdr:col>50</xdr:col>
      <xdr:colOff>165100</xdr:colOff>
      <xdr:row>39</xdr:row>
      <xdr:rowOff>72923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64050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135992</xdr:rowOff>
    </xdr:from>
    <xdr:to>
      <xdr:col>46</xdr:col>
      <xdr:colOff>38100</xdr:colOff>
      <xdr:row>39</xdr:row>
      <xdr:rowOff>66142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57269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134544</xdr:rowOff>
    </xdr:from>
    <xdr:to>
      <xdr:col>41</xdr:col>
      <xdr:colOff>101600</xdr:colOff>
      <xdr:row>39</xdr:row>
      <xdr:rowOff>64694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55821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133629</xdr:rowOff>
    </xdr:from>
    <xdr:to>
      <xdr:col>36</xdr:col>
      <xdr:colOff>165100</xdr:colOff>
      <xdr:row>39</xdr:row>
      <xdr:rowOff>63779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54906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16566</xdr:rowOff>
    </xdr:from>
    <xdr:to>
      <xdr:col>55</xdr:col>
      <xdr:colOff>0</xdr:colOff>
      <xdr:row>59</xdr:row>
      <xdr:rowOff>23179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2116"/>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16566</xdr:rowOff>
    </xdr:from>
    <xdr:to>
      <xdr:col>50</xdr:col>
      <xdr:colOff>114300</xdr:colOff>
      <xdr:row>59</xdr:row>
      <xdr:rowOff>27718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2116"/>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21171</xdr:rowOff>
    </xdr:from>
    <xdr:to>
      <xdr:col>45</xdr:col>
      <xdr:colOff>177800</xdr:colOff>
      <xdr:row>59</xdr:row>
      <xdr:rowOff>27718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36721"/>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21171</xdr:rowOff>
    </xdr:from>
    <xdr:to>
      <xdr:col>41</xdr:col>
      <xdr:colOff>50800</xdr:colOff>
      <xdr:row>59</xdr:row>
      <xdr:rowOff>21922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672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143829</xdr:rowOff>
    </xdr:from>
    <xdr:to>
      <xdr:col>55</xdr:col>
      <xdr:colOff>50800</xdr:colOff>
      <xdr:row>59</xdr:row>
      <xdr:rowOff>73979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58756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137216</xdr:rowOff>
    </xdr:from>
    <xdr:to>
      <xdr:col>50</xdr:col>
      <xdr:colOff>165100</xdr:colOff>
      <xdr:row>59</xdr:row>
      <xdr:rowOff>67366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58493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148368</xdr:rowOff>
    </xdr:from>
    <xdr:to>
      <xdr:col>46</xdr:col>
      <xdr:colOff>38100</xdr:colOff>
      <xdr:row>59</xdr:row>
      <xdr:rowOff>78518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69645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141821</xdr:rowOff>
    </xdr:from>
    <xdr:to>
      <xdr:col>41</xdr:col>
      <xdr:colOff>101600</xdr:colOff>
      <xdr:row>59</xdr:row>
      <xdr:rowOff>71971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63098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142572</xdr:rowOff>
    </xdr:from>
    <xdr:to>
      <xdr:col>36</xdr:col>
      <xdr:colOff>165100</xdr:colOff>
      <xdr:row>59</xdr:row>
      <xdr:rowOff>72722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63849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57919</xdr:rowOff>
    </xdr:from>
    <xdr:to>
      <xdr:col>55</xdr:col>
      <xdr:colOff>0</xdr:colOff>
      <xdr:row>78</xdr:row>
      <xdr:rowOff>87618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1019"/>
          <a:ext cx="8382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53136</xdr:rowOff>
    </xdr:from>
    <xdr:to>
      <xdr:col>50</xdr:col>
      <xdr:colOff>114300</xdr:colOff>
      <xdr:row>78</xdr:row>
      <xdr:rowOff>87618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26236"/>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53136</xdr:rowOff>
    </xdr:from>
    <xdr:to>
      <xdr:col>45</xdr:col>
      <xdr:colOff>177800</xdr:colOff>
      <xdr:row>78</xdr:row>
      <xdr:rowOff>89522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6236"/>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89522</xdr:rowOff>
    </xdr:from>
    <xdr:to>
      <xdr:col>41</xdr:col>
      <xdr:colOff>50800</xdr:colOff>
      <xdr:row>78</xdr:row>
      <xdr:rowOff>128860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2622"/>
          <a:ext cx="889000" cy="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7119</xdr:rowOff>
    </xdr:from>
    <xdr:to>
      <xdr:col>55</xdr:col>
      <xdr:colOff>50800</xdr:colOff>
      <xdr:row>78</xdr:row>
      <xdr:rowOff>108719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93496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36818</xdr:rowOff>
    </xdr:from>
    <xdr:to>
      <xdr:col>50</xdr:col>
      <xdr:colOff>165100</xdr:colOff>
      <xdr:row>78</xdr:row>
      <xdr:rowOff>138418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129545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0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2336</xdr:rowOff>
    </xdr:from>
    <xdr:to>
      <xdr:col>46</xdr:col>
      <xdr:colOff>38100</xdr:colOff>
      <xdr:row>78</xdr:row>
      <xdr:rowOff>103936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95063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38722</xdr:rowOff>
    </xdr:from>
    <xdr:to>
      <xdr:col>41</xdr:col>
      <xdr:colOff>101600</xdr:colOff>
      <xdr:row>78</xdr:row>
      <xdr:rowOff>140322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131449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78060</xdr:rowOff>
    </xdr:from>
    <xdr:to>
      <xdr:col>36</xdr:col>
      <xdr:colOff>165100</xdr:colOff>
      <xdr:row>79</xdr:row>
      <xdr:rowOff>8210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170787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55194</xdr:rowOff>
    </xdr:from>
    <xdr:to>
      <xdr:col>55</xdr:col>
      <xdr:colOff>0</xdr:colOff>
      <xdr:row>98</xdr:row>
      <xdr:rowOff>4178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85844"/>
          <a:ext cx="838200" cy="1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66320</xdr:rowOff>
    </xdr:from>
    <xdr:to>
      <xdr:col>50</xdr:col>
      <xdr:colOff>114300</xdr:colOff>
      <xdr:row>98</xdr:row>
      <xdr:rowOff>4178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96970"/>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37440</xdr:rowOff>
    </xdr:from>
    <xdr:to>
      <xdr:col>45</xdr:col>
      <xdr:colOff>177800</xdr:colOff>
      <xdr:row>97</xdr:row>
      <xdr:rowOff>66320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68090"/>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36373</xdr:rowOff>
    </xdr:from>
    <xdr:to>
      <xdr:col>41</xdr:col>
      <xdr:colOff>50800</xdr:colOff>
      <xdr:row>97</xdr:row>
      <xdr:rowOff>37440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670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4394</xdr:rowOff>
    </xdr:from>
    <xdr:to>
      <xdr:col>55</xdr:col>
      <xdr:colOff>50800</xdr:colOff>
      <xdr:row>97</xdr:row>
      <xdr:rowOff>105994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154271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124828</xdr:rowOff>
    </xdr:from>
    <xdr:to>
      <xdr:col>50</xdr:col>
      <xdr:colOff>165100</xdr:colOff>
      <xdr:row>98</xdr:row>
      <xdr:rowOff>54978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46105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15520</xdr:rowOff>
    </xdr:from>
    <xdr:to>
      <xdr:col>46</xdr:col>
      <xdr:colOff>38100</xdr:colOff>
      <xdr:row>97</xdr:row>
      <xdr:rowOff>117120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108247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158090</xdr:rowOff>
    </xdr:from>
    <xdr:to>
      <xdr:col>41</xdr:col>
      <xdr:colOff>101600</xdr:colOff>
      <xdr:row>97</xdr:row>
      <xdr:rowOff>88240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79367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157023</xdr:rowOff>
    </xdr:from>
    <xdr:to>
      <xdr:col>36</xdr:col>
      <xdr:colOff>165100</xdr:colOff>
      <xdr:row>97</xdr:row>
      <xdr:rowOff>87173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78300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27115</xdr:rowOff>
    </xdr:from>
    <xdr:to>
      <xdr:col>85</xdr:col>
      <xdr:colOff>127000</xdr:colOff>
      <xdr:row>37</xdr:row>
      <xdr:rowOff>33915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70765"/>
          <a:ext cx="8382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33915</xdr:rowOff>
    </xdr:from>
    <xdr:to>
      <xdr:col>81</xdr:col>
      <xdr:colOff>50800</xdr:colOff>
      <xdr:row>37</xdr:row>
      <xdr:rowOff>42602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775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42602</xdr:rowOff>
    </xdr:from>
    <xdr:to>
      <xdr:col>76</xdr:col>
      <xdr:colOff>114300</xdr:colOff>
      <xdr:row>37</xdr:row>
      <xdr:rowOff>71349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86252"/>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13456</xdr:rowOff>
    </xdr:from>
    <xdr:to>
      <xdr:col>71</xdr:col>
      <xdr:colOff>177800</xdr:colOff>
      <xdr:row>37</xdr:row>
      <xdr:rowOff>71349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57106"/>
          <a:ext cx="8890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147765</xdr:rowOff>
    </xdr:from>
    <xdr:to>
      <xdr:col>85</xdr:col>
      <xdr:colOff>177800</xdr:colOff>
      <xdr:row>37</xdr:row>
      <xdr:rowOff>77915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126192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154565</xdr:rowOff>
    </xdr:from>
    <xdr:to>
      <xdr:col>81</xdr:col>
      <xdr:colOff>101600</xdr:colOff>
      <xdr:row>37</xdr:row>
      <xdr:rowOff>84715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75842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163252</xdr:rowOff>
    </xdr:from>
    <xdr:to>
      <xdr:col>76</xdr:col>
      <xdr:colOff>165100</xdr:colOff>
      <xdr:row>37</xdr:row>
      <xdr:rowOff>93402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84529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20549</xdr:rowOff>
    </xdr:from>
    <xdr:to>
      <xdr:col>72</xdr:col>
      <xdr:colOff>38100</xdr:colOff>
      <xdr:row>37</xdr:row>
      <xdr:rowOff>122149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113276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134106</xdr:rowOff>
    </xdr:from>
    <xdr:to>
      <xdr:col>67</xdr:col>
      <xdr:colOff>101600</xdr:colOff>
      <xdr:row>37</xdr:row>
      <xdr:rowOff>64256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55383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150101</xdr:rowOff>
    </xdr:from>
    <xdr:to>
      <xdr:col>85</xdr:col>
      <xdr:colOff>127000</xdr:colOff>
      <xdr:row>58</xdr:row>
      <xdr:rowOff>151511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94201"/>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139344</xdr:rowOff>
    </xdr:from>
    <xdr:to>
      <xdr:col>81</xdr:col>
      <xdr:colOff>50800</xdr:colOff>
      <xdr:row>58</xdr:row>
      <xdr:rowOff>151511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10083444"/>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134391</xdr:rowOff>
    </xdr:from>
    <xdr:to>
      <xdr:col>76</xdr:col>
      <xdr:colOff>114300</xdr:colOff>
      <xdr:row>58</xdr:row>
      <xdr:rowOff>139344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7849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134391</xdr:rowOff>
    </xdr:from>
    <xdr:to>
      <xdr:col>71</xdr:col>
      <xdr:colOff>177800</xdr:colOff>
      <xdr:row>58</xdr:row>
      <xdr:rowOff>137960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78491"/>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99301</xdr:rowOff>
    </xdr:from>
    <xdr:to>
      <xdr:col>85</xdr:col>
      <xdr:colOff>177800</xdr:colOff>
      <xdr:row>59</xdr:row>
      <xdr:rowOff>29451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14228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100711</xdr:rowOff>
    </xdr:from>
    <xdr:to>
      <xdr:col>81</xdr:col>
      <xdr:colOff>101600</xdr:colOff>
      <xdr:row>59</xdr:row>
      <xdr:rowOff>30861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21988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88544</xdr:rowOff>
    </xdr:from>
    <xdr:to>
      <xdr:col>76</xdr:col>
      <xdr:colOff>165100</xdr:colOff>
      <xdr:row>59</xdr:row>
      <xdr:rowOff>18694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9821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83591</xdr:rowOff>
    </xdr:from>
    <xdr:to>
      <xdr:col>72</xdr:col>
      <xdr:colOff>38100</xdr:colOff>
      <xdr:row>59</xdr:row>
      <xdr:rowOff>13741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87160</xdr:rowOff>
    </xdr:from>
    <xdr:to>
      <xdr:col>67</xdr:col>
      <xdr:colOff>101600</xdr:colOff>
      <xdr:row>59</xdr:row>
      <xdr:rowOff>17310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56212</xdr:rowOff>
    </xdr:from>
    <xdr:to>
      <xdr:col>85</xdr:col>
      <xdr:colOff>127000</xdr:colOff>
      <xdr:row>96</xdr:row>
      <xdr:rowOff>62074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15412"/>
          <a:ext cx="8382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56212</xdr:rowOff>
    </xdr:from>
    <xdr:to>
      <xdr:col>81</xdr:col>
      <xdr:colOff>50800</xdr:colOff>
      <xdr:row>96</xdr:row>
      <xdr:rowOff>63413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1541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52522</xdr:rowOff>
    </xdr:from>
    <xdr:to>
      <xdr:col>76</xdr:col>
      <xdr:colOff>114300</xdr:colOff>
      <xdr:row>96</xdr:row>
      <xdr:rowOff>63413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1172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52522</xdr:rowOff>
    </xdr:from>
    <xdr:to>
      <xdr:col>71</xdr:col>
      <xdr:colOff>177800</xdr:colOff>
      <xdr:row>96</xdr:row>
      <xdr:rowOff>58334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11722"/>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11274</xdr:rowOff>
    </xdr:from>
    <xdr:to>
      <xdr:col>85</xdr:col>
      <xdr:colOff>177800</xdr:colOff>
      <xdr:row>96</xdr:row>
      <xdr:rowOff>112874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161151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5412</xdr:rowOff>
    </xdr:from>
    <xdr:to>
      <xdr:col>81</xdr:col>
      <xdr:colOff>101600</xdr:colOff>
      <xdr:row>96</xdr:row>
      <xdr:rowOff>107012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98139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12613</xdr:rowOff>
    </xdr:from>
    <xdr:to>
      <xdr:col>76</xdr:col>
      <xdr:colOff>165100</xdr:colOff>
      <xdr:row>96</xdr:row>
      <xdr:rowOff>114213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105340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1722</xdr:rowOff>
    </xdr:from>
    <xdr:to>
      <xdr:col>72</xdr:col>
      <xdr:colOff>38100</xdr:colOff>
      <xdr:row>96</xdr:row>
      <xdr:rowOff>103322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94449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7534</xdr:rowOff>
    </xdr:from>
    <xdr:to>
      <xdr:col>67</xdr:col>
      <xdr:colOff>101600</xdr:colOff>
      <xdr:row>96</xdr:row>
      <xdr:rowOff>109134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100261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令和４年度決算額において最も大きい住民一人当たりコストは民生費だが、令和３年度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実施した子育て世帯臨時特別給付金給付事業や住民税非課税世帯等臨時特別給付金給付事業の終了などにより前年度から５，３９１円の減少（▲３．４％）となっている。</a:t>
          </a:r>
          <a:endParaRPr lang="ja-JP" altLang="ja-JP" sz="1400">
            <a:effectLst/>
          </a:endParaRPr>
        </a:p>
        <a:p>
          <a:r>
            <a:rPr kumimoji="1" lang="ja-JP" altLang="ja-JP" sz="1100">
              <a:solidFill>
                <a:schemeClr val="dk1"/>
              </a:solidFill>
              <a:effectLst/>
              <a:latin typeface="+mn-lt"/>
              <a:ea typeface="+mn-ea"/>
              <a:cs typeface="+mn-cs"/>
            </a:rPr>
            <a:t>　次に金額が大きいものは総務費であるが、令和４年度は新規で公共施設整備基金への積立を実施したことや、</a:t>
          </a:r>
          <a:r>
            <a:rPr kumimoji="1" lang="ja-JP" altLang="en-US" sz="1100">
              <a:solidFill>
                <a:schemeClr val="dk1"/>
              </a:solidFill>
              <a:effectLst/>
              <a:latin typeface="+mn-lt"/>
              <a:ea typeface="+mn-ea"/>
              <a:cs typeface="+mn-cs"/>
            </a:rPr>
            <a:t>一般職退職手当金</a:t>
          </a:r>
          <a:r>
            <a:rPr kumimoji="1" lang="ja-JP" altLang="ja-JP" sz="1100">
              <a:solidFill>
                <a:schemeClr val="dk1"/>
              </a:solidFill>
              <a:effectLst/>
              <a:latin typeface="+mn-lt"/>
              <a:ea typeface="+mn-ea"/>
              <a:cs typeface="+mn-cs"/>
            </a:rPr>
            <a:t>が増加したことなどにより３，４６４円の増加（＋８．７％）となった。</a:t>
          </a:r>
          <a:endParaRPr lang="ja-JP" altLang="ja-JP" sz="1400">
            <a:effectLst/>
          </a:endParaRPr>
        </a:p>
        <a:p>
          <a:r>
            <a:rPr kumimoji="1" lang="ja-JP" altLang="ja-JP" sz="1100">
              <a:solidFill>
                <a:schemeClr val="dk1"/>
              </a:solidFill>
              <a:effectLst/>
              <a:latin typeface="+mn-lt"/>
              <a:ea typeface="+mn-ea"/>
              <a:cs typeface="+mn-cs"/>
            </a:rPr>
            <a:t>　また、衛生費については、物価高騰対策</a:t>
          </a:r>
          <a:r>
            <a:rPr kumimoji="1" lang="ja-JP" altLang="en-US" sz="1100">
              <a:solidFill>
                <a:schemeClr val="dk1"/>
              </a:solidFill>
              <a:effectLst/>
              <a:latin typeface="+mn-lt"/>
              <a:ea typeface="+mn-ea"/>
              <a:cs typeface="+mn-cs"/>
            </a:rPr>
            <a:t>として実施した水道基本料金無償化に伴う水道事業会計繰出金の増加や、</a:t>
          </a:r>
          <a:r>
            <a:rPr kumimoji="1" lang="ja-JP" altLang="ja-JP" sz="1100">
              <a:solidFill>
                <a:schemeClr val="dk1"/>
              </a:solidFill>
              <a:effectLst/>
              <a:latin typeface="+mn-lt"/>
              <a:ea typeface="+mn-ea"/>
              <a:cs typeface="+mn-cs"/>
            </a:rPr>
            <a:t>ごみ処理施設整備基金の積立金の増加などにより７，５５７円増加（＋２２．８％）となり４０，０００円を超える金額となった。</a:t>
          </a:r>
          <a:endParaRPr lang="ja-JP" altLang="ja-JP" sz="1400">
            <a:effectLst/>
          </a:endParaRPr>
        </a:p>
        <a:p>
          <a:r>
            <a:rPr kumimoji="1" lang="ja-JP" altLang="ja-JP" sz="1100">
              <a:solidFill>
                <a:schemeClr val="dk1"/>
              </a:solidFill>
              <a:effectLst/>
              <a:latin typeface="+mn-lt"/>
              <a:ea typeface="+mn-ea"/>
              <a:cs typeface="+mn-cs"/>
            </a:rPr>
            <a:t>　全ての目的において類似団体平均値を下回って推移を続けているが、今後も限られた財源を有効に活用するため、事業の選択と集中を徹底することにより、持続可能な財政運営に努めていく。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令和４年度の実質収支では市税、交付税においては増加したものの、臨時財政対策債の減少や、新型コロナウイルス対策及び物価高騰対策に要する費用の増加などにより前年度と比較し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実質収支は０．２６ポイントの減少となった。</a:t>
          </a:r>
          <a:endParaRPr lang="ja-JP" altLang="ja-JP" sz="1400">
            <a:effectLst/>
          </a:endParaRPr>
        </a:p>
        <a:p>
          <a:r>
            <a:rPr kumimoji="1" lang="ja-JP" altLang="ja-JP" sz="1100">
              <a:solidFill>
                <a:schemeClr val="dk1"/>
              </a:solidFill>
              <a:effectLst/>
              <a:latin typeface="+mn-lt"/>
              <a:ea typeface="+mn-ea"/>
              <a:cs typeface="+mn-cs"/>
            </a:rPr>
            <a:t>　また、財政調整基金の標準財政規模比は、後年度の財源不足に備え１．５億円を積立てたことにより上昇した。</a:t>
          </a:r>
          <a:endParaRPr lang="ja-JP" altLang="ja-JP" sz="1400">
            <a:effectLst/>
          </a:endParaRPr>
        </a:p>
        <a:p>
          <a:r>
            <a:rPr kumimoji="1" lang="ja-JP" altLang="ja-JP" sz="1100">
              <a:solidFill>
                <a:schemeClr val="dk1"/>
              </a:solidFill>
              <a:effectLst/>
              <a:latin typeface="+mn-lt"/>
              <a:ea typeface="+mn-ea"/>
              <a:cs typeface="+mn-cs"/>
            </a:rPr>
            <a:t>　今後も将来負担を見据えた計画的な財政運営により収支の均衡を図るとともに、災害等の突発的な財政需要にも対応できるよう、決算剰余金の状況に応じて財政調整基金へ積立てていく。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各年度とも全会計で赤字を生じていない。</a:t>
          </a:r>
          <a:endParaRPr lang="ja-JP" altLang="ja-JP" sz="1400">
            <a:effectLst/>
          </a:endParaRPr>
        </a:p>
        <a:p>
          <a:r>
            <a:rPr kumimoji="1" lang="ja-JP" altLang="ja-JP" sz="1100">
              <a:solidFill>
                <a:schemeClr val="dk1"/>
              </a:solidFill>
              <a:effectLst/>
              <a:latin typeface="+mn-lt"/>
              <a:ea typeface="+mn-ea"/>
              <a:cs typeface="+mn-cs"/>
            </a:rPr>
            <a:t>　令和４年度は、一般会計、水道事業会計、公共下水道事業会計において黒字幅が縮小した結果、全体での黒字幅も２．７ポイントの減少となった。</a:t>
          </a:r>
          <a:endParaRPr lang="ja-JP" altLang="ja-JP" sz="1400">
            <a:effectLst/>
          </a:endParaRPr>
        </a:p>
        <a:p>
          <a:r>
            <a:rPr kumimoji="1" lang="ja-JP" altLang="ja-JP" sz="1100">
              <a:solidFill>
                <a:schemeClr val="dk1"/>
              </a:solidFill>
              <a:effectLst/>
              <a:latin typeface="+mn-lt"/>
              <a:ea typeface="+mn-ea"/>
              <a:cs typeface="+mn-cs"/>
            </a:rPr>
            <a:t>　なお、令和元年度から下水道事業が公営企業会計へ移行したため、従前の下水道事業費特別会計は「その他会計」に算入されている。</a:t>
          </a:r>
          <a:endParaRPr lang="ja-JP" altLang="ja-JP" sz="1400">
            <a:effectLst/>
          </a:endParaRPr>
        </a:p>
        <a:p>
          <a:r>
            <a:rPr kumimoji="1" lang="ja-JP" altLang="ja-JP" sz="1100">
              <a:solidFill>
                <a:schemeClr val="dk1"/>
              </a:solidFill>
              <a:effectLst/>
              <a:latin typeface="+mn-lt"/>
              <a:ea typeface="+mn-ea"/>
              <a:cs typeface="+mn-cs"/>
            </a:rPr>
            <a:t>　今後も歳入の動向を注視し、その規模に見合った財政運営により、長期的に収支の均衡を保っていくよう努めていく。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84</v>
      </c>
      <c r="C2" s="182"/>
      <c r="D2" s="183"/>
    </row>
    <row r="3" spans="1:119" ht="18.75" customHeight="1" thickBot="1" x14ac:dyDescent="0.25">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94</v>
      </c>
      <c r="AZ4" s="412"/>
      <c r="BA4" s="412"/>
      <c r="BB4" s="412"/>
      <c r="BC4" s="412"/>
      <c r="BD4" s="412"/>
      <c r="BE4" s="412"/>
      <c r="BF4" s="412"/>
      <c r="BG4" s="412"/>
      <c r="BH4" s="412"/>
      <c r="BI4" s="412"/>
      <c r="BJ4" s="412"/>
      <c r="BK4" s="412"/>
      <c r="BL4" s="412"/>
      <c r="BM4" s="413"/>
      <c r="BN4" s="414">
        <v>32304803</v>
      </c>
      <c r="BO4" s="415"/>
      <c r="BP4" s="415"/>
      <c r="BQ4" s="415"/>
      <c r="BR4" s="415"/>
      <c r="BS4" s="415"/>
      <c r="BT4" s="415"/>
      <c r="BU4" s="416"/>
      <c r="BV4" s="414">
        <v>31809787</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15.5</v>
      </c>
      <c r="CU4" s="589"/>
      <c r="CV4" s="589"/>
      <c r="CW4" s="589"/>
      <c r="CX4" s="589"/>
      <c r="CY4" s="589"/>
      <c r="CZ4" s="589"/>
      <c r="DA4" s="590"/>
      <c r="DB4" s="588">
        <v>15.8</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96</v>
      </c>
      <c r="AN5" s="393"/>
      <c r="AO5" s="393"/>
      <c r="AP5" s="393"/>
      <c r="AQ5" s="393"/>
      <c r="AR5" s="393"/>
      <c r="AS5" s="393"/>
      <c r="AT5" s="394"/>
      <c r="AU5" s="466" t="s">
        <v>97</v>
      </c>
      <c r="AV5" s="467"/>
      <c r="AW5" s="467"/>
      <c r="AX5" s="467"/>
      <c r="AY5" s="399" t="s">
        <v>98</v>
      </c>
      <c r="AZ5" s="400"/>
      <c r="BA5" s="400"/>
      <c r="BB5" s="400"/>
      <c r="BC5" s="400"/>
      <c r="BD5" s="400"/>
      <c r="BE5" s="400"/>
      <c r="BF5" s="400"/>
      <c r="BG5" s="400"/>
      <c r="BH5" s="400"/>
      <c r="BI5" s="400"/>
      <c r="BJ5" s="400"/>
      <c r="BK5" s="400"/>
      <c r="BL5" s="400"/>
      <c r="BM5" s="401"/>
      <c r="BN5" s="419">
        <v>29405151</v>
      </c>
      <c r="BO5" s="420"/>
      <c r="BP5" s="420"/>
      <c r="BQ5" s="420"/>
      <c r="BR5" s="420"/>
      <c r="BS5" s="420"/>
      <c r="BT5" s="420"/>
      <c r="BU5" s="421"/>
      <c r="BV5" s="419">
        <v>28580969</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90.1</v>
      </c>
      <c r="CU5" s="390"/>
      <c r="CV5" s="390"/>
      <c r="CW5" s="390"/>
      <c r="CX5" s="390"/>
      <c r="CY5" s="390"/>
      <c r="CZ5" s="390"/>
      <c r="DA5" s="391"/>
      <c r="DB5" s="389">
        <v>85.5</v>
      </c>
      <c r="DC5" s="390"/>
      <c r="DD5" s="390"/>
      <c r="DE5" s="390"/>
      <c r="DF5" s="390"/>
      <c r="DG5" s="390"/>
      <c r="DH5" s="390"/>
      <c r="DI5" s="391"/>
    </row>
    <row r="6" spans="1:119" ht="18.75" customHeight="1" x14ac:dyDescent="0.2">
      <c r="A6" s="181"/>
      <c r="B6" s="565" t="s">
        <v>100</v>
      </c>
      <c r="C6" s="443"/>
      <c r="D6" s="443"/>
      <c r="E6" s="566"/>
      <c r="F6" s="566"/>
      <c r="G6" s="566"/>
      <c r="H6" s="566"/>
      <c r="I6" s="566"/>
      <c r="J6" s="566"/>
      <c r="K6" s="566"/>
      <c r="L6" s="566" t="s">
        <v>101</v>
      </c>
      <c r="M6" s="566"/>
      <c r="N6" s="566"/>
      <c r="O6" s="566"/>
      <c r="P6" s="566"/>
      <c r="Q6" s="566"/>
      <c r="R6" s="441"/>
      <c r="S6" s="441"/>
      <c r="T6" s="441"/>
      <c r="U6" s="441"/>
      <c r="V6" s="572"/>
      <c r="W6" s="500" t="s">
        <v>102</v>
      </c>
      <c r="X6" s="442"/>
      <c r="Y6" s="442"/>
      <c r="Z6" s="442"/>
      <c r="AA6" s="442"/>
      <c r="AB6" s="443"/>
      <c r="AC6" s="577" t="s">
        <v>103</v>
      </c>
      <c r="AD6" s="578"/>
      <c r="AE6" s="578"/>
      <c r="AF6" s="578"/>
      <c r="AG6" s="578"/>
      <c r="AH6" s="578"/>
      <c r="AI6" s="578"/>
      <c r="AJ6" s="578"/>
      <c r="AK6" s="578"/>
      <c r="AL6" s="579"/>
      <c r="AM6" s="478" t="s">
        <v>104</v>
      </c>
      <c r="AN6" s="393"/>
      <c r="AO6" s="393"/>
      <c r="AP6" s="393"/>
      <c r="AQ6" s="393"/>
      <c r="AR6" s="393"/>
      <c r="AS6" s="393"/>
      <c r="AT6" s="394"/>
      <c r="AU6" s="466" t="s">
        <v>97</v>
      </c>
      <c r="AV6" s="467"/>
      <c r="AW6" s="467"/>
      <c r="AX6" s="467"/>
      <c r="AY6" s="399" t="s">
        <v>105</v>
      </c>
      <c r="AZ6" s="400"/>
      <c r="BA6" s="400"/>
      <c r="BB6" s="400"/>
      <c r="BC6" s="400"/>
      <c r="BD6" s="400"/>
      <c r="BE6" s="400"/>
      <c r="BF6" s="400"/>
      <c r="BG6" s="400"/>
      <c r="BH6" s="400"/>
      <c r="BI6" s="400"/>
      <c r="BJ6" s="400"/>
      <c r="BK6" s="400"/>
      <c r="BL6" s="400"/>
      <c r="BM6" s="401"/>
      <c r="BN6" s="419">
        <v>2899652</v>
      </c>
      <c r="BO6" s="420"/>
      <c r="BP6" s="420"/>
      <c r="BQ6" s="420"/>
      <c r="BR6" s="420"/>
      <c r="BS6" s="420"/>
      <c r="BT6" s="420"/>
      <c r="BU6" s="421"/>
      <c r="BV6" s="419">
        <v>3228818</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92.1</v>
      </c>
      <c r="CU6" s="563"/>
      <c r="CV6" s="563"/>
      <c r="CW6" s="563"/>
      <c r="CX6" s="563"/>
      <c r="CY6" s="563"/>
      <c r="CZ6" s="563"/>
      <c r="DA6" s="564"/>
      <c r="DB6" s="562">
        <v>92.2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154322</v>
      </c>
      <c r="BO7" s="420"/>
      <c r="BP7" s="420"/>
      <c r="BQ7" s="420"/>
      <c r="BR7" s="420"/>
      <c r="BS7" s="420"/>
      <c r="BT7" s="420"/>
      <c r="BU7" s="421"/>
      <c r="BV7" s="419">
        <v>370252</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17712141</v>
      </c>
      <c r="CU7" s="420"/>
      <c r="CV7" s="420"/>
      <c r="CW7" s="420"/>
      <c r="CX7" s="420"/>
      <c r="CY7" s="420"/>
      <c r="CZ7" s="420"/>
      <c r="DA7" s="421"/>
      <c r="DB7" s="419">
        <v>18142658</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97</v>
      </c>
      <c r="AV8" s="467"/>
      <c r="AW8" s="467"/>
      <c r="AX8" s="467"/>
      <c r="AY8" s="399" t="s">
        <v>112</v>
      </c>
      <c r="AZ8" s="400"/>
      <c r="BA8" s="400"/>
      <c r="BB8" s="400"/>
      <c r="BC8" s="400"/>
      <c r="BD8" s="400"/>
      <c r="BE8" s="400"/>
      <c r="BF8" s="400"/>
      <c r="BG8" s="400"/>
      <c r="BH8" s="400"/>
      <c r="BI8" s="400"/>
      <c r="BJ8" s="400"/>
      <c r="BK8" s="400"/>
      <c r="BL8" s="400"/>
      <c r="BM8" s="401"/>
      <c r="BN8" s="419">
        <v>2745330</v>
      </c>
      <c r="BO8" s="420"/>
      <c r="BP8" s="420"/>
      <c r="BQ8" s="420"/>
      <c r="BR8" s="420"/>
      <c r="BS8" s="420"/>
      <c r="BT8" s="420"/>
      <c r="BU8" s="421"/>
      <c r="BV8" s="419">
        <v>2858566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0.68</v>
      </c>
      <c r="CU8" s="523"/>
      <c r="CV8" s="523"/>
      <c r="CW8" s="523"/>
      <c r="CX8" s="523"/>
      <c r="CY8" s="523"/>
      <c r="CZ8" s="523"/>
      <c r="DA8" s="524"/>
      <c r="DB8" s="522">
        <v>0.69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78617</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-113236</v>
      </c>
      <c r="BO9" s="420"/>
      <c r="BP9" s="420"/>
      <c r="BQ9" s="420"/>
      <c r="BR9" s="420"/>
      <c r="BS9" s="420"/>
      <c r="BT9" s="420"/>
      <c r="BU9" s="421"/>
      <c r="BV9" s="419">
        <v>1373553</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11.3</v>
      </c>
      <c r="CU9" s="390"/>
      <c r="CV9" s="390"/>
      <c r="CW9" s="390"/>
      <c r="CX9" s="390"/>
      <c r="CY9" s="390"/>
      <c r="CZ9" s="390"/>
      <c r="DA9" s="391"/>
      <c r="DB9" s="389">
        <v>12.1</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82113</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97</v>
      </c>
      <c r="AV10" s="467"/>
      <c r="AW10" s="467"/>
      <c r="AX10" s="467"/>
      <c r="AY10" s="399" t="s">
        <v>123</v>
      </c>
      <c r="AZ10" s="400"/>
      <c r="BA10" s="400"/>
      <c r="BB10" s="400"/>
      <c r="BC10" s="400"/>
      <c r="BD10" s="400"/>
      <c r="BE10" s="400"/>
      <c r="BF10" s="400"/>
      <c r="BG10" s="400"/>
      <c r="BH10" s="400"/>
      <c r="BI10" s="400"/>
      <c r="BJ10" s="400"/>
      <c r="BK10" s="400"/>
      <c r="BL10" s="400"/>
      <c r="BM10" s="401"/>
      <c r="BN10" s="419">
        <v>153071</v>
      </c>
      <c r="BO10" s="420"/>
      <c r="BP10" s="420"/>
      <c r="BQ10" s="420"/>
      <c r="BR10" s="420"/>
      <c r="BS10" s="420"/>
      <c r="BT10" s="420"/>
      <c r="BU10" s="421"/>
      <c r="BV10" s="419">
        <v>202786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78741</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97</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141</v>
      </c>
      <c r="N13" s="510"/>
      <c r="O13" s="510"/>
      <c r="P13" s="510"/>
      <c r="Q13" s="511"/>
      <c r="R13" s="512">
        <v>76875</v>
      </c>
      <c r="S13" s="513"/>
      <c r="T13" s="513"/>
      <c r="U13" s="513"/>
      <c r="V13" s="514"/>
      <c r="W13" s="500" t="s">
        <v>142</v>
      </c>
      <c r="X13" s="442"/>
      <c r="Y13" s="442"/>
      <c r="Z13" s="442"/>
      <c r="AA13" s="442"/>
      <c r="AB13" s="443"/>
      <c r="AC13" s="395">
        <v>982</v>
      </c>
      <c r="AD13" s="396"/>
      <c r="AE13" s="396"/>
      <c r="AF13" s="396"/>
      <c r="AG13" s="397"/>
      <c r="AH13" s="395">
        <v>1176</v>
      </c>
      <c r="AI13" s="396"/>
      <c r="AJ13" s="396"/>
      <c r="AK13" s="396"/>
      <c r="AL13" s="398"/>
      <c r="AM13" s="478" t="s">
        <v>143</v>
      </c>
      <c r="AN13" s="393"/>
      <c r="AO13" s="393"/>
      <c r="AP13" s="393"/>
      <c r="AQ13" s="393"/>
      <c r="AR13" s="393"/>
      <c r="AS13" s="393"/>
      <c r="AT13" s="394"/>
      <c r="AU13" s="466" t="s">
        <v>108</v>
      </c>
      <c r="AV13" s="467"/>
      <c r="AW13" s="467"/>
      <c r="AX13" s="467"/>
      <c r="AY13" s="399" t="s">
        <v>144</v>
      </c>
      <c r="AZ13" s="400"/>
      <c r="BA13" s="400"/>
      <c r="BB13" s="400"/>
      <c r="BC13" s="400"/>
      <c r="BD13" s="400"/>
      <c r="BE13" s="400"/>
      <c r="BF13" s="400"/>
      <c r="BG13" s="400"/>
      <c r="BH13" s="400"/>
      <c r="BI13" s="400"/>
      <c r="BJ13" s="400"/>
      <c r="BK13" s="400"/>
      <c r="BL13" s="400"/>
      <c r="BM13" s="401"/>
      <c r="BN13" s="419">
        <v>39835</v>
      </c>
      <c r="BO13" s="420"/>
      <c r="BP13" s="420"/>
      <c r="BQ13" s="420"/>
      <c r="BR13" s="420"/>
      <c r="BS13" s="420"/>
      <c r="BT13" s="420"/>
      <c r="BU13" s="421"/>
      <c r="BV13" s="419">
        <v>1576339</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2.7</v>
      </c>
      <c r="CU13" s="390"/>
      <c r="CV13" s="390"/>
      <c r="CW13" s="390"/>
      <c r="CX13" s="390"/>
      <c r="CY13" s="390"/>
      <c r="CZ13" s="390"/>
      <c r="DA13" s="391"/>
      <c r="DB13" s="389">
        <v>3.2</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146</v>
      </c>
      <c r="M14" s="546"/>
      <c r="N14" s="546"/>
      <c r="O14" s="546"/>
      <c r="P14" s="546"/>
      <c r="Q14" s="547"/>
      <c r="R14" s="512">
        <v>79324</v>
      </c>
      <c r="S14" s="513"/>
      <c r="T14" s="513"/>
      <c r="U14" s="513"/>
      <c r="V14" s="514"/>
      <c r="W14" s="515"/>
      <c r="X14" s="445"/>
      <c r="Y14" s="445"/>
      <c r="Z14" s="445"/>
      <c r="AA14" s="445"/>
      <c r="AB14" s="446"/>
      <c r="AC14" s="505">
        <v>2.7</v>
      </c>
      <c r="AD14" s="506"/>
      <c r="AE14" s="506"/>
      <c r="AF14" s="506"/>
      <c r="AG14" s="507"/>
      <c r="AH14" s="505">
        <v>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141</v>
      </c>
      <c r="N15" s="510"/>
      <c r="O15" s="510"/>
      <c r="P15" s="510"/>
      <c r="Q15" s="511"/>
      <c r="R15" s="512">
        <v>77601</v>
      </c>
      <c r="S15" s="513"/>
      <c r="T15" s="513"/>
      <c r="U15" s="513"/>
      <c r="V15" s="514"/>
      <c r="W15" s="500" t="s">
        <v>148</v>
      </c>
      <c r="X15" s="442"/>
      <c r="Y15" s="442"/>
      <c r="Z15" s="442"/>
      <c r="AA15" s="442"/>
      <c r="AB15" s="443"/>
      <c r="AC15" s="395">
        <v>11408</v>
      </c>
      <c r="AD15" s="396"/>
      <c r="AE15" s="396"/>
      <c r="AF15" s="396"/>
      <c r="AG15" s="397"/>
      <c r="AH15" s="395">
        <v>12268</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9722823</v>
      </c>
      <c r="BO15" s="415"/>
      <c r="BP15" s="415"/>
      <c r="BQ15" s="415"/>
      <c r="BR15" s="415"/>
      <c r="BS15" s="415"/>
      <c r="BT15" s="415"/>
      <c r="BU15" s="416"/>
      <c r="BV15" s="414">
        <v>9417201</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30.9</v>
      </c>
      <c r="AD16" s="506"/>
      <c r="AE16" s="506"/>
      <c r="AF16" s="506"/>
      <c r="AG16" s="507"/>
      <c r="AH16" s="505">
        <v>31.7</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14769493</v>
      </c>
      <c r="BO16" s="420"/>
      <c r="BP16" s="420"/>
      <c r="BQ16" s="420"/>
      <c r="BR16" s="420"/>
      <c r="BS16" s="420"/>
      <c r="BT16" s="420"/>
      <c r="BU16" s="421"/>
      <c r="BV16" s="419">
        <v>14309892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24569</v>
      </c>
      <c r="AD17" s="396"/>
      <c r="AE17" s="396"/>
      <c r="AF17" s="396"/>
      <c r="AG17" s="397"/>
      <c r="AH17" s="395">
        <v>25293</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12271122</v>
      </c>
      <c r="BO17" s="420"/>
      <c r="BP17" s="420"/>
      <c r="BQ17" s="420"/>
      <c r="BR17" s="420"/>
      <c r="BS17" s="420"/>
      <c r="BT17" s="420"/>
      <c r="BU17" s="421"/>
      <c r="BV17" s="419">
        <v>11871264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158</v>
      </c>
      <c r="C18" s="472"/>
      <c r="D18" s="472"/>
      <c r="E18" s="473"/>
      <c r="F18" s="473"/>
      <c r="G18" s="473"/>
      <c r="H18" s="473"/>
      <c r="I18" s="473"/>
      <c r="J18" s="473"/>
      <c r="K18" s="473"/>
      <c r="L18" s="474">
        <v>67.489999999999995</v>
      </c>
      <c r="M18" s="474"/>
      <c r="N18" s="474"/>
      <c r="O18" s="474"/>
      <c r="P18" s="474"/>
      <c r="Q18" s="474"/>
      <c r="R18" s="475"/>
      <c r="S18" s="475"/>
      <c r="T18" s="475"/>
      <c r="U18" s="475"/>
      <c r="V18" s="476"/>
      <c r="W18" s="490"/>
      <c r="X18" s="491"/>
      <c r="Y18" s="491"/>
      <c r="Z18" s="491"/>
      <c r="AA18" s="491"/>
      <c r="AB18" s="501"/>
      <c r="AC18" s="383">
        <v>66.5</v>
      </c>
      <c r="AD18" s="384"/>
      <c r="AE18" s="384"/>
      <c r="AF18" s="384"/>
      <c r="AG18" s="477"/>
      <c r="AH18" s="383">
        <v>65.3</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16370843</v>
      </c>
      <c r="BO18" s="420"/>
      <c r="BP18" s="420"/>
      <c r="BQ18" s="420"/>
      <c r="BR18" s="420"/>
      <c r="BS18" s="420"/>
      <c r="BT18" s="420"/>
      <c r="BU18" s="421"/>
      <c r="BV18" s="419">
        <v>16115691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160</v>
      </c>
      <c r="C19" s="472"/>
      <c r="D19" s="472"/>
      <c r="E19" s="473"/>
      <c r="F19" s="473"/>
      <c r="G19" s="473"/>
      <c r="H19" s="473"/>
      <c r="I19" s="473"/>
      <c r="J19" s="473"/>
      <c r="K19" s="473"/>
      <c r="L19" s="479">
        <v>1165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23479497</v>
      </c>
      <c r="BO19" s="420"/>
      <c r="BP19" s="420"/>
      <c r="BQ19" s="420"/>
      <c r="BR19" s="420"/>
      <c r="BS19" s="420"/>
      <c r="BT19" s="420"/>
      <c r="BU19" s="421"/>
      <c r="BV19" s="419">
        <v>22377054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162</v>
      </c>
      <c r="C20" s="472"/>
      <c r="D20" s="472"/>
      <c r="E20" s="473"/>
      <c r="F20" s="473"/>
      <c r="G20" s="473"/>
      <c r="H20" s="473"/>
      <c r="I20" s="473"/>
      <c r="J20" s="473"/>
      <c r="K20" s="473"/>
      <c r="L20" s="479">
        <v>31876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21680375</v>
      </c>
      <c r="BO22" s="415"/>
      <c r="BP22" s="415"/>
      <c r="BQ22" s="415"/>
      <c r="BR22" s="415"/>
      <c r="BS22" s="415"/>
      <c r="BT22" s="415"/>
      <c r="BU22" s="416"/>
      <c r="BV22" s="414">
        <v>23278260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14802726</v>
      </c>
      <c r="BO23" s="420"/>
      <c r="BP23" s="420"/>
      <c r="BQ23" s="420"/>
      <c r="BR23" s="420"/>
      <c r="BS23" s="420"/>
      <c r="BT23" s="420"/>
      <c r="BU23" s="421"/>
      <c r="BV23" s="419">
        <v>15480412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172</v>
      </c>
      <c r="F24" s="393"/>
      <c r="G24" s="393"/>
      <c r="H24" s="393"/>
      <c r="I24" s="393"/>
      <c r="J24" s="393"/>
      <c r="K24" s="394"/>
      <c r="L24" s="395">
        <v>1</v>
      </c>
      <c r="M24" s="396"/>
      <c r="N24" s="396"/>
      <c r="O24" s="396"/>
      <c r="P24" s="397"/>
      <c r="Q24" s="395">
        <v>4665</v>
      </c>
      <c r="R24" s="396"/>
      <c r="S24" s="396"/>
      <c r="T24" s="396"/>
      <c r="U24" s="396"/>
      <c r="V24" s="397"/>
      <c r="W24" s="454"/>
      <c r="X24" s="436"/>
      <c r="Y24" s="437"/>
      <c r="Z24" s="392" t="s">
        <v>173</v>
      </c>
      <c r="AA24" s="393"/>
      <c r="AB24" s="393"/>
      <c r="AC24" s="393"/>
      <c r="AD24" s="393"/>
      <c r="AE24" s="393"/>
      <c r="AF24" s="393"/>
      <c r="AG24" s="394"/>
      <c r="AH24" s="395">
        <v>492</v>
      </c>
      <c r="AI24" s="396"/>
      <c r="AJ24" s="396"/>
      <c r="AK24" s="396"/>
      <c r="AL24" s="397"/>
      <c r="AM24" s="395">
        <v>1540944</v>
      </c>
      <c r="AN24" s="396"/>
      <c r="AO24" s="396"/>
      <c r="AP24" s="396"/>
      <c r="AQ24" s="396"/>
      <c r="AR24" s="397"/>
      <c r="AS24" s="395">
        <v>3132</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7356758</v>
      </c>
      <c r="BO24" s="420"/>
      <c r="BP24" s="420"/>
      <c r="BQ24" s="420"/>
      <c r="BR24" s="420"/>
      <c r="BS24" s="420"/>
      <c r="BT24" s="420"/>
      <c r="BU24" s="421"/>
      <c r="BV24" s="419">
        <v>8069002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175</v>
      </c>
      <c r="F25" s="393"/>
      <c r="G25" s="393"/>
      <c r="H25" s="393"/>
      <c r="I25" s="393"/>
      <c r="J25" s="393"/>
      <c r="K25" s="394"/>
      <c r="L25" s="395">
        <v>1</v>
      </c>
      <c r="M25" s="396"/>
      <c r="N25" s="396"/>
      <c r="O25" s="396"/>
      <c r="P25" s="397"/>
      <c r="Q25" s="395">
        <v>7800</v>
      </c>
      <c r="R25" s="396"/>
      <c r="S25" s="396"/>
      <c r="T25" s="396"/>
      <c r="U25" s="396"/>
      <c r="V25" s="397"/>
      <c r="W25" s="454"/>
      <c r="X25" s="436"/>
      <c r="Y25" s="437"/>
      <c r="Z25" s="392" t="s">
        <v>176</v>
      </c>
      <c r="AA25" s="393"/>
      <c r="AB25" s="393"/>
      <c r="AC25" s="393"/>
      <c r="AD25" s="393"/>
      <c r="AE25" s="393"/>
      <c r="AF25" s="393"/>
      <c r="AG25" s="394"/>
      <c r="AH25" s="395">
        <v>101</v>
      </c>
      <c r="AI25" s="396"/>
      <c r="AJ25" s="396"/>
      <c r="AK25" s="396"/>
      <c r="AL25" s="397"/>
      <c r="AM25" s="395">
        <v>306232</v>
      </c>
      <c r="AN25" s="396"/>
      <c r="AO25" s="396"/>
      <c r="AP25" s="396"/>
      <c r="AQ25" s="396"/>
      <c r="AR25" s="397"/>
      <c r="AS25" s="395">
        <v>3032</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3828017</v>
      </c>
      <c r="BO25" s="415"/>
      <c r="BP25" s="415"/>
      <c r="BQ25" s="415"/>
      <c r="BR25" s="415"/>
      <c r="BS25" s="415"/>
      <c r="BT25" s="415"/>
      <c r="BU25" s="416"/>
      <c r="BV25" s="414">
        <v>287080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178</v>
      </c>
      <c r="F26" s="393"/>
      <c r="G26" s="393"/>
      <c r="H26" s="393"/>
      <c r="I26" s="393"/>
      <c r="J26" s="393"/>
      <c r="K26" s="394"/>
      <c r="L26" s="395">
        <v>1</v>
      </c>
      <c r="M26" s="396"/>
      <c r="N26" s="396"/>
      <c r="O26" s="396"/>
      <c r="P26" s="397"/>
      <c r="Q26" s="395">
        <v>7020</v>
      </c>
      <c r="R26" s="396"/>
      <c r="S26" s="396"/>
      <c r="T26" s="396"/>
      <c r="U26" s="396"/>
      <c r="V26" s="397"/>
      <c r="W26" s="454"/>
      <c r="X26" s="436"/>
      <c r="Y26" s="437"/>
      <c r="Z26" s="392" t="s">
        <v>179</v>
      </c>
      <c r="AA26" s="430"/>
      <c r="AB26" s="430"/>
      <c r="AC26" s="430"/>
      <c r="AD26" s="430"/>
      <c r="AE26" s="430"/>
      <c r="AF26" s="430"/>
      <c r="AG26" s="431"/>
      <c r="AH26" s="395">
        <v>4</v>
      </c>
      <c r="AI26" s="396"/>
      <c r="AJ26" s="396"/>
      <c r="AK26" s="396"/>
      <c r="AL26" s="397"/>
      <c r="AM26" s="395">
        <v>11248</v>
      </c>
      <c r="AN26" s="396"/>
      <c r="AO26" s="396"/>
      <c r="AP26" s="396"/>
      <c r="AQ26" s="396"/>
      <c r="AR26" s="397"/>
      <c r="AS26" s="395">
        <v>2812</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181</v>
      </c>
      <c r="F27" s="393"/>
      <c r="G27" s="393"/>
      <c r="H27" s="393"/>
      <c r="I27" s="393"/>
      <c r="J27" s="393"/>
      <c r="K27" s="394"/>
      <c r="L27" s="395">
        <v>1</v>
      </c>
      <c r="M27" s="396"/>
      <c r="N27" s="396"/>
      <c r="O27" s="396"/>
      <c r="P27" s="397"/>
      <c r="Q27" s="395">
        <v>4820</v>
      </c>
      <c r="R27" s="396"/>
      <c r="S27" s="396"/>
      <c r="T27" s="396"/>
      <c r="U27" s="396"/>
      <c r="V27" s="397"/>
      <c r="W27" s="454"/>
      <c r="X27" s="436"/>
      <c r="Y27" s="437"/>
      <c r="Z27" s="392" t="s">
        <v>182</v>
      </c>
      <c r="AA27" s="393"/>
      <c r="AB27" s="393"/>
      <c r="AC27" s="393"/>
      <c r="AD27" s="393"/>
      <c r="AE27" s="393"/>
      <c r="AF27" s="393"/>
      <c r="AG27" s="394"/>
      <c r="AH27" s="395">
        <v>9</v>
      </c>
      <c r="AI27" s="396"/>
      <c r="AJ27" s="396"/>
      <c r="AK27" s="396"/>
      <c r="AL27" s="397"/>
      <c r="AM27" s="395">
        <v>33759</v>
      </c>
      <c r="AN27" s="396"/>
      <c r="AO27" s="396"/>
      <c r="AP27" s="396"/>
      <c r="AQ27" s="396"/>
      <c r="AR27" s="397"/>
      <c r="AS27" s="395">
        <v>3751</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688388</v>
      </c>
      <c r="BO27" s="423"/>
      <c r="BP27" s="423"/>
      <c r="BQ27" s="423"/>
      <c r="BR27" s="423"/>
      <c r="BS27" s="423"/>
      <c r="BT27" s="423"/>
      <c r="BU27" s="424"/>
      <c r="BV27" s="422">
        <v>688343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184</v>
      </c>
      <c r="F28" s="393"/>
      <c r="G28" s="393"/>
      <c r="H28" s="393"/>
      <c r="I28" s="393"/>
      <c r="J28" s="393"/>
      <c r="K28" s="394"/>
      <c r="L28" s="395">
        <v>1</v>
      </c>
      <c r="M28" s="396"/>
      <c r="N28" s="396"/>
      <c r="O28" s="396"/>
      <c r="P28" s="397"/>
      <c r="Q28" s="395">
        <v>4290</v>
      </c>
      <c r="R28" s="396"/>
      <c r="S28" s="396"/>
      <c r="T28" s="396"/>
      <c r="U28" s="396"/>
      <c r="V28" s="397"/>
      <c r="W28" s="454"/>
      <c r="X28" s="436"/>
      <c r="Y28" s="437"/>
      <c r="Z28" s="392" t="s">
        <v>185</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1965906</v>
      </c>
      <c r="BO28" s="415"/>
      <c r="BP28" s="415"/>
      <c r="BQ28" s="415"/>
      <c r="BR28" s="415"/>
      <c r="BS28" s="415"/>
      <c r="BT28" s="415"/>
      <c r="BU28" s="416"/>
      <c r="BV28" s="414">
        <v>1812835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187</v>
      </c>
      <c r="F29" s="393"/>
      <c r="G29" s="393"/>
      <c r="H29" s="393"/>
      <c r="I29" s="393"/>
      <c r="J29" s="393"/>
      <c r="K29" s="394"/>
      <c r="L29" s="395">
        <v>18</v>
      </c>
      <c r="M29" s="396"/>
      <c r="N29" s="396"/>
      <c r="O29" s="396"/>
      <c r="P29" s="397"/>
      <c r="Q29" s="395">
        <v>4070</v>
      </c>
      <c r="R29" s="396"/>
      <c r="S29" s="396"/>
      <c r="T29" s="396"/>
      <c r="U29" s="396"/>
      <c r="V29" s="397"/>
      <c r="W29" s="455"/>
      <c r="X29" s="456"/>
      <c r="Y29" s="457"/>
      <c r="Z29" s="392" t="s">
        <v>188</v>
      </c>
      <c r="AA29" s="393"/>
      <c r="AB29" s="393"/>
      <c r="AC29" s="393"/>
      <c r="AD29" s="393"/>
      <c r="AE29" s="393"/>
      <c r="AF29" s="393"/>
      <c r="AG29" s="394"/>
      <c r="AH29" s="395">
        <v>501</v>
      </c>
      <c r="AI29" s="396"/>
      <c r="AJ29" s="396"/>
      <c r="AK29" s="396"/>
      <c r="AL29" s="397"/>
      <c r="AM29" s="395">
        <v>1574703</v>
      </c>
      <c r="AN29" s="396"/>
      <c r="AO29" s="396"/>
      <c r="AP29" s="396"/>
      <c r="AQ29" s="396"/>
      <c r="AR29" s="397"/>
      <c r="AS29" s="395">
        <v>3143</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528043</v>
      </c>
      <c r="BO29" s="420"/>
      <c r="BP29" s="420"/>
      <c r="BQ29" s="420"/>
      <c r="BR29" s="420"/>
      <c r="BS29" s="420"/>
      <c r="BT29" s="420"/>
      <c r="BU29" s="421"/>
      <c r="BV29" s="419">
        <v>527789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98.4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5668510</v>
      </c>
      <c r="BO30" s="423"/>
      <c r="BP30" s="423"/>
      <c r="BQ30" s="423"/>
      <c r="BR30" s="423"/>
      <c r="BS30" s="423"/>
      <c r="BT30" s="423"/>
      <c r="BU30" s="424"/>
      <c r="BV30" s="422">
        <v>4517267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197</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国民健康保険事業費特別会計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彩北広域清掃組合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行田市産業・文化・スポーツいきいき財団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介護保険事業費特別会計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荒川北縁水防事務組合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行田市中小企業退職金共済会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後期高齢者医療事業費特別会計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彩の国さいたま人づくり広域連合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行田市土地開発公社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交通災害共済事業費特別会計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行田羽生資源環境組合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埼玉県後期高齢者医療広域連合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埼玉県後期高齢者医療広域連合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UHRlQ/1wL1P1dXWbC8zPVqt/F2M2re+sw3tCWsH5u0ZugvsPK6eAgzfRVQ81K8mBITk7Aiii2/PV4YZ78AYm7w==" saltValue="7O4ACGTnBJ6aC+S63x+6J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3" t="s">
        <v>574</v>
      </c>
      <c r="D34" s="1153"/>
      <c r="E34" s="1154"/>
      <c r="F34" s="32">
        <v>5.86</v>
      </c>
      <c r="G34" s="33">
        <v>4.82</v>
      </c>
      <c r="H34" s="33">
        <v>8.5399999999999991</v>
      </c>
      <c r="I34" s="33">
        <v>15.75</v>
      </c>
      <c r="J34" s="34">
        <v>15.49</v>
      </c>
      <c r="K34" s="22"/>
      <c r="L34" s="22"/>
      <c r="M34" s="22"/>
      <c r="N34" s="22"/>
      <c r="O34" s="22"/>
      <c r="P34" s="22"/>
    </row>
    <row r="35" spans="1:16" ht="39" customHeight="1" x14ac:dyDescent="0.2">
      <c r="A35" s="22"/>
      <c r="B35" s="35"/>
      <c r="C35" s="1147" t="s">
        <v>575</v>
      </c>
      <c r="D35" s="1148"/>
      <c r="E35" s="1149"/>
      <c r="F35" s="36">
        <v>15.3</v>
      </c>
      <c r="G35" s="37">
        <v>15.66</v>
      </c>
      <c r="H35" s="37">
        <v>16.29</v>
      </c>
      <c r="I35" s="37">
        <v>16.34</v>
      </c>
      <c r="J35" s="38">
        <v>13.58</v>
      </c>
      <c r="K35" s="22"/>
      <c r="L35" s="22"/>
      <c r="M35" s="22"/>
      <c r="N35" s="22"/>
      <c r="O35" s="22"/>
      <c r="P35" s="22"/>
    </row>
    <row r="36" spans="1:16" ht="39" customHeight="1" x14ac:dyDescent="0.2">
      <c r="A36" s="22"/>
      <c r="B36" s="35"/>
      <c r="C36" s="1147" t="s">
        <v>576</v>
      </c>
      <c r="D36" s="1148"/>
      <c r="E36" s="1149"/>
      <c r="F36" s="36">
        <v>2.16</v>
      </c>
      <c r="G36" s="37">
        <v>2.27</v>
      </c>
      <c r="H36" s="37">
        <v>2.5</v>
      </c>
      <c r="I36" s="37">
        <v>2.99</v>
      </c>
      <c r="J36" s="38">
        <v>3.06</v>
      </c>
      <c r="K36" s="22"/>
      <c r="L36" s="22"/>
      <c r="M36" s="22"/>
      <c r="N36" s="22"/>
      <c r="O36" s="22"/>
      <c r="P36" s="22"/>
    </row>
    <row r="37" spans="1:16" ht="39" customHeight="1" x14ac:dyDescent="0.2">
      <c r="A37" s="22"/>
      <c r="B37" s="35"/>
      <c r="C37" s="1147" t="s">
        <v>577</v>
      </c>
      <c r="D37" s="1148"/>
      <c r="E37" s="1149"/>
      <c r="F37" s="36">
        <v>2.41</v>
      </c>
      <c r="G37" s="37">
        <v>1.59</v>
      </c>
      <c r="H37" s="37">
        <v>1.23</v>
      </c>
      <c r="I37" s="37">
        <v>0.62</v>
      </c>
      <c r="J37" s="38">
        <v>0.74</v>
      </c>
      <c r="K37" s="22"/>
      <c r="L37" s="22"/>
      <c r="M37" s="22"/>
      <c r="N37" s="22"/>
      <c r="O37" s="22"/>
      <c r="P37" s="22"/>
    </row>
    <row r="38" spans="1:16" ht="39" customHeight="1" x14ac:dyDescent="0.2">
      <c r="A38" s="22"/>
      <c r="B38" s="35"/>
      <c r="C38" s="1147" t="s">
        <v>578</v>
      </c>
      <c r="D38" s="1148"/>
      <c r="E38" s="1149"/>
      <c r="F38" s="36" t="s">
        <v>526</v>
      </c>
      <c r="G38" s="37">
        <v>0.77</v>
      </c>
      <c r="H38" s="37">
        <v>0.56999999999999995</v>
      </c>
      <c r="I38" s="37">
        <v>0.57999999999999996</v>
      </c>
      <c r="J38" s="38">
        <v>0.56000000000000005</v>
      </c>
      <c r="K38" s="22"/>
      <c r="L38" s="22"/>
      <c r="M38" s="22"/>
      <c r="N38" s="22"/>
      <c r="O38" s="22"/>
      <c r="P38" s="22"/>
    </row>
    <row r="39" spans="1:16" ht="39" customHeight="1" x14ac:dyDescent="0.2">
      <c r="A39" s="22"/>
      <c r="B39" s="35"/>
      <c r="C39" s="1147" t="s">
        <v>579</v>
      </c>
      <c r="D39" s="1148"/>
      <c r="E39" s="1149"/>
      <c r="F39" s="36">
        <v>0.19</v>
      </c>
      <c r="G39" s="37">
        <v>0.24</v>
      </c>
      <c r="H39" s="37">
        <v>0.27</v>
      </c>
      <c r="I39" s="37">
        <v>0.3</v>
      </c>
      <c r="J39" s="38">
        <v>0.41</v>
      </c>
      <c r="K39" s="22"/>
      <c r="L39" s="22"/>
      <c r="M39" s="22"/>
      <c r="N39" s="22"/>
      <c r="O39" s="22"/>
      <c r="P39" s="22"/>
    </row>
    <row r="40" spans="1:16" ht="39" customHeight="1" x14ac:dyDescent="0.2">
      <c r="A40" s="22"/>
      <c r="B40" s="35"/>
      <c r="C40" s="1147" t="s">
        <v>580</v>
      </c>
      <c r="D40" s="1148"/>
      <c r="E40" s="1149"/>
      <c r="F40" s="36">
        <v>0.13</v>
      </c>
      <c r="G40" s="37">
        <v>0.11</v>
      </c>
      <c r="H40" s="37">
        <v>0.14000000000000001</v>
      </c>
      <c r="I40" s="37">
        <v>0.18</v>
      </c>
      <c r="J40" s="38">
        <v>0.22</v>
      </c>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581</v>
      </c>
      <c r="D42" s="1148"/>
      <c r="E42" s="1149"/>
      <c r="F42" s="36" t="s">
        <v>526</v>
      </c>
      <c r="G42" s="37" t="s">
        <v>526</v>
      </c>
      <c r="H42" s="37" t="s">
        <v>526</v>
      </c>
      <c r="I42" s="37" t="s">
        <v>526</v>
      </c>
      <c r="J42" s="38" t="s">
        <v>526</v>
      </c>
      <c r="K42" s="22"/>
      <c r="L42" s="22"/>
      <c r="M42" s="22"/>
      <c r="N42" s="22"/>
      <c r="O42" s="22"/>
      <c r="P42" s="22"/>
    </row>
    <row r="43" spans="1:16" ht="39" customHeight="1" thickBot="1" x14ac:dyDescent="0.25">
      <c r="A43" s="22"/>
      <c r="B43" s="40"/>
      <c r="C43" s="1150" t="s">
        <v>582</v>
      </c>
      <c r="D43" s="1151"/>
      <c r="E43" s="1152"/>
      <c r="F43" s="41">
        <v>2.54</v>
      </c>
      <c r="G43" s="42" t="s">
        <v>526</v>
      </c>
      <c r="H43" s="42" t="s">
        <v>526</v>
      </c>
      <c r="I43" s="42" t="s">
        <v>526</v>
      </c>
      <c r="J43" s="43" t="s">
        <v>526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k2sErFF3AXSHovOXdLS6TAX5DicLPmY5YR3GTAwwqKwXod14ifRzdYaVC7Wg6+yV7G/GPyUNgpdBBjA0NZiog==" saltValue="5nXcum+mbIPQQjw/USZZ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8" t="s">
        <v>10</v>
      </c>
      <c r="C45" s="1179"/>
      <c r="D45" s="58"/>
      <c r="E45" s="1184" t="s">
        <v>11</v>
      </c>
      <c r="F45" s="1184"/>
      <c r="G45" s="1184"/>
      <c r="H45" s="1184"/>
      <c r="I45" s="1184"/>
      <c r="J45" s="1185"/>
      <c r="K45" s="59">
        <v>2767</v>
      </c>
      <c r="L45" s="60">
        <v>2779</v>
      </c>
      <c r="M45" s="60">
        <v>2702</v>
      </c>
      <c r="N45" s="60">
        <v>2706</v>
      </c>
      <c r="O45" s="61">
        <v>2658</v>
      </c>
      <c r="P45" s="48"/>
      <c r="Q45" s="48"/>
      <c r="R45" s="48"/>
      <c r="S45" s="48"/>
      <c r="T45" s="48"/>
      <c r="U45" s="48"/>
    </row>
    <row r="46" spans="1:21" ht="30.75" customHeight="1" x14ac:dyDescent="0.2">
      <c r="A46" s="48"/>
      <c r="B46" s="1180"/>
      <c r="C46" s="1181"/>
      <c r="D46" s="62"/>
      <c r="E46" s="1157" t="s">
        <v>12</v>
      </c>
      <c r="F46" s="1157"/>
      <c r="G46" s="1157"/>
      <c r="H46" s="1157"/>
      <c r="I46" s="1157"/>
      <c r="J46" s="1158"/>
      <c r="K46" s="63" t="s">
        <v>526</v>
      </c>
      <c r="L46" s="64" t="s">
        <v>526</v>
      </c>
      <c r="M46" s="64" t="s">
        <v>526</v>
      </c>
      <c r="N46" s="64" t="s">
        <v>526</v>
      </c>
      <c r="O46" s="65" t="s">
        <v>526</v>
      </c>
      <c r="P46" s="48"/>
      <c r="Q46" s="48"/>
      <c r="R46" s="48"/>
      <c r="S46" s="48"/>
      <c r="T46" s="48"/>
      <c r="U46" s="48"/>
    </row>
    <row r="47" spans="1:21" ht="30.75" customHeight="1" x14ac:dyDescent="0.2">
      <c r="A47" s="48"/>
      <c r="B47" s="1180"/>
      <c r="C47" s="1181"/>
      <c r="D47" s="62"/>
      <c r="E47" s="1157" t="s">
        <v>13</v>
      </c>
      <c r="F47" s="1157"/>
      <c r="G47" s="1157"/>
      <c r="H47" s="1157"/>
      <c r="I47" s="1157"/>
      <c r="J47" s="1158"/>
      <c r="K47" s="63" t="s">
        <v>526</v>
      </c>
      <c r="L47" s="64" t="s">
        <v>526</v>
      </c>
      <c r="M47" s="64" t="s">
        <v>526</v>
      </c>
      <c r="N47" s="64" t="s">
        <v>526</v>
      </c>
      <c r="O47" s="65" t="s">
        <v>526</v>
      </c>
      <c r="P47" s="48"/>
      <c r="Q47" s="48"/>
      <c r="R47" s="48"/>
      <c r="S47" s="48"/>
      <c r="T47" s="48"/>
      <c r="U47" s="48"/>
    </row>
    <row r="48" spans="1:21" ht="30.75" customHeight="1" x14ac:dyDescent="0.2">
      <c r="A48" s="48"/>
      <c r="B48" s="1180"/>
      <c r="C48" s="1181"/>
      <c r="D48" s="62"/>
      <c r="E48" s="1157" t="s">
        <v>14</v>
      </c>
      <c r="F48" s="1157"/>
      <c r="G48" s="1157"/>
      <c r="H48" s="1157"/>
      <c r="I48" s="1157"/>
      <c r="J48" s="1158"/>
      <c r="K48" s="63">
        <v>885</v>
      </c>
      <c r="L48" s="64">
        <v>879</v>
      </c>
      <c r="M48" s="64">
        <v>790</v>
      </c>
      <c r="N48" s="64">
        <v>772</v>
      </c>
      <c r="O48" s="65">
        <v>727</v>
      </c>
      <c r="P48" s="48"/>
      <c r="Q48" s="48"/>
      <c r="R48" s="48"/>
      <c r="S48" s="48"/>
      <c r="T48" s="48"/>
      <c r="U48" s="48"/>
    </row>
    <row r="49" spans="1:21" ht="30.75" customHeight="1" x14ac:dyDescent="0.2">
      <c r="A49" s="48"/>
      <c r="B49" s="1180"/>
      <c r="C49" s="1181"/>
      <c r="D49" s="62"/>
      <c r="E49" s="1157" t="s">
        <v>15</v>
      </c>
      <c r="F49" s="1157"/>
      <c r="G49" s="1157"/>
      <c r="H49" s="1157"/>
      <c r="I49" s="1157"/>
      <c r="J49" s="1158"/>
      <c r="K49" s="63" t="s">
        <v>526</v>
      </c>
      <c r="L49" s="64" t="s">
        <v>526</v>
      </c>
      <c r="M49" s="64" t="s">
        <v>526</v>
      </c>
      <c r="N49" s="64" t="s">
        <v>526</v>
      </c>
      <c r="O49" s="65" t="s">
        <v>526</v>
      </c>
      <c r="P49" s="48"/>
      <c r="Q49" s="48"/>
      <c r="R49" s="48"/>
      <c r="S49" s="48"/>
      <c r="T49" s="48"/>
      <c r="U49" s="48"/>
    </row>
    <row r="50" spans="1:21" ht="30.75" customHeight="1" x14ac:dyDescent="0.2">
      <c r="A50" s="48"/>
      <c r="B50" s="1180"/>
      <c r="C50" s="1181"/>
      <c r="D50" s="62"/>
      <c r="E50" s="1157" t="s">
        <v>16</v>
      </c>
      <c r="F50" s="1157"/>
      <c r="G50" s="1157"/>
      <c r="H50" s="1157"/>
      <c r="I50" s="1157"/>
      <c r="J50" s="1158"/>
      <c r="K50" s="63">
        <v>2</v>
      </c>
      <c r="L50" s="64">
        <v>1</v>
      </c>
      <c r="M50" s="64">
        <v>1</v>
      </c>
      <c r="N50" s="64">
        <v>0</v>
      </c>
      <c r="O50" s="65">
        <v>0</v>
      </c>
      <c r="P50" s="48"/>
      <c r="Q50" s="48"/>
      <c r="R50" s="48"/>
      <c r="S50" s="48"/>
      <c r="T50" s="48"/>
      <c r="U50" s="48"/>
    </row>
    <row r="51" spans="1:21" ht="30.75" customHeight="1" x14ac:dyDescent="0.2">
      <c r="A51" s="48"/>
      <c r="B51" s="1182"/>
      <c r="C51" s="1183"/>
      <c r="D51" s="66"/>
      <c r="E51" s="1157" t="s">
        <v>17</v>
      </c>
      <c r="F51" s="1157"/>
      <c r="G51" s="1157"/>
      <c r="H51" s="1157"/>
      <c r="I51" s="1157"/>
      <c r="J51" s="1158"/>
      <c r="K51" s="63" t="s">
        <v>526</v>
      </c>
      <c r="L51" s="64" t="s">
        <v>526</v>
      </c>
      <c r="M51" s="64" t="s">
        <v>526</v>
      </c>
      <c r="N51" s="64" t="s">
        <v>526</v>
      </c>
      <c r="O51" s="65" t="s">
        <v>526</v>
      </c>
      <c r="P51" s="48"/>
      <c r="Q51" s="48"/>
      <c r="R51" s="48"/>
      <c r="S51" s="48"/>
      <c r="T51" s="48"/>
      <c r="U51" s="48"/>
    </row>
    <row r="52" spans="1:21" ht="30.75" customHeight="1" x14ac:dyDescent="0.2">
      <c r="A52" s="48"/>
      <c r="B52" s="1155" t="s">
        <v>18</v>
      </c>
      <c r="C52" s="1156"/>
      <c r="D52" s="66"/>
      <c r="E52" s="1157" t="s">
        <v>19</v>
      </c>
      <c r="F52" s="1157"/>
      <c r="G52" s="1157"/>
      <c r="H52" s="1157"/>
      <c r="I52" s="1157"/>
      <c r="J52" s="1158"/>
      <c r="K52" s="63">
        <v>3066</v>
      </c>
      <c r="L52" s="64">
        <v>3075</v>
      </c>
      <c r="M52" s="64">
        <v>3055</v>
      </c>
      <c r="N52" s="64">
        <v>3060</v>
      </c>
      <c r="O52" s="65">
        <v>3009</v>
      </c>
      <c r="P52" s="48"/>
      <c r="Q52" s="48"/>
      <c r="R52" s="48"/>
      <c r="S52" s="48"/>
      <c r="T52" s="48"/>
      <c r="U52" s="48"/>
    </row>
    <row r="53" spans="1:21" ht="30.75" customHeight="1" thickBot="1" x14ac:dyDescent="0.25">
      <c r="A53" s="48"/>
      <c r="B53" s="1159" t="s">
        <v>20</v>
      </c>
      <c r="C53" s="1160"/>
      <c r="D53" s="67"/>
      <c r="E53" s="1161" t="s">
        <v>21</v>
      </c>
      <c r="F53" s="1161"/>
      <c r="G53" s="1161"/>
      <c r="H53" s="1161"/>
      <c r="I53" s="1161"/>
      <c r="J53" s="1162"/>
      <c r="K53" s="68">
        <v>588</v>
      </c>
      <c r="L53" s="69">
        <v>584</v>
      </c>
      <c r="M53" s="69">
        <v>438</v>
      </c>
      <c r="N53" s="69">
        <v>418</v>
      </c>
      <c r="O53" s="70">
        <v>376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3" t="s">
        <v>25</v>
      </c>
      <c r="C58" s="1164"/>
      <c r="D58" s="1169" t="s">
        <v>26</v>
      </c>
      <c r="E58" s="1170"/>
      <c r="F58" s="1170"/>
      <c r="G58" s="1170"/>
      <c r="H58" s="1170"/>
      <c r="I58" s="1170"/>
      <c r="J58" s="1171"/>
      <c r="K58" s="83"/>
      <c r="L58" s="84"/>
      <c r="M58" s="84"/>
      <c r="N58" s="84"/>
      <c r="O58" s="85"/>
    </row>
    <row r="59" spans="1:21" ht="31.5" customHeight="1" x14ac:dyDescent="0.2">
      <c r="B59" s="1165"/>
      <c r="C59" s="1166"/>
      <c r="D59" s="1172" t="s">
        <v>27</v>
      </c>
      <c r="E59" s="1173"/>
      <c r="F59" s="1173"/>
      <c r="G59" s="1173"/>
      <c r="H59" s="1173"/>
      <c r="I59" s="1173"/>
      <c r="J59" s="1174"/>
      <c r="K59" s="86"/>
      <c r="L59" s="87"/>
      <c r="M59" s="87"/>
      <c r="N59" s="87"/>
      <c r="O59" s="88"/>
    </row>
    <row r="60" spans="1:21" ht="31.5" customHeight="1" thickBot="1" x14ac:dyDescent="0.25">
      <c r="B60" s="1167"/>
      <c r="C60" s="1168"/>
      <c r="D60" s="1175" t="s">
        <v>28</v>
      </c>
      <c r="E60" s="1176"/>
      <c r="F60" s="1176"/>
      <c r="G60" s="1176"/>
      <c r="H60" s="1176"/>
      <c r="I60" s="1176"/>
      <c r="J60" s="1177"/>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YoaBchhafgBdD5G/BGBPWU8clhpxhIMbpwPorjyESP0lz+6xwM5BpStGCDzbl4mgy4+85kAOEmObL3YHjM8OQ==" saltValue="SRwV//IT4lGZQQ6lsbN30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567</v>
      </c>
      <c r="J40" s="103" t="s">
        <v>568</v>
      </c>
      <c r="K40" s="103" t="s">
        <v>569</v>
      </c>
      <c r="L40" s="103" t="s">
        <v>570</v>
      </c>
      <c r="M40" s="104" t="s">
        <v>571</v>
      </c>
    </row>
    <row r="41" spans="2:13" ht="27.75" customHeight="1" x14ac:dyDescent="0.2">
      <c r="B41" s="1198" t="s">
        <v>31</v>
      </c>
      <c r="C41" s="1199"/>
      <c r="D41" s="105"/>
      <c r="E41" s="1200" t="s">
        <v>32</v>
      </c>
      <c r="F41" s="1200"/>
      <c r="G41" s="1200"/>
      <c r="H41" s="1201"/>
      <c r="I41" s="355">
        <v>25855</v>
      </c>
      <c r="J41" s="356">
        <v>24902</v>
      </c>
      <c r="K41" s="356">
        <v>24210</v>
      </c>
      <c r="L41" s="356">
        <v>23278</v>
      </c>
      <c r="M41" s="357">
        <v>21680</v>
      </c>
    </row>
    <row r="42" spans="2:13" ht="27.75" customHeight="1" x14ac:dyDescent="0.2">
      <c r="B42" s="1188"/>
      <c r="C42" s="1189"/>
      <c r="D42" s="106"/>
      <c r="E42" s="1192" t="s">
        <v>33</v>
      </c>
      <c r="F42" s="1192"/>
      <c r="G42" s="1192"/>
      <c r="H42" s="1193"/>
      <c r="I42" s="358">
        <v>2</v>
      </c>
      <c r="J42" s="359">
        <v>1</v>
      </c>
      <c r="K42" s="359">
        <v>0</v>
      </c>
      <c r="L42" s="359">
        <v>0</v>
      </c>
      <c r="M42" s="360" t="s">
        <v>526</v>
      </c>
    </row>
    <row r="43" spans="2:13" ht="27.75" customHeight="1" x14ac:dyDescent="0.2">
      <c r="B43" s="1188"/>
      <c r="C43" s="1189"/>
      <c r="D43" s="106"/>
      <c r="E43" s="1192" t="s">
        <v>34</v>
      </c>
      <c r="F43" s="1192"/>
      <c r="G43" s="1192"/>
      <c r="H43" s="1193"/>
      <c r="I43" s="358">
        <v>9828</v>
      </c>
      <c r="J43" s="359">
        <v>9024</v>
      </c>
      <c r="K43" s="359">
        <v>8227</v>
      </c>
      <c r="L43" s="359">
        <v>6933</v>
      </c>
      <c r="M43" s="360">
        <v>6221</v>
      </c>
    </row>
    <row r="44" spans="2:13" ht="27.75" customHeight="1" x14ac:dyDescent="0.2">
      <c r="B44" s="1188"/>
      <c r="C44" s="1189"/>
      <c r="D44" s="106"/>
      <c r="E44" s="1192" t="s">
        <v>35</v>
      </c>
      <c r="F44" s="1192"/>
      <c r="G44" s="1192"/>
      <c r="H44" s="1193"/>
      <c r="I44" s="358" t="s">
        <v>526</v>
      </c>
      <c r="J44" s="359" t="s">
        <v>526</v>
      </c>
      <c r="K44" s="359" t="s">
        <v>526</v>
      </c>
      <c r="L44" s="359" t="s">
        <v>526</v>
      </c>
      <c r="M44" s="360" t="s">
        <v>526</v>
      </c>
    </row>
    <row r="45" spans="2:13" ht="27.75" customHeight="1" x14ac:dyDescent="0.2">
      <c r="B45" s="1188"/>
      <c r="C45" s="1189"/>
      <c r="D45" s="106"/>
      <c r="E45" s="1192" t="s">
        <v>36</v>
      </c>
      <c r="F45" s="1192"/>
      <c r="G45" s="1192"/>
      <c r="H45" s="1193"/>
      <c r="I45" s="358">
        <v>3743</v>
      </c>
      <c r="J45" s="359">
        <v>3891</v>
      </c>
      <c r="K45" s="359">
        <v>3741</v>
      </c>
      <c r="L45" s="359">
        <v>3737</v>
      </c>
      <c r="M45" s="360">
        <v>3690</v>
      </c>
    </row>
    <row r="46" spans="2:13" ht="27.75" customHeight="1" x14ac:dyDescent="0.2">
      <c r="B46" s="1188"/>
      <c r="C46" s="1189"/>
      <c r="D46" s="107"/>
      <c r="E46" s="1192" t="s">
        <v>37</v>
      </c>
      <c r="F46" s="1192"/>
      <c r="G46" s="1192"/>
      <c r="H46" s="1193"/>
      <c r="I46" s="358" t="s">
        <v>526</v>
      </c>
      <c r="J46" s="359" t="s">
        <v>526</v>
      </c>
      <c r="K46" s="359" t="s">
        <v>526</v>
      </c>
      <c r="L46" s="359" t="s">
        <v>526</v>
      </c>
      <c r="M46" s="360" t="s">
        <v>526</v>
      </c>
    </row>
    <row r="47" spans="2:13" ht="27.75" customHeight="1" x14ac:dyDescent="0.2">
      <c r="B47" s="1188"/>
      <c r="C47" s="1189"/>
      <c r="D47" s="108"/>
      <c r="E47" s="1202" t="s">
        <v>38</v>
      </c>
      <c r="F47" s="1203"/>
      <c r="G47" s="1203"/>
      <c r="H47" s="1204"/>
      <c r="I47" s="358" t="s">
        <v>526</v>
      </c>
      <c r="J47" s="359" t="s">
        <v>526</v>
      </c>
      <c r="K47" s="359" t="s">
        <v>526</v>
      </c>
      <c r="L47" s="359" t="s">
        <v>526</v>
      </c>
      <c r="M47" s="360" t="s">
        <v>526</v>
      </c>
    </row>
    <row r="48" spans="2:13" ht="27.75" customHeight="1" x14ac:dyDescent="0.2">
      <c r="B48" s="1188"/>
      <c r="C48" s="1189"/>
      <c r="D48" s="106"/>
      <c r="E48" s="1192" t="s">
        <v>39</v>
      </c>
      <c r="F48" s="1192"/>
      <c r="G48" s="1192"/>
      <c r="H48" s="1193"/>
      <c r="I48" s="358" t="s">
        <v>526</v>
      </c>
      <c r="J48" s="359" t="s">
        <v>526</v>
      </c>
      <c r="K48" s="359" t="s">
        <v>526</v>
      </c>
      <c r="L48" s="359" t="s">
        <v>526</v>
      </c>
      <c r="M48" s="360" t="s">
        <v>526</v>
      </c>
    </row>
    <row r="49" spans="2:13" ht="27.75" customHeight="1" x14ac:dyDescent="0.2">
      <c r="B49" s="1190"/>
      <c r="C49" s="1191"/>
      <c r="D49" s="106"/>
      <c r="E49" s="1192" t="s">
        <v>40</v>
      </c>
      <c r="F49" s="1192"/>
      <c r="G49" s="1192"/>
      <c r="H49" s="1193"/>
      <c r="I49" s="358" t="s">
        <v>526</v>
      </c>
      <c r="J49" s="359" t="s">
        <v>526</v>
      </c>
      <c r="K49" s="359" t="s">
        <v>526</v>
      </c>
      <c r="L49" s="359" t="s">
        <v>526</v>
      </c>
      <c r="M49" s="360" t="s">
        <v>526</v>
      </c>
    </row>
    <row r="50" spans="2:13" ht="27.75" customHeight="1" x14ac:dyDescent="0.2">
      <c r="B50" s="1186" t="s">
        <v>41</v>
      </c>
      <c r="C50" s="1187"/>
      <c r="D50" s="109"/>
      <c r="E50" s="1192" t="s">
        <v>42</v>
      </c>
      <c r="F50" s="1192"/>
      <c r="G50" s="1192"/>
      <c r="H50" s="1193"/>
      <c r="I50" s="358">
        <v>4703</v>
      </c>
      <c r="J50" s="359">
        <v>4731</v>
      </c>
      <c r="K50" s="359">
        <v>4891</v>
      </c>
      <c r="L50" s="359">
        <v>5853</v>
      </c>
      <c r="M50" s="360">
        <v>7358</v>
      </c>
    </row>
    <row r="51" spans="2:13" ht="27.75" customHeight="1" x14ac:dyDescent="0.2">
      <c r="B51" s="1188"/>
      <c r="C51" s="1189"/>
      <c r="D51" s="106"/>
      <c r="E51" s="1192" t="s">
        <v>43</v>
      </c>
      <c r="F51" s="1192"/>
      <c r="G51" s="1192"/>
      <c r="H51" s="1193"/>
      <c r="I51" s="358">
        <v>5086</v>
      </c>
      <c r="J51" s="359">
        <v>4768</v>
      </c>
      <c r="K51" s="359">
        <v>4300</v>
      </c>
      <c r="L51" s="359">
        <v>3596</v>
      </c>
      <c r="M51" s="360">
        <v>3223</v>
      </c>
    </row>
    <row r="52" spans="2:13" ht="27.75" customHeight="1" x14ac:dyDescent="0.2">
      <c r="B52" s="1190"/>
      <c r="C52" s="1191"/>
      <c r="D52" s="106"/>
      <c r="E52" s="1192" t="s">
        <v>44</v>
      </c>
      <c r="F52" s="1192"/>
      <c r="G52" s="1192"/>
      <c r="H52" s="1193"/>
      <c r="I52" s="358">
        <v>27142</v>
      </c>
      <c r="J52" s="359">
        <v>26360</v>
      </c>
      <c r="K52" s="359">
        <v>25625</v>
      </c>
      <c r="L52" s="359">
        <v>24560</v>
      </c>
      <c r="M52" s="360">
        <v>22991</v>
      </c>
    </row>
    <row r="53" spans="2:13" ht="27.75" customHeight="1" thickBot="1" x14ac:dyDescent="0.25">
      <c r="B53" s="1194" t="s">
        <v>45</v>
      </c>
      <c r="C53" s="1195"/>
      <c r="D53" s="110"/>
      <c r="E53" s="1196" t="s">
        <v>46</v>
      </c>
      <c r="F53" s="1196"/>
      <c r="G53" s="1196"/>
      <c r="H53" s="1197"/>
      <c r="I53" s="361">
        <v>2496</v>
      </c>
      <c r="J53" s="362">
        <v>1960</v>
      </c>
      <c r="K53" s="362">
        <v>1362</v>
      </c>
      <c r="L53" s="362">
        <v>-61</v>
      </c>
      <c r="M53" s="363">
        <v>-1981</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RhhqvqpRF8/PlPYnzj/uv56hhG1IDCL+GSZ10Qfz93d5n3P31ArF0ti8WguRer6ElfueD0dOQOCnQRvxk6lmbw==" saltValue="RpS6NTgtRQ3S89+9PFYr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3" t="s">
        <v>49</v>
      </c>
      <c r="D55" s="1213"/>
      <c r="E55" s="1214"/>
      <c r="F55" s="122">
        <v>1610</v>
      </c>
      <c r="G55" s="122">
        <v>1813</v>
      </c>
      <c r="H55" s="123">
        <v>1966</v>
      </c>
    </row>
    <row r="56" spans="2:8" ht="52.5" customHeight="1" x14ac:dyDescent="0.2">
      <c r="B56" s="124"/>
      <c r="C56" s="1215" t="s">
        <v>50</v>
      </c>
      <c r="D56" s="1215"/>
      <c r="E56" s="1216"/>
      <c r="F56" s="125">
        <v>150</v>
      </c>
      <c r="G56" s="125">
        <v>528</v>
      </c>
      <c r="H56" s="126">
        <v>528</v>
      </c>
    </row>
    <row r="57" spans="2:8" ht="53.25" customHeight="1" x14ac:dyDescent="0.2">
      <c r="B57" s="124"/>
      <c r="C57" s="1217" t="s">
        <v>51</v>
      </c>
      <c r="D57" s="1217"/>
      <c r="E57" s="1218"/>
      <c r="F57" s="127">
        <v>4123</v>
      </c>
      <c r="G57" s="127">
        <v>4517</v>
      </c>
      <c r="H57" s="128">
        <v>5669</v>
      </c>
    </row>
    <row r="58" spans="2:8" ht="45.75" customHeight="1" x14ac:dyDescent="0.2">
      <c r="B58" s="129"/>
      <c r="C58" s="1205" t="s">
        <v>52</v>
      </c>
      <c r="D58" s="1206"/>
      <c r="E58" s="1207"/>
      <c r="F58" s="130"/>
      <c r="G58" s="130"/>
      <c r="H58" s="131"/>
    </row>
    <row r="59" spans="2:8" ht="45.75" customHeight="1" x14ac:dyDescent="0.2">
      <c r="B59" s="129"/>
      <c r="C59" s="1205" t="s">
        <v>53</v>
      </c>
      <c r="D59" s="1206"/>
      <c r="E59" s="1207"/>
      <c r="F59" s="130"/>
      <c r="G59" s="130"/>
      <c r="H59" s="131"/>
    </row>
    <row r="60" spans="2:8" ht="45.75" customHeight="1" x14ac:dyDescent="0.2">
      <c r="B60" s="129"/>
      <c r="C60" s="1205" t="s">
        <v>53</v>
      </c>
      <c r="D60" s="1206"/>
      <c r="E60" s="1207"/>
      <c r="F60" s="130"/>
      <c r="G60" s="130"/>
      <c r="H60" s="131"/>
    </row>
    <row r="61" spans="2:8" ht="45.75" customHeight="1" x14ac:dyDescent="0.2">
      <c r="B61" s="129"/>
      <c r="C61" s="1205" t="s">
        <v>53</v>
      </c>
      <c r="D61" s="1206"/>
      <c r="E61" s="1207"/>
      <c r="F61" s="130"/>
      <c r="G61" s="130"/>
      <c r="H61" s="131"/>
    </row>
    <row r="62" spans="2:8" ht="45.75" customHeight="1" thickBot="1" x14ac:dyDescent="0.25">
      <c r="B62" s="132"/>
      <c r="C62" s="1208" t="s">
        <v>53</v>
      </c>
      <c r="D62" s="1209"/>
      <c r="E62" s="1210"/>
      <c r="F62" s="133"/>
      <c r="G62" s="133"/>
      <c r="H62" s="134"/>
    </row>
    <row r="63" spans="2:8" ht="52.5" customHeight="1" thickBot="1" x14ac:dyDescent="0.25">
      <c r="B63" s="135"/>
      <c r="C63" s="1211" t="s">
        <v>54</v>
      </c>
      <c r="D63" s="1211"/>
      <c r="E63" s="1212"/>
      <c r="F63" s="136">
        <v>5883</v>
      </c>
      <c r="G63" s="136">
        <v>6858</v>
      </c>
      <c r="H63" s="137">
        <v>8162</v>
      </c>
    </row>
    <row r="64" spans="2:8" ht="13" x14ac:dyDescent="0.2"/>
  </sheetData>
  <sheetProtection algorithmName="SHA-512" hashValue="ynCb5sYZBajoz4NnxcFWUBuKxDDeGbfiJVAZDHlGKG006iR4DfyGjs8BF7acNZtGPnM2XjAxF8Dc9L0GM/BWvQ==" saltValue="N8F3HCBifdrtz0jtHEW0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564</v>
      </c>
      <c r="G2" s="151"/>
      <c r="H2" s="152"/>
    </row>
    <row r="3" spans="1:8" x14ac:dyDescent="0.2">
      <c r="A3" s="148" t="s">
        <v>557</v>
      </c>
      <c r="B3" s="153"/>
      <c r="C3" s="154"/>
      <c r="D3" s="155">
        <v>27801</v>
      </c>
      <c r="E3" s="156"/>
      <c r="F3" s="157">
        <v>54684</v>
      </c>
      <c r="G3" s="158"/>
      <c r="H3" s="159"/>
    </row>
    <row r="4" spans="1:8" x14ac:dyDescent="0.2">
      <c r="A4" s="160"/>
      <c r="B4" s="161"/>
      <c r="C4" s="162"/>
      <c r="D4" s="163">
        <v>21007</v>
      </c>
      <c r="E4" s="164"/>
      <c r="F4" s="165">
        <v>32829</v>
      </c>
      <c r="G4" s="166"/>
      <c r="H4" s="167"/>
    </row>
    <row r="5" spans="1:8" x14ac:dyDescent="0.2">
      <c r="A5" s="148" t="s">
        <v>559</v>
      </c>
      <c r="B5" s="153"/>
      <c r="C5" s="154"/>
      <c r="D5" s="155">
        <v>27243</v>
      </c>
      <c r="E5" s="156"/>
      <c r="F5" s="157">
        <v>62383</v>
      </c>
      <c r="G5" s="158"/>
      <c r="H5" s="159"/>
    </row>
    <row r="6" spans="1:8" x14ac:dyDescent="0.2">
      <c r="A6" s="160"/>
      <c r="B6" s="161"/>
      <c r="C6" s="162"/>
      <c r="D6" s="163">
        <v>19906</v>
      </c>
      <c r="E6" s="164"/>
      <c r="F6" s="165">
        <v>35325</v>
      </c>
      <c r="G6" s="166"/>
      <c r="H6" s="167"/>
    </row>
    <row r="7" spans="1:8" x14ac:dyDescent="0.2">
      <c r="A7" s="148" t="s">
        <v>560</v>
      </c>
      <c r="B7" s="153"/>
      <c r="C7" s="154"/>
      <c r="D7" s="155">
        <v>26465</v>
      </c>
      <c r="E7" s="156"/>
      <c r="F7" s="157">
        <v>63812</v>
      </c>
      <c r="G7" s="158"/>
      <c r="H7" s="159"/>
    </row>
    <row r="8" spans="1:8" x14ac:dyDescent="0.2">
      <c r="A8" s="160"/>
      <c r="B8" s="161"/>
      <c r="C8" s="162"/>
      <c r="D8" s="163">
        <v>19742</v>
      </c>
      <c r="E8" s="164"/>
      <c r="F8" s="165">
        <v>33848</v>
      </c>
      <c r="G8" s="166"/>
      <c r="H8" s="167"/>
    </row>
    <row r="9" spans="1:8" x14ac:dyDescent="0.2">
      <c r="A9" s="148" t="s">
        <v>561</v>
      </c>
      <c r="B9" s="153"/>
      <c r="C9" s="154"/>
      <c r="D9" s="155">
        <v>15246</v>
      </c>
      <c r="E9" s="156"/>
      <c r="F9" s="157">
        <v>54225</v>
      </c>
      <c r="G9" s="158"/>
      <c r="H9" s="159"/>
    </row>
    <row r="10" spans="1:8" x14ac:dyDescent="0.2">
      <c r="A10" s="160"/>
      <c r="B10" s="161"/>
      <c r="C10" s="162"/>
      <c r="D10" s="163">
        <v>11678</v>
      </c>
      <c r="E10" s="164"/>
      <c r="F10" s="165">
        <v>27337</v>
      </c>
      <c r="G10" s="166"/>
      <c r="H10" s="167"/>
    </row>
    <row r="11" spans="1:8" x14ac:dyDescent="0.2">
      <c r="A11" s="148" t="s">
        <v>562</v>
      </c>
      <c r="B11" s="153"/>
      <c r="C11" s="154"/>
      <c r="D11" s="155">
        <v>21418</v>
      </c>
      <c r="E11" s="156"/>
      <c r="F11" s="157">
        <v>54016</v>
      </c>
      <c r="G11" s="158"/>
      <c r="H11" s="159"/>
    </row>
    <row r="12" spans="1:8" x14ac:dyDescent="0.2">
      <c r="A12" s="160"/>
      <c r="B12" s="161"/>
      <c r="C12" s="168"/>
      <c r="D12" s="163">
        <v>14549</v>
      </c>
      <c r="E12" s="164"/>
      <c r="F12" s="165">
        <v>28078</v>
      </c>
      <c r="G12" s="166"/>
      <c r="H12" s="167"/>
    </row>
    <row r="13" spans="1:8" x14ac:dyDescent="0.2">
      <c r="A13" s="148"/>
      <c r="B13" s="153"/>
      <c r="C13" s="169"/>
      <c r="D13" s="170">
        <v>23635</v>
      </c>
      <c r="E13" s="171"/>
      <c r="F13" s="172">
        <v>57824</v>
      </c>
      <c r="G13" s="173"/>
      <c r="H13" s="159"/>
    </row>
    <row r="14" spans="1:8" x14ac:dyDescent="0.2">
      <c r="A14" s="160"/>
      <c r="B14" s="161"/>
      <c r="C14" s="162"/>
      <c r="D14" s="163">
        <v>17376</v>
      </c>
      <c r="E14" s="164"/>
      <c r="F14" s="165">
        <v>31483</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5.86</v>
      </c>
      <c r="C19" s="174">
        <f>ROUND(VALUE(SUBSTITUTE(実質収支比率等に係る経年分析!G$48,"▲","-")),2)</f>
        <v>4.83</v>
      </c>
      <c r="D19" s="174">
        <f>ROUND(VALUE(SUBSTITUTE(実質収支比率等に係る経年分析!H$48,"▲","-")),2)</f>
        <v>8.5500000000000007</v>
      </c>
      <c r="E19" s="174">
        <f>ROUND(VALUE(SUBSTITUTE(実質収支比率等に係る経年分析!I$48,"▲","-")),2)</f>
        <v>15.76</v>
      </c>
      <c r="F19" s="174">
        <f>ROUND(VALUE(SUBSTITUTE(実質収支比率等に係る経年分析!J$48,"▲","-")),2)</f>
        <v>15.5</v>
      </c>
    </row>
    <row r="20" spans="1:11" x14ac:dyDescent="0.2">
      <c r="A20" s="174" t="s">
        <v>58</v>
      </c>
      <c r="B20" s="174">
        <f>ROUND(VALUE(SUBSTITUTE(実質収支比率等に係る経年分析!F$47,"▲","-")),2)</f>
        <v>9.7899999999999991</v>
      </c>
      <c r="C20" s="174">
        <f>ROUND(VALUE(SUBSTITUTE(実質収支比率等に係る経年分析!G$47,"▲","-")),2)</f>
        <v>9.49</v>
      </c>
      <c r="D20" s="174">
        <f>ROUND(VALUE(SUBSTITUTE(実質収支比率等に係る経年分析!H$47,"▲","-")),2)</f>
        <v>9.27</v>
      </c>
      <c r="E20" s="174">
        <f>ROUND(VALUE(SUBSTITUTE(実質収支比率等に係る経年分析!I$47,"▲","-")),2)</f>
        <v>9.99</v>
      </c>
      <c r="F20" s="174">
        <f>ROUND(VALUE(SUBSTITUTE(実質収支比率等に係る経年分析!J$47,"▲","-")),2)</f>
        <v>11.1</v>
      </c>
    </row>
    <row r="21" spans="1:11" x14ac:dyDescent="0.2">
      <c r="A21" s="174" t="s">
        <v>59</v>
      </c>
      <c r="B21" s="174">
        <f>IF(ISNUMBER(VALUE(SUBSTITUTE(実質収支比率等に係る経年分析!F$49,"▲","-"))),ROUND(VALUE(SUBSTITUTE(実質収支比率等に係る経年分析!F$49,"▲","-")),2),NA())</f>
        <v>-2.46</v>
      </c>
      <c r="C21" s="174">
        <f>IF(ISNUMBER(VALUE(SUBSTITUTE(実質収支比率等に係る経年分析!G$49,"▲","-"))),ROUND(VALUE(SUBSTITUTE(実質収支比率等に係る経年分析!G$49,"▲","-")),2),NA())</f>
        <v>-1.31</v>
      </c>
      <c r="D21" s="174">
        <f>IF(ISNUMBER(VALUE(SUBSTITUTE(実質収支比率等に係る経年分析!H$49,"▲","-"))),ROUND(VALUE(SUBSTITUTE(実質収支比率等に係る経年分析!H$49,"▲","-")),2),NA())</f>
        <v>3.85</v>
      </c>
      <c r="E21" s="174">
        <f>IF(ISNUMBER(VALUE(SUBSTITUTE(実質収支比率等に係る経年分析!I$49,"▲","-"))),ROUND(VALUE(SUBSTITUTE(実質収支比率等に係る経年分析!I$49,"▲","-")),2),NA())</f>
        <v>8.69</v>
      </c>
      <c r="F21" s="174">
        <f>IF(ISNUMBER(VALUE(SUBSTITUTE(実質収支比率等に係る経年分析!J$49,"▲","-"))),ROUND(VALUE(SUBSTITUTE(実質収支比率等に係る経年分析!J$49,"▲","-")),2),NA())</f>
        <v>0.22</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2.54</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交通災害共済事業費特別会計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2">
      <c r="A31" s="175" t="str">
        <f>IF(連結実質赤字比率に係る赤字・黒字の構成分析!C$39="",NA(),連結実質赤字比率に係る赤字・黒字の構成分析!C$39)</f>
        <v>後期高齢者医療事業費特別会計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2">
      <c r="A32" s="175" t="str">
        <f>IF(連結実質赤字比率に係る赤字・黒字の構成分析!C$38="",NA(),連結実質赤字比率に係る赤字・黒字の構成分析!C$38)</f>
        <v>公共下水道事業会計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0.56999999999999995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2">
      <c r="A33" s="175" t="str">
        <f>IF(連結実質赤字比率に係る赤字・黒字の構成分析!C$37="",NA(),連結実質赤字比率に係る赤字・黒字の構成分析!C$37)</f>
        <v>国民健康保険事業費特別会計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0.74</v>
      </c>
    </row>
    <row r="34" spans="1:16" x14ac:dyDescent="0.2">
      <c r="A34" s="175" t="str">
        <f>IF(連結実質赤字比率に係る赤字・黒字の構成分析!C$36="",NA(),連結実質赤字比率に係る赤字・黒字の構成分析!C$36)</f>
        <v>介護保険事業費特別会計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13.58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8.5399999999999991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15.49</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3066</v>
      </c>
      <c r="E42" s="176"/>
      <c r="F42" s="176"/>
      <c r="G42" s="176">
        <f>'実質公債費比率（分子）の構造'!L$52</f>
        <v>3075</v>
      </c>
      <c r="H42" s="176"/>
      <c r="I42" s="176"/>
      <c r="J42" s="176">
        <f>'実質公債費比率（分子）の構造'!M$52</f>
        <v>3055</v>
      </c>
      <c r="K42" s="176"/>
      <c r="L42" s="176"/>
      <c r="M42" s="176">
        <f>'実質公債費比率（分子）の構造'!N$52</f>
        <v>3060</v>
      </c>
      <c r="N42" s="176"/>
      <c r="O42" s="176"/>
      <c r="P42" s="176">
        <f>'実質公債費比率（分子）の構造'!O$52</f>
        <v>3009</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2">
      <c r="A45" s="176" t="s">
        <v>69</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70</v>
      </c>
      <c r="B46" s="176">
        <f>'実質公債費比率（分子）の構造'!K$48</f>
        <v>885</v>
      </c>
      <c r="C46" s="176"/>
      <c r="D46" s="176"/>
      <c r="E46" s="176">
        <f>'実質公債費比率（分子）の構造'!L$48</f>
        <v>879</v>
      </c>
      <c r="F46" s="176"/>
      <c r="G46" s="176"/>
      <c r="H46" s="176">
        <f>'実質公債費比率（分子）の構造'!M$48</f>
        <v>790</v>
      </c>
      <c r="I46" s="176"/>
      <c r="J46" s="176"/>
      <c r="K46" s="176">
        <f>'実質公債費比率（分子）の構造'!N$48</f>
        <v>772</v>
      </c>
      <c r="L46" s="176"/>
      <c r="M46" s="176"/>
      <c r="N46" s="176">
        <f>'実質公債費比率（分子）の構造'!O$48</f>
        <v>727</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2767</v>
      </c>
      <c r="C49" s="176"/>
      <c r="D49" s="176"/>
      <c r="E49" s="176">
        <f>'実質公債費比率（分子）の構造'!L$45</f>
        <v>2779</v>
      </c>
      <c r="F49" s="176"/>
      <c r="G49" s="176"/>
      <c r="H49" s="176">
        <f>'実質公債費比率（分子）の構造'!M$45</f>
        <v>2702</v>
      </c>
      <c r="I49" s="176"/>
      <c r="J49" s="176"/>
      <c r="K49" s="176">
        <f>'実質公債費比率（分子）の構造'!N$45</f>
        <v>2706</v>
      </c>
      <c r="L49" s="176"/>
      <c r="M49" s="176"/>
      <c r="N49" s="176">
        <f>'実質公債費比率（分子）の構造'!O$45</f>
        <v>2658</v>
      </c>
      <c r="O49" s="176"/>
      <c r="P49" s="176"/>
    </row>
    <row r="50" spans="1:16" x14ac:dyDescent="0.2">
      <c r="A50" s="176" t="s">
        <v>74</v>
      </c>
      <c r="B50" s="176" t="e">
        <f>NA()</f>
        <v>#N/A</v>
      </c>
      <c r="C50" s="176">
        <f>IF(ISNUMBER('実質公債費比率（分子）の構造'!K$53),'実質公債費比率（分子）の構造'!K$53,NA())</f>
        <v>588</v>
      </c>
      <c r="D50" s="176" t="e">
        <f>NA()</f>
        <v>#N/A</v>
      </c>
      <c r="E50" s="176" t="e">
        <f>NA()</f>
        <v>#N/A</v>
      </c>
      <c r="F50" s="176">
        <f>IF(ISNUMBER('実質公債費比率（分子）の構造'!L$53),'実質公債費比率（分子）の構造'!L$53,NA())</f>
        <v>584</v>
      </c>
      <c r="G50" s="176" t="e">
        <f>NA()</f>
        <v>#N/A</v>
      </c>
      <c r="H50" s="176" t="e">
        <f>NA()</f>
        <v>#N/A</v>
      </c>
      <c r="I50" s="176">
        <f>IF(ISNUMBER('実質公債費比率（分子）の構造'!M$53),'実質公債費比率（分子）の構造'!M$53,NA())</f>
        <v>438</v>
      </c>
      <c r="J50" s="176" t="e">
        <f>NA()</f>
        <v>#N/A</v>
      </c>
      <c r="K50" s="176" t="e">
        <f>NA()</f>
        <v>#N/A</v>
      </c>
      <c r="L50" s="176">
        <f>IF(ISNUMBER('実質公債費比率（分子）の構造'!N$53),'実質公債費比率（分子）の構造'!N$53,NA())</f>
        <v>418</v>
      </c>
      <c r="M50" s="176" t="e">
        <f>NA()</f>
        <v>#N/A</v>
      </c>
      <c r="N50" s="176" t="e">
        <f>NA()</f>
        <v>#N/A</v>
      </c>
      <c r="O50" s="176">
        <f>IF(ISNUMBER('実質公債費比率（分子）の構造'!O$53),'実質公債費比率（分子）の構造'!O$53,NA())</f>
        <v>376</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44</v>
      </c>
      <c r="B56" s="175"/>
      <c r="C56" s="175"/>
      <c r="D56" s="175">
        <f>'将来負担比率（分子）の構造'!I$52</f>
        <v>27142</v>
      </c>
      <c r="E56" s="175"/>
      <c r="F56" s="175"/>
      <c r="G56" s="175">
        <f>'将来負担比率（分子）の構造'!J$52</f>
        <v>26360</v>
      </c>
      <c r="H56" s="175"/>
      <c r="I56" s="175"/>
      <c r="J56" s="175">
        <f>'将来負担比率（分子）の構造'!K$52</f>
        <v>25625</v>
      </c>
      <c r="K56" s="175"/>
      <c r="L56" s="175"/>
      <c r="M56" s="175">
        <f>'将来負担比率（分子）の構造'!L$52</f>
        <v>24560</v>
      </c>
      <c r="N56" s="175"/>
      <c r="O56" s="175"/>
      <c r="P56" s="175">
        <f>'将来負担比率（分子）の構造'!M$52</f>
        <v>22991</v>
      </c>
    </row>
    <row r="57" spans="1:16" x14ac:dyDescent="0.2">
      <c r="A57" s="175" t="s">
        <v>43</v>
      </c>
      <c r="B57" s="175"/>
      <c r="C57" s="175"/>
      <c r="D57" s="175">
        <f>'将来負担比率（分子）の構造'!I$51</f>
        <v>5086</v>
      </c>
      <c r="E57" s="175"/>
      <c r="F57" s="175"/>
      <c r="G57" s="175">
        <f>'将来負担比率（分子）の構造'!J$51</f>
        <v>4768</v>
      </c>
      <c r="H57" s="175"/>
      <c r="I57" s="175"/>
      <c r="J57" s="175">
        <f>'将来負担比率（分子）の構造'!K$51</f>
        <v>4300</v>
      </c>
      <c r="K57" s="175"/>
      <c r="L57" s="175"/>
      <c r="M57" s="175">
        <f>'将来負担比率（分子）の構造'!L$51</f>
        <v>3596</v>
      </c>
      <c r="N57" s="175"/>
      <c r="O57" s="175"/>
      <c r="P57" s="175">
        <f>'将来負担比率（分子）の構造'!M$51</f>
        <v>3223</v>
      </c>
    </row>
    <row r="58" spans="1:16" x14ac:dyDescent="0.2">
      <c r="A58" s="175" t="s">
        <v>42</v>
      </c>
      <c r="B58" s="175"/>
      <c r="C58" s="175"/>
      <c r="D58" s="175">
        <f>'将来負担比率（分子）の構造'!I$50</f>
        <v>4703</v>
      </c>
      <c r="E58" s="175"/>
      <c r="F58" s="175"/>
      <c r="G58" s="175">
        <f>'将来負担比率（分子）の構造'!J$50</f>
        <v>4731</v>
      </c>
      <c r="H58" s="175"/>
      <c r="I58" s="175"/>
      <c r="J58" s="175">
        <f>'将来負担比率（分子）の構造'!K$50</f>
        <v>4891</v>
      </c>
      <c r="K58" s="175"/>
      <c r="L58" s="175"/>
      <c r="M58" s="175">
        <f>'将来負担比率（分子）の構造'!L$50</f>
        <v>5853</v>
      </c>
      <c r="N58" s="175"/>
      <c r="O58" s="175"/>
      <c r="P58" s="175">
        <f>'将来負担比率（分子）の構造'!M$50</f>
        <v>7358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3743</v>
      </c>
      <c r="C62" s="175"/>
      <c r="D62" s="175"/>
      <c r="E62" s="175">
        <f>'将来負担比率（分子）の構造'!J$45</f>
        <v>3891</v>
      </c>
      <c r="F62" s="175"/>
      <c r="G62" s="175"/>
      <c r="H62" s="175">
        <f>'将来負担比率（分子）の構造'!K$45</f>
        <v>3741</v>
      </c>
      <c r="I62" s="175"/>
      <c r="J62" s="175"/>
      <c r="K62" s="175">
        <f>'将来負担比率（分子）の構造'!L$45</f>
        <v>3737</v>
      </c>
      <c r="L62" s="175"/>
      <c r="M62" s="175"/>
      <c r="N62" s="175">
        <f>'将来負担比率（分子）の構造'!M$45</f>
        <v>3690</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9828</v>
      </c>
      <c r="C64" s="175"/>
      <c r="D64" s="175"/>
      <c r="E64" s="175">
        <f>'将来負担比率（分子）の構造'!J$43</f>
        <v>9024</v>
      </c>
      <c r="F64" s="175"/>
      <c r="G64" s="175"/>
      <c r="H64" s="175">
        <f>'将来負担比率（分子）の構造'!K$43</f>
        <v>8227</v>
      </c>
      <c r="I64" s="175"/>
      <c r="J64" s="175"/>
      <c r="K64" s="175">
        <f>'将来負担比率（分子）の構造'!L$43</f>
        <v>6933</v>
      </c>
      <c r="L64" s="175"/>
      <c r="M64" s="175"/>
      <c r="N64" s="175">
        <f>'将来負担比率（分子）の構造'!M$43</f>
        <v>6221</v>
      </c>
      <c r="O64" s="175"/>
      <c r="P64" s="175"/>
    </row>
    <row r="65" spans="1:16" x14ac:dyDescent="0.2">
      <c r="A65" s="175" t="s">
        <v>33</v>
      </c>
      <c r="B65" s="175">
        <f>'将来負担比率（分子）の構造'!I$42</f>
        <v>2</v>
      </c>
      <c r="C65" s="175"/>
      <c r="D65" s="175"/>
      <c r="E65" s="175">
        <f>'将来負担比率（分子）の構造'!J$42</f>
        <v>1</v>
      </c>
      <c r="F65" s="175"/>
      <c r="G65" s="175"/>
      <c r="H65" s="175">
        <f>'将来負担比率（分子）の構造'!K$42</f>
        <v>0</v>
      </c>
      <c r="I65" s="175"/>
      <c r="J65" s="175"/>
      <c r="K65" s="175">
        <f>'将来負担比率（分子）の構造'!L$42</f>
        <v>0</v>
      </c>
      <c r="L65" s="175"/>
      <c r="M65" s="175"/>
      <c r="N65" s="175" t="str">
        <f>'将来負担比率（分子）の構造'!M$42</f>
        <v>-</v>
      </c>
      <c r="O65" s="175"/>
      <c r="P65" s="175"/>
    </row>
    <row r="66" spans="1:16" x14ac:dyDescent="0.2">
      <c r="A66" s="175" t="s">
        <v>32</v>
      </c>
      <c r="B66" s="175">
        <f>'将来負担比率（分子）の構造'!I$41</f>
        <v>25855</v>
      </c>
      <c r="C66" s="175"/>
      <c r="D66" s="175"/>
      <c r="E66" s="175">
        <f>'将来負担比率（分子）の構造'!J$41</f>
        <v>24902</v>
      </c>
      <c r="F66" s="175"/>
      <c r="G66" s="175"/>
      <c r="H66" s="175">
        <f>'将来負担比率（分子）の構造'!K$41</f>
        <v>24210</v>
      </c>
      <c r="I66" s="175"/>
      <c r="J66" s="175"/>
      <c r="K66" s="175">
        <f>'将来負担比率（分子）の構造'!L$41</f>
        <v>23278</v>
      </c>
      <c r="L66" s="175"/>
      <c r="M66" s="175"/>
      <c r="N66" s="175">
        <f>'将来負担比率（分子）の構造'!M$41</f>
        <v>21680</v>
      </c>
      <c r="O66" s="175"/>
      <c r="P66" s="175"/>
    </row>
    <row r="67" spans="1:16" x14ac:dyDescent="0.2">
      <c r="A67" s="175" t="s">
        <v>78</v>
      </c>
      <c r="B67" s="175" t="e">
        <f>NA()</f>
        <v>#N/A</v>
      </c>
      <c r="C67" s="175">
        <f>IF(ISNUMBER('将来負担比率（分子）の構造'!I$53), IF('将来負担比率（分子）の構造'!I$53 &lt; 0, 0, '将来負担比率（分子）の構造'!I$53), NA())</f>
        <v>2496</v>
      </c>
      <c r="D67" s="175" t="e">
        <f>NA()</f>
        <v>#N/A</v>
      </c>
      <c r="E67" s="175" t="e">
        <f>NA()</f>
        <v>#N/A</v>
      </c>
      <c r="F67" s="175">
        <f>IF(ISNUMBER('将来負担比率（分子）の構造'!J$53), IF('将来負担比率（分子）の構造'!J$53 &lt; 0, 0, '将来負担比率（分子）の構造'!J$53), NA())</f>
        <v>1960</v>
      </c>
      <c r="G67" s="175" t="e">
        <f>NA()</f>
        <v>#N/A</v>
      </c>
      <c r="H67" s="175" t="e">
        <f>NA()</f>
        <v>#N/A</v>
      </c>
      <c r="I67" s="175">
        <f>IF(ISNUMBER('将来負担比率（分子）の構造'!K$53), IF('将来負担比率（分子）の構造'!K$53 &lt; 0, 0, '将来負担比率（分子）の構造'!K$53), NA())</f>
        <v>1362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1610</v>
      </c>
      <c r="C72" s="179">
        <f>基金残高に係る経年分析!G55</f>
        <v>1813</v>
      </c>
      <c r="D72" s="179">
        <f>基金残高に係る経年分析!H55</f>
        <v>1966</v>
      </c>
    </row>
    <row r="73" spans="1:16" x14ac:dyDescent="0.2">
      <c r="A73" s="178" t="s">
        <v>81</v>
      </c>
      <c r="B73" s="179">
        <f>基金残高に係る経年分析!F56</f>
        <v>150</v>
      </c>
      <c r="C73" s="179">
        <f>基金残高に係る経年分析!G56</f>
        <v>528</v>
      </c>
      <c r="D73" s="179">
        <f>基金残高に係る経年分析!H56</f>
        <v>528</v>
      </c>
    </row>
    <row r="74" spans="1:16" x14ac:dyDescent="0.2">
      <c r="A74" s="178" t="s">
        <v>82</v>
      </c>
      <c r="B74" s="179">
        <f>基金残高に係る経年分析!F57</f>
        <v>4123</v>
      </c>
      <c r="C74" s="179">
        <f>基金残高に係る経年分析!G57</f>
        <v>4517</v>
      </c>
      <c r="D74" s="179">
        <f>基金残高に係る経年分析!H57</f>
        <v>5669</v>
      </c>
    </row>
  </sheetData>
  <sheetProtection algorithmName="SHA-512" hashValue="7R0QE07hAV5BpnL9u4cRhjj91HUoXoDChdKM3hMvvAWnGibLZcU/xs1efj3/9Pns3U2Q4+HLgy7qQhbpqwMTqQ==" saltValue="4C09qkyn2DjAu+x6p27x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10567331</v>
      </c>
      <c r="S5" s="674"/>
      <c r="T5" s="674"/>
      <c r="U5" s="674"/>
      <c r="V5" s="674"/>
      <c r="W5" s="674"/>
      <c r="X5" s="674"/>
      <c r="Y5" s="702"/>
      <c r="Z5" s="715">
        <v>32.700000000000003</v>
      </c>
      <c r="AA5" s="715"/>
      <c r="AB5" s="715"/>
      <c r="AC5" s="715"/>
      <c r="AD5" s="716">
        <v>9959079</v>
      </c>
      <c r="AE5" s="716"/>
      <c r="AF5" s="716"/>
      <c r="AG5" s="716"/>
      <c r="AH5" s="716"/>
      <c r="AI5" s="716"/>
      <c r="AJ5" s="716"/>
      <c r="AK5" s="716"/>
      <c r="AL5" s="703">
        <v>56</v>
      </c>
      <c r="AM5" s="686"/>
      <c r="AN5" s="686"/>
      <c r="AO5" s="704"/>
      <c r="AP5" s="676" t="s">
        <v>229</v>
      </c>
      <c r="AQ5" s="677"/>
      <c r="AR5" s="677"/>
      <c r="AS5" s="677"/>
      <c r="AT5" s="677"/>
      <c r="AU5" s="677"/>
      <c r="AV5" s="677"/>
      <c r="AW5" s="677"/>
      <c r="AX5" s="677"/>
      <c r="AY5" s="677"/>
      <c r="AZ5" s="677"/>
      <c r="BA5" s="677"/>
      <c r="BB5" s="677"/>
      <c r="BC5" s="677"/>
      <c r="BD5" s="677"/>
      <c r="BE5" s="677"/>
      <c r="BF5" s="678"/>
      <c r="BG5" s="627">
        <v>9956134</v>
      </c>
      <c r="BH5" s="628"/>
      <c r="BI5" s="628"/>
      <c r="BJ5" s="628"/>
      <c r="BK5" s="628"/>
      <c r="BL5" s="628"/>
      <c r="BM5" s="628"/>
      <c r="BN5" s="629"/>
      <c r="BO5" s="663">
        <v>94.2</v>
      </c>
      <c r="BP5" s="663"/>
      <c r="BQ5" s="663"/>
      <c r="BR5" s="663"/>
      <c r="BS5" s="664" t="s">
        <v>132</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24" t="s">
        <v>233</v>
      </c>
      <c r="C6" s="625"/>
      <c r="D6" s="625"/>
      <c r="E6" s="625"/>
      <c r="F6" s="625"/>
      <c r="G6" s="625"/>
      <c r="H6" s="625"/>
      <c r="I6" s="625"/>
      <c r="J6" s="625"/>
      <c r="K6" s="625"/>
      <c r="L6" s="625"/>
      <c r="M6" s="625"/>
      <c r="N6" s="625"/>
      <c r="O6" s="625"/>
      <c r="P6" s="625"/>
      <c r="Q6" s="626"/>
      <c r="R6" s="627">
        <v>297390</v>
      </c>
      <c r="S6" s="628"/>
      <c r="T6" s="628"/>
      <c r="U6" s="628"/>
      <c r="V6" s="628"/>
      <c r="W6" s="628"/>
      <c r="X6" s="628"/>
      <c r="Y6" s="629"/>
      <c r="Z6" s="663">
        <v>0.9</v>
      </c>
      <c r="AA6" s="663"/>
      <c r="AB6" s="663"/>
      <c r="AC6" s="663"/>
      <c r="AD6" s="664">
        <v>297390</v>
      </c>
      <c r="AE6" s="664"/>
      <c r="AF6" s="664"/>
      <c r="AG6" s="664"/>
      <c r="AH6" s="664"/>
      <c r="AI6" s="664"/>
      <c r="AJ6" s="664"/>
      <c r="AK6" s="664"/>
      <c r="AL6" s="630">
        <v>1.7</v>
      </c>
      <c r="AM6" s="631"/>
      <c r="AN6" s="631"/>
      <c r="AO6" s="665"/>
      <c r="AP6" s="624" t="s">
        <v>234</v>
      </c>
      <c r="AQ6" s="625"/>
      <c r="AR6" s="625"/>
      <c r="AS6" s="625"/>
      <c r="AT6" s="625"/>
      <c r="AU6" s="625"/>
      <c r="AV6" s="625"/>
      <c r="AW6" s="625"/>
      <c r="AX6" s="625"/>
      <c r="AY6" s="625"/>
      <c r="AZ6" s="625"/>
      <c r="BA6" s="625"/>
      <c r="BB6" s="625"/>
      <c r="BC6" s="625"/>
      <c r="BD6" s="625"/>
      <c r="BE6" s="625"/>
      <c r="BF6" s="626"/>
      <c r="BG6" s="627">
        <v>9956134</v>
      </c>
      <c r="BH6" s="628"/>
      <c r="BI6" s="628"/>
      <c r="BJ6" s="628"/>
      <c r="BK6" s="628"/>
      <c r="BL6" s="628"/>
      <c r="BM6" s="628"/>
      <c r="BN6" s="629"/>
      <c r="BO6" s="663">
        <v>94.2</v>
      </c>
      <c r="BP6" s="663"/>
      <c r="BQ6" s="663"/>
      <c r="BR6" s="663"/>
      <c r="BS6" s="664" t="s">
        <v>132</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245676</v>
      </c>
      <c r="CS6" s="628"/>
      <c r="CT6" s="628"/>
      <c r="CU6" s="628"/>
      <c r="CV6" s="628"/>
      <c r="CW6" s="628"/>
      <c r="CX6" s="628"/>
      <c r="CY6" s="629"/>
      <c r="CZ6" s="703">
        <v>0.8</v>
      </c>
      <c r="DA6" s="686"/>
      <c r="DB6" s="686"/>
      <c r="DC6" s="705"/>
      <c r="DD6" s="633">
        <v>3541</v>
      </c>
      <c r="DE6" s="628"/>
      <c r="DF6" s="628"/>
      <c r="DG6" s="628"/>
      <c r="DH6" s="628"/>
      <c r="DI6" s="628"/>
      <c r="DJ6" s="628"/>
      <c r="DK6" s="628"/>
      <c r="DL6" s="628"/>
      <c r="DM6" s="628"/>
      <c r="DN6" s="628"/>
      <c r="DO6" s="628"/>
      <c r="DP6" s="629"/>
      <c r="DQ6" s="633">
        <v>242908</v>
      </c>
      <c r="DR6" s="628"/>
      <c r="DS6" s="628"/>
      <c r="DT6" s="628"/>
      <c r="DU6" s="628"/>
      <c r="DV6" s="628"/>
      <c r="DW6" s="628"/>
      <c r="DX6" s="628"/>
      <c r="DY6" s="628"/>
      <c r="DZ6" s="628"/>
      <c r="EA6" s="628"/>
      <c r="EB6" s="628"/>
      <c r="EC6" s="662"/>
    </row>
    <row r="7" spans="2:143" ht="11.25" customHeight="1" x14ac:dyDescent="0.2">
      <c r="B7" s="624" t="s">
        <v>236</v>
      </c>
      <c r="C7" s="625"/>
      <c r="D7" s="625"/>
      <c r="E7" s="625"/>
      <c r="F7" s="625"/>
      <c r="G7" s="625"/>
      <c r="H7" s="625"/>
      <c r="I7" s="625"/>
      <c r="J7" s="625"/>
      <c r="K7" s="625"/>
      <c r="L7" s="625"/>
      <c r="M7" s="625"/>
      <c r="N7" s="625"/>
      <c r="O7" s="625"/>
      <c r="P7" s="625"/>
      <c r="Q7" s="626"/>
      <c r="R7" s="627">
        <v>3952</v>
      </c>
      <c r="S7" s="628"/>
      <c r="T7" s="628"/>
      <c r="U7" s="628"/>
      <c r="V7" s="628"/>
      <c r="W7" s="628"/>
      <c r="X7" s="628"/>
      <c r="Y7" s="629"/>
      <c r="Z7" s="663">
        <v>0</v>
      </c>
      <c r="AA7" s="663"/>
      <c r="AB7" s="663"/>
      <c r="AC7" s="663"/>
      <c r="AD7" s="664">
        <v>3952</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4759373</v>
      </c>
      <c r="BH7" s="628"/>
      <c r="BI7" s="628"/>
      <c r="BJ7" s="628"/>
      <c r="BK7" s="628"/>
      <c r="BL7" s="628"/>
      <c r="BM7" s="628"/>
      <c r="BN7" s="629"/>
      <c r="BO7" s="663">
        <v>45</v>
      </c>
      <c r="BP7" s="663"/>
      <c r="BQ7" s="663"/>
      <c r="BR7" s="663"/>
      <c r="BS7" s="664" t="s">
        <v>238</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3416854</v>
      </c>
      <c r="CS7" s="628"/>
      <c r="CT7" s="628"/>
      <c r="CU7" s="628"/>
      <c r="CV7" s="628"/>
      <c r="CW7" s="628"/>
      <c r="CX7" s="628"/>
      <c r="CY7" s="629"/>
      <c r="CZ7" s="663">
        <v>11.6</v>
      </c>
      <c r="DA7" s="663"/>
      <c r="DB7" s="663"/>
      <c r="DC7" s="663"/>
      <c r="DD7" s="633">
        <v>46472</v>
      </c>
      <c r="DE7" s="628"/>
      <c r="DF7" s="628"/>
      <c r="DG7" s="628"/>
      <c r="DH7" s="628"/>
      <c r="DI7" s="628"/>
      <c r="DJ7" s="628"/>
      <c r="DK7" s="628"/>
      <c r="DL7" s="628"/>
      <c r="DM7" s="628"/>
      <c r="DN7" s="628"/>
      <c r="DO7" s="628"/>
      <c r="DP7" s="629"/>
      <c r="DQ7" s="633">
        <v>3097949</v>
      </c>
      <c r="DR7" s="628"/>
      <c r="DS7" s="628"/>
      <c r="DT7" s="628"/>
      <c r="DU7" s="628"/>
      <c r="DV7" s="628"/>
      <c r="DW7" s="628"/>
      <c r="DX7" s="628"/>
      <c r="DY7" s="628"/>
      <c r="DZ7" s="628"/>
      <c r="EA7" s="628"/>
      <c r="EB7" s="628"/>
      <c r="EC7" s="662"/>
    </row>
    <row r="8" spans="2:143" ht="11.25" customHeight="1" x14ac:dyDescent="0.2">
      <c r="B8" s="624" t="s">
        <v>240</v>
      </c>
      <c r="C8" s="625"/>
      <c r="D8" s="625"/>
      <c r="E8" s="625"/>
      <c r="F8" s="625"/>
      <c r="G8" s="625"/>
      <c r="H8" s="625"/>
      <c r="I8" s="625"/>
      <c r="J8" s="625"/>
      <c r="K8" s="625"/>
      <c r="L8" s="625"/>
      <c r="M8" s="625"/>
      <c r="N8" s="625"/>
      <c r="O8" s="625"/>
      <c r="P8" s="625"/>
      <c r="Q8" s="626"/>
      <c r="R8" s="627">
        <v>56937</v>
      </c>
      <c r="S8" s="628"/>
      <c r="T8" s="628"/>
      <c r="U8" s="628"/>
      <c r="V8" s="628"/>
      <c r="W8" s="628"/>
      <c r="X8" s="628"/>
      <c r="Y8" s="629"/>
      <c r="Z8" s="663">
        <v>0.2</v>
      </c>
      <c r="AA8" s="663"/>
      <c r="AB8" s="663"/>
      <c r="AC8" s="663"/>
      <c r="AD8" s="664">
        <v>56937</v>
      </c>
      <c r="AE8" s="664"/>
      <c r="AF8" s="664"/>
      <c r="AG8" s="664"/>
      <c r="AH8" s="664"/>
      <c r="AI8" s="664"/>
      <c r="AJ8" s="664"/>
      <c r="AK8" s="664"/>
      <c r="AL8" s="630">
        <v>0.3</v>
      </c>
      <c r="AM8" s="631"/>
      <c r="AN8" s="631"/>
      <c r="AO8" s="665"/>
      <c r="AP8" s="624" t="s">
        <v>241</v>
      </c>
      <c r="AQ8" s="625"/>
      <c r="AR8" s="625"/>
      <c r="AS8" s="625"/>
      <c r="AT8" s="625"/>
      <c r="AU8" s="625"/>
      <c r="AV8" s="625"/>
      <c r="AW8" s="625"/>
      <c r="AX8" s="625"/>
      <c r="AY8" s="625"/>
      <c r="AZ8" s="625"/>
      <c r="BA8" s="625"/>
      <c r="BB8" s="625"/>
      <c r="BC8" s="625"/>
      <c r="BD8" s="625"/>
      <c r="BE8" s="625"/>
      <c r="BF8" s="626"/>
      <c r="BG8" s="627">
        <v>135704</v>
      </c>
      <c r="BH8" s="628"/>
      <c r="BI8" s="628"/>
      <c r="BJ8" s="628"/>
      <c r="BK8" s="628"/>
      <c r="BL8" s="628"/>
      <c r="BM8" s="628"/>
      <c r="BN8" s="629"/>
      <c r="BO8" s="663">
        <v>1.3</v>
      </c>
      <c r="BP8" s="663"/>
      <c r="BQ8" s="663"/>
      <c r="BR8" s="663"/>
      <c r="BS8" s="664" t="s">
        <v>140</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12104684</v>
      </c>
      <c r="CS8" s="628"/>
      <c r="CT8" s="628"/>
      <c r="CU8" s="628"/>
      <c r="CV8" s="628"/>
      <c r="CW8" s="628"/>
      <c r="CX8" s="628"/>
      <c r="CY8" s="629"/>
      <c r="CZ8" s="663">
        <v>41.2</v>
      </c>
      <c r="DA8" s="663"/>
      <c r="DB8" s="663"/>
      <c r="DC8" s="663"/>
      <c r="DD8" s="633">
        <v>16447</v>
      </c>
      <c r="DE8" s="628"/>
      <c r="DF8" s="628"/>
      <c r="DG8" s="628"/>
      <c r="DH8" s="628"/>
      <c r="DI8" s="628"/>
      <c r="DJ8" s="628"/>
      <c r="DK8" s="628"/>
      <c r="DL8" s="628"/>
      <c r="DM8" s="628"/>
      <c r="DN8" s="628"/>
      <c r="DO8" s="628"/>
      <c r="DP8" s="629"/>
      <c r="DQ8" s="633">
        <v>5721404</v>
      </c>
      <c r="DR8" s="628"/>
      <c r="DS8" s="628"/>
      <c r="DT8" s="628"/>
      <c r="DU8" s="628"/>
      <c r="DV8" s="628"/>
      <c r="DW8" s="628"/>
      <c r="DX8" s="628"/>
      <c r="DY8" s="628"/>
      <c r="DZ8" s="628"/>
      <c r="EA8" s="628"/>
      <c r="EB8" s="628"/>
      <c r="EC8" s="662"/>
    </row>
    <row r="9" spans="2:143" ht="11.25" customHeight="1" x14ac:dyDescent="0.2">
      <c r="B9" s="624" t="s">
        <v>243</v>
      </c>
      <c r="C9" s="625"/>
      <c r="D9" s="625"/>
      <c r="E9" s="625"/>
      <c r="F9" s="625"/>
      <c r="G9" s="625"/>
      <c r="H9" s="625"/>
      <c r="I9" s="625"/>
      <c r="J9" s="625"/>
      <c r="K9" s="625"/>
      <c r="L9" s="625"/>
      <c r="M9" s="625"/>
      <c r="N9" s="625"/>
      <c r="O9" s="625"/>
      <c r="P9" s="625"/>
      <c r="Q9" s="626"/>
      <c r="R9" s="627">
        <v>44335</v>
      </c>
      <c r="S9" s="628"/>
      <c r="T9" s="628"/>
      <c r="U9" s="628"/>
      <c r="V9" s="628"/>
      <c r="W9" s="628"/>
      <c r="X9" s="628"/>
      <c r="Y9" s="629"/>
      <c r="Z9" s="663">
        <v>0.1</v>
      </c>
      <c r="AA9" s="663"/>
      <c r="AB9" s="663"/>
      <c r="AC9" s="663"/>
      <c r="AD9" s="664">
        <v>44335</v>
      </c>
      <c r="AE9" s="664"/>
      <c r="AF9" s="664"/>
      <c r="AG9" s="664"/>
      <c r="AH9" s="664"/>
      <c r="AI9" s="664"/>
      <c r="AJ9" s="664"/>
      <c r="AK9" s="664"/>
      <c r="AL9" s="630">
        <v>0.2</v>
      </c>
      <c r="AM9" s="631"/>
      <c r="AN9" s="631"/>
      <c r="AO9" s="665"/>
      <c r="AP9" s="624" t="s">
        <v>244</v>
      </c>
      <c r="AQ9" s="625"/>
      <c r="AR9" s="625"/>
      <c r="AS9" s="625"/>
      <c r="AT9" s="625"/>
      <c r="AU9" s="625"/>
      <c r="AV9" s="625"/>
      <c r="AW9" s="625"/>
      <c r="AX9" s="625"/>
      <c r="AY9" s="625"/>
      <c r="AZ9" s="625"/>
      <c r="BA9" s="625"/>
      <c r="BB9" s="625"/>
      <c r="BC9" s="625"/>
      <c r="BD9" s="625"/>
      <c r="BE9" s="625"/>
      <c r="BF9" s="626"/>
      <c r="BG9" s="627">
        <v>4032988</v>
      </c>
      <c r="BH9" s="628"/>
      <c r="BI9" s="628"/>
      <c r="BJ9" s="628"/>
      <c r="BK9" s="628"/>
      <c r="BL9" s="628"/>
      <c r="BM9" s="628"/>
      <c r="BN9" s="629"/>
      <c r="BO9" s="663">
        <v>38.200000000000003</v>
      </c>
      <c r="BP9" s="663"/>
      <c r="BQ9" s="663"/>
      <c r="BR9" s="663"/>
      <c r="BS9" s="664" t="s">
        <v>132</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3199216</v>
      </c>
      <c r="CS9" s="628"/>
      <c r="CT9" s="628"/>
      <c r="CU9" s="628"/>
      <c r="CV9" s="628"/>
      <c r="CW9" s="628"/>
      <c r="CX9" s="628"/>
      <c r="CY9" s="629"/>
      <c r="CZ9" s="663">
        <v>10.9</v>
      </c>
      <c r="DA9" s="663"/>
      <c r="DB9" s="663"/>
      <c r="DC9" s="663"/>
      <c r="DD9" s="633">
        <v>51656</v>
      </c>
      <c r="DE9" s="628"/>
      <c r="DF9" s="628"/>
      <c r="DG9" s="628"/>
      <c r="DH9" s="628"/>
      <c r="DI9" s="628"/>
      <c r="DJ9" s="628"/>
      <c r="DK9" s="628"/>
      <c r="DL9" s="628"/>
      <c r="DM9" s="628"/>
      <c r="DN9" s="628"/>
      <c r="DO9" s="628"/>
      <c r="DP9" s="629"/>
      <c r="DQ9" s="633">
        <v>2438372</v>
      </c>
      <c r="DR9" s="628"/>
      <c r="DS9" s="628"/>
      <c r="DT9" s="628"/>
      <c r="DU9" s="628"/>
      <c r="DV9" s="628"/>
      <c r="DW9" s="628"/>
      <c r="DX9" s="628"/>
      <c r="DY9" s="628"/>
      <c r="DZ9" s="628"/>
      <c r="EA9" s="628"/>
      <c r="EB9" s="628"/>
      <c r="EC9" s="662"/>
    </row>
    <row r="10" spans="2:143" ht="11.25" customHeight="1" x14ac:dyDescent="0.2">
      <c r="B10" s="624" t="s">
        <v>246</v>
      </c>
      <c r="C10" s="625"/>
      <c r="D10" s="625"/>
      <c r="E10" s="625"/>
      <c r="F10" s="625"/>
      <c r="G10" s="625"/>
      <c r="H10" s="625"/>
      <c r="I10" s="625"/>
      <c r="J10" s="625"/>
      <c r="K10" s="625"/>
      <c r="L10" s="625"/>
      <c r="M10" s="625"/>
      <c r="N10" s="625"/>
      <c r="O10" s="625"/>
      <c r="P10" s="625"/>
      <c r="Q10" s="626"/>
      <c r="R10" s="627" t="s">
        <v>132</v>
      </c>
      <c r="S10" s="628"/>
      <c r="T10" s="628"/>
      <c r="U10" s="628"/>
      <c r="V10" s="628"/>
      <c r="W10" s="628"/>
      <c r="X10" s="628"/>
      <c r="Y10" s="629"/>
      <c r="Z10" s="663" t="s">
        <v>132</v>
      </c>
      <c r="AA10" s="663"/>
      <c r="AB10" s="663"/>
      <c r="AC10" s="663"/>
      <c r="AD10" s="664" t="s">
        <v>132</v>
      </c>
      <c r="AE10" s="664"/>
      <c r="AF10" s="664"/>
      <c r="AG10" s="664"/>
      <c r="AH10" s="664"/>
      <c r="AI10" s="664"/>
      <c r="AJ10" s="664"/>
      <c r="AK10" s="664"/>
      <c r="AL10" s="630" t="s">
        <v>132</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217242</v>
      </c>
      <c r="BH10" s="628"/>
      <c r="BI10" s="628"/>
      <c r="BJ10" s="628"/>
      <c r="BK10" s="628"/>
      <c r="BL10" s="628"/>
      <c r="BM10" s="628"/>
      <c r="BN10" s="629"/>
      <c r="BO10" s="663">
        <v>2.1</v>
      </c>
      <c r="BP10" s="663"/>
      <c r="BQ10" s="663"/>
      <c r="BR10" s="663"/>
      <c r="BS10" s="664" t="s">
        <v>132</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23658</v>
      </c>
      <c r="CS10" s="628"/>
      <c r="CT10" s="628"/>
      <c r="CU10" s="628"/>
      <c r="CV10" s="628"/>
      <c r="CW10" s="628"/>
      <c r="CX10" s="628"/>
      <c r="CY10" s="629"/>
      <c r="CZ10" s="663">
        <v>0.1</v>
      </c>
      <c r="DA10" s="663"/>
      <c r="DB10" s="663"/>
      <c r="DC10" s="663"/>
      <c r="DD10" s="633" t="s">
        <v>132</v>
      </c>
      <c r="DE10" s="628"/>
      <c r="DF10" s="628"/>
      <c r="DG10" s="628"/>
      <c r="DH10" s="628"/>
      <c r="DI10" s="628"/>
      <c r="DJ10" s="628"/>
      <c r="DK10" s="628"/>
      <c r="DL10" s="628"/>
      <c r="DM10" s="628"/>
      <c r="DN10" s="628"/>
      <c r="DO10" s="628"/>
      <c r="DP10" s="629"/>
      <c r="DQ10" s="633">
        <v>23658</v>
      </c>
      <c r="DR10" s="628"/>
      <c r="DS10" s="628"/>
      <c r="DT10" s="628"/>
      <c r="DU10" s="628"/>
      <c r="DV10" s="628"/>
      <c r="DW10" s="628"/>
      <c r="DX10" s="628"/>
      <c r="DY10" s="628"/>
      <c r="DZ10" s="628"/>
      <c r="EA10" s="628"/>
      <c r="EB10" s="628"/>
      <c r="EC10" s="662"/>
    </row>
    <row r="11" spans="2:143" ht="11.25" customHeight="1" x14ac:dyDescent="0.2">
      <c r="B11" s="624" t="s">
        <v>249</v>
      </c>
      <c r="C11" s="625"/>
      <c r="D11" s="625"/>
      <c r="E11" s="625"/>
      <c r="F11" s="625"/>
      <c r="G11" s="625"/>
      <c r="H11" s="625"/>
      <c r="I11" s="625"/>
      <c r="J11" s="625"/>
      <c r="K11" s="625"/>
      <c r="L11" s="625"/>
      <c r="M11" s="625"/>
      <c r="N11" s="625"/>
      <c r="O11" s="625"/>
      <c r="P11" s="625"/>
      <c r="Q11" s="626"/>
      <c r="R11" s="627">
        <v>1900614</v>
      </c>
      <c r="S11" s="628"/>
      <c r="T11" s="628"/>
      <c r="U11" s="628"/>
      <c r="V11" s="628"/>
      <c r="W11" s="628"/>
      <c r="X11" s="628"/>
      <c r="Y11" s="629"/>
      <c r="Z11" s="630">
        <v>5.9</v>
      </c>
      <c r="AA11" s="631"/>
      <c r="AB11" s="631"/>
      <c r="AC11" s="632"/>
      <c r="AD11" s="633">
        <v>1900614</v>
      </c>
      <c r="AE11" s="628"/>
      <c r="AF11" s="628"/>
      <c r="AG11" s="628"/>
      <c r="AH11" s="628"/>
      <c r="AI11" s="628"/>
      <c r="AJ11" s="628"/>
      <c r="AK11" s="629"/>
      <c r="AL11" s="630">
        <v>10.7</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373439</v>
      </c>
      <c r="BH11" s="628"/>
      <c r="BI11" s="628"/>
      <c r="BJ11" s="628"/>
      <c r="BK11" s="628"/>
      <c r="BL11" s="628"/>
      <c r="BM11" s="628"/>
      <c r="BN11" s="629"/>
      <c r="BO11" s="663">
        <v>3.5</v>
      </c>
      <c r="BP11" s="663"/>
      <c r="BQ11" s="663"/>
      <c r="BR11" s="663"/>
      <c r="BS11" s="664" t="s">
        <v>132</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365077</v>
      </c>
      <c r="CS11" s="628"/>
      <c r="CT11" s="628"/>
      <c r="CU11" s="628"/>
      <c r="CV11" s="628"/>
      <c r="CW11" s="628"/>
      <c r="CX11" s="628"/>
      <c r="CY11" s="629"/>
      <c r="CZ11" s="663">
        <v>1.2</v>
      </c>
      <c r="DA11" s="663"/>
      <c r="DB11" s="663"/>
      <c r="DC11" s="663"/>
      <c r="DD11" s="633">
        <v>130153</v>
      </c>
      <c r="DE11" s="628"/>
      <c r="DF11" s="628"/>
      <c r="DG11" s="628"/>
      <c r="DH11" s="628"/>
      <c r="DI11" s="628"/>
      <c r="DJ11" s="628"/>
      <c r="DK11" s="628"/>
      <c r="DL11" s="628"/>
      <c r="DM11" s="628"/>
      <c r="DN11" s="628"/>
      <c r="DO11" s="628"/>
      <c r="DP11" s="629"/>
      <c r="DQ11" s="633">
        <v>247009</v>
      </c>
      <c r="DR11" s="628"/>
      <c r="DS11" s="628"/>
      <c r="DT11" s="628"/>
      <c r="DU11" s="628"/>
      <c r="DV11" s="628"/>
      <c r="DW11" s="628"/>
      <c r="DX11" s="628"/>
      <c r="DY11" s="628"/>
      <c r="DZ11" s="628"/>
      <c r="EA11" s="628"/>
      <c r="EB11" s="628"/>
      <c r="EC11" s="662"/>
    </row>
    <row r="12" spans="2:143" ht="11.25" customHeight="1" x14ac:dyDescent="0.2">
      <c r="B12" s="624" t="s">
        <v>252</v>
      </c>
      <c r="C12" s="625"/>
      <c r="D12" s="625"/>
      <c r="E12" s="625"/>
      <c r="F12" s="625"/>
      <c r="G12" s="625"/>
      <c r="H12" s="625"/>
      <c r="I12" s="625"/>
      <c r="J12" s="625"/>
      <c r="K12" s="625"/>
      <c r="L12" s="625"/>
      <c r="M12" s="625"/>
      <c r="N12" s="625"/>
      <c r="O12" s="625"/>
      <c r="P12" s="625"/>
      <c r="Q12" s="626"/>
      <c r="R12" s="627" t="s">
        <v>238</v>
      </c>
      <c r="S12" s="628"/>
      <c r="T12" s="628"/>
      <c r="U12" s="628"/>
      <c r="V12" s="628"/>
      <c r="W12" s="628"/>
      <c r="X12" s="628"/>
      <c r="Y12" s="629"/>
      <c r="Z12" s="663" t="s">
        <v>132</v>
      </c>
      <c r="AA12" s="663"/>
      <c r="AB12" s="663"/>
      <c r="AC12" s="663"/>
      <c r="AD12" s="664" t="s">
        <v>238</v>
      </c>
      <c r="AE12" s="664"/>
      <c r="AF12" s="664"/>
      <c r="AG12" s="664"/>
      <c r="AH12" s="664"/>
      <c r="AI12" s="664"/>
      <c r="AJ12" s="664"/>
      <c r="AK12" s="664"/>
      <c r="AL12" s="630" t="s">
        <v>132</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4345401</v>
      </c>
      <c r="BH12" s="628"/>
      <c r="BI12" s="628"/>
      <c r="BJ12" s="628"/>
      <c r="BK12" s="628"/>
      <c r="BL12" s="628"/>
      <c r="BM12" s="628"/>
      <c r="BN12" s="629"/>
      <c r="BO12" s="663">
        <v>41.1</v>
      </c>
      <c r="BP12" s="663"/>
      <c r="BQ12" s="663"/>
      <c r="BR12" s="663"/>
      <c r="BS12" s="664" t="s">
        <v>132</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652997</v>
      </c>
      <c r="CS12" s="628"/>
      <c r="CT12" s="628"/>
      <c r="CU12" s="628"/>
      <c r="CV12" s="628"/>
      <c r="CW12" s="628"/>
      <c r="CX12" s="628"/>
      <c r="CY12" s="629"/>
      <c r="CZ12" s="663">
        <v>2.2000000000000002</v>
      </c>
      <c r="DA12" s="663"/>
      <c r="DB12" s="663"/>
      <c r="DC12" s="663"/>
      <c r="DD12" s="633">
        <v>159842</v>
      </c>
      <c r="DE12" s="628"/>
      <c r="DF12" s="628"/>
      <c r="DG12" s="628"/>
      <c r="DH12" s="628"/>
      <c r="DI12" s="628"/>
      <c r="DJ12" s="628"/>
      <c r="DK12" s="628"/>
      <c r="DL12" s="628"/>
      <c r="DM12" s="628"/>
      <c r="DN12" s="628"/>
      <c r="DO12" s="628"/>
      <c r="DP12" s="629"/>
      <c r="DQ12" s="633">
        <v>600682</v>
      </c>
      <c r="DR12" s="628"/>
      <c r="DS12" s="628"/>
      <c r="DT12" s="628"/>
      <c r="DU12" s="628"/>
      <c r="DV12" s="628"/>
      <c r="DW12" s="628"/>
      <c r="DX12" s="628"/>
      <c r="DY12" s="628"/>
      <c r="DZ12" s="628"/>
      <c r="EA12" s="628"/>
      <c r="EB12" s="628"/>
      <c r="EC12" s="662"/>
    </row>
    <row r="13" spans="2:143" ht="11.25" customHeight="1" x14ac:dyDescent="0.2">
      <c r="B13" s="624" t="s">
        <v>255</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132</v>
      </c>
      <c r="AA13" s="663"/>
      <c r="AB13" s="663"/>
      <c r="AC13" s="663"/>
      <c r="AD13" s="664" t="s">
        <v>132</v>
      </c>
      <c r="AE13" s="664"/>
      <c r="AF13" s="664"/>
      <c r="AG13" s="664"/>
      <c r="AH13" s="664"/>
      <c r="AI13" s="664"/>
      <c r="AJ13" s="664"/>
      <c r="AK13" s="664"/>
      <c r="AL13" s="630" t="s">
        <v>238</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4311159</v>
      </c>
      <c r="BH13" s="628"/>
      <c r="BI13" s="628"/>
      <c r="BJ13" s="628"/>
      <c r="BK13" s="628"/>
      <c r="BL13" s="628"/>
      <c r="BM13" s="628"/>
      <c r="BN13" s="629"/>
      <c r="BO13" s="663">
        <v>40.799999999999997</v>
      </c>
      <c r="BP13" s="663"/>
      <c r="BQ13" s="663"/>
      <c r="BR13" s="663"/>
      <c r="BS13" s="664" t="s">
        <v>132</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2947724</v>
      </c>
      <c r="CS13" s="628"/>
      <c r="CT13" s="628"/>
      <c r="CU13" s="628"/>
      <c r="CV13" s="628"/>
      <c r="CW13" s="628"/>
      <c r="CX13" s="628"/>
      <c r="CY13" s="629"/>
      <c r="CZ13" s="663">
        <v>10</v>
      </c>
      <c r="DA13" s="663"/>
      <c r="DB13" s="663"/>
      <c r="DC13" s="663"/>
      <c r="DD13" s="633">
        <v>996941</v>
      </c>
      <c r="DE13" s="628"/>
      <c r="DF13" s="628"/>
      <c r="DG13" s="628"/>
      <c r="DH13" s="628"/>
      <c r="DI13" s="628"/>
      <c r="DJ13" s="628"/>
      <c r="DK13" s="628"/>
      <c r="DL13" s="628"/>
      <c r="DM13" s="628"/>
      <c r="DN13" s="628"/>
      <c r="DO13" s="628"/>
      <c r="DP13" s="629"/>
      <c r="DQ13" s="633">
        <v>2278622</v>
      </c>
      <c r="DR13" s="628"/>
      <c r="DS13" s="628"/>
      <c r="DT13" s="628"/>
      <c r="DU13" s="628"/>
      <c r="DV13" s="628"/>
      <c r="DW13" s="628"/>
      <c r="DX13" s="628"/>
      <c r="DY13" s="628"/>
      <c r="DZ13" s="628"/>
      <c r="EA13" s="628"/>
      <c r="EB13" s="628"/>
      <c r="EC13" s="662"/>
    </row>
    <row r="14" spans="2:143" ht="11.25" customHeight="1" x14ac:dyDescent="0.2">
      <c r="B14" s="624" t="s">
        <v>258</v>
      </c>
      <c r="C14" s="625"/>
      <c r="D14" s="625"/>
      <c r="E14" s="625"/>
      <c r="F14" s="625"/>
      <c r="G14" s="625"/>
      <c r="H14" s="625"/>
      <c r="I14" s="625"/>
      <c r="J14" s="625"/>
      <c r="K14" s="625"/>
      <c r="L14" s="625"/>
      <c r="M14" s="625"/>
      <c r="N14" s="625"/>
      <c r="O14" s="625"/>
      <c r="P14" s="625"/>
      <c r="Q14" s="626"/>
      <c r="R14" s="627">
        <v>774</v>
      </c>
      <c r="S14" s="628"/>
      <c r="T14" s="628"/>
      <c r="U14" s="628"/>
      <c r="V14" s="628"/>
      <c r="W14" s="628"/>
      <c r="X14" s="628"/>
      <c r="Y14" s="629"/>
      <c r="Z14" s="663">
        <v>0</v>
      </c>
      <c r="AA14" s="663"/>
      <c r="AB14" s="663"/>
      <c r="AC14" s="663"/>
      <c r="AD14" s="664">
        <v>774</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261534</v>
      </c>
      <c r="BH14" s="628"/>
      <c r="BI14" s="628"/>
      <c r="BJ14" s="628"/>
      <c r="BK14" s="628"/>
      <c r="BL14" s="628"/>
      <c r="BM14" s="628"/>
      <c r="BN14" s="629"/>
      <c r="BO14" s="663">
        <v>2.5</v>
      </c>
      <c r="BP14" s="663"/>
      <c r="BQ14" s="663"/>
      <c r="BR14" s="663"/>
      <c r="BS14" s="664" t="s">
        <v>132</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1021244</v>
      </c>
      <c r="CS14" s="628"/>
      <c r="CT14" s="628"/>
      <c r="CU14" s="628"/>
      <c r="CV14" s="628"/>
      <c r="CW14" s="628"/>
      <c r="CX14" s="628"/>
      <c r="CY14" s="629"/>
      <c r="CZ14" s="663">
        <v>3.5</v>
      </c>
      <c r="DA14" s="663"/>
      <c r="DB14" s="663"/>
      <c r="DC14" s="663"/>
      <c r="DD14" s="633">
        <v>47426</v>
      </c>
      <c r="DE14" s="628"/>
      <c r="DF14" s="628"/>
      <c r="DG14" s="628"/>
      <c r="DH14" s="628"/>
      <c r="DI14" s="628"/>
      <c r="DJ14" s="628"/>
      <c r="DK14" s="628"/>
      <c r="DL14" s="628"/>
      <c r="DM14" s="628"/>
      <c r="DN14" s="628"/>
      <c r="DO14" s="628"/>
      <c r="DP14" s="629"/>
      <c r="DQ14" s="633">
        <v>977834</v>
      </c>
      <c r="DR14" s="628"/>
      <c r="DS14" s="628"/>
      <c r="DT14" s="628"/>
      <c r="DU14" s="628"/>
      <c r="DV14" s="628"/>
      <c r="DW14" s="628"/>
      <c r="DX14" s="628"/>
      <c r="DY14" s="628"/>
      <c r="DZ14" s="628"/>
      <c r="EA14" s="628"/>
      <c r="EB14" s="628"/>
      <c r="EC14" s="662"/>
    </row>
    <row r="15" spans="2:143" ht="11.25" customHeight="1" x14ac:dyDescent="0.2">
      <c r="B15" s="624" t="s">
        <v>261</v>
      </c>
      <c r="C15" s="625"/>
      <c r="D15" s="625"/>
      <c r="E15" s="625"/>
      <c r="F15" s="625"/>
      <c r="G15" s="625"/>
      <c r="H15" s="625"/>
      <c r="I15" s="625"/>
      <c r="J15" s="625"/>
      <c r="K15" s="625"/>
      <c r="L15" s="625"/>
      <c r="M15" s="625"/>
      <c r="N15" s="625"/>
      <c r="O15" s="625"/>
      <c r="P15" s="625"/>
      <c r="Q15" s="626"/>
      <c r="R15" s="627" t="s">
        <v>238</v>
      </c>
      <c r="S15" s="628"/>
      <c r="T15" s="628"/>
      <c r="U15" s="628"/>
      <c r="V15" s="628"/>
      <c r="W15" s="628"/>
      <c r="X15" s="628"/>
      <c r="Y15" s="629"/>
      <c r="Z15" s="663" t="s">
        <v>132</v>
      </c>
      <c r="AA15" s="663"/>
      <c r="AB15" s="663"/>
      <c r="AC15" s="663"/>
      <c r="AD15" s="664" t="s">
        <v>238</v>
      </c>
      <c r="AE15" s="664"/>
      <c r="AF15" s="664"/>
      <c r="AG15" s="664"/>
      <c r="AH15" s="664"/>
      <c r="AI15" s="664"/>
      <c r="AJ15" s="664"/>
      <c r="AK15" s="664"/>
      <c r="AL15" s="630" t="s">
        <v>132</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589826</v>
      </c>
      <c r="BH15" s="628"/>
      <c r="BI15" s="628"/>
      <c r="BJ15" s="628"/>
      <c r="BK15" s="628"/>
      <c r="BL15" s="628"/>
      <c r="BM15" s="628"/>
      <c r="BN15" s="629"/>
      <c r="BO15" s="663">
        <v>5.6</v>
      </c>
      <c r="BP15" s="663"/>
      <c r="BQ15" s="663"/>
      <c r="BR15" s="663"/>
      <c r="BS15" s="664" t="s">
        <v>132</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2770182</v>
      </c>
      <c r="CS15" s="628"/>
      <c r="CT15" s="628"/>
      <c r="CU15" s="628"/>
      <c r="CV15" s="628"/>
      <c r="CW15" s="628"/>
      <c r="CX15" s="628"/>
      <c r="CY15" s="629"/>
      <c r="CZ15" s="663">
        <v>9.4</v>
      </c>
      <c r="DA15" s="663"/>
      <c r="DB15" s="663"/>
      <c r="DC15" s="663"/>
      <c r="DD15" s="633">
        <v>234022</v>
      </c>
      <c r="DE15" s="628"/>
      <c r="DF15" s="628"/>
      <c r="DG15" s="628"/>
      <c r="DH15" s="628"/>
      <c r="DI15" s="628"/>
      <c r="DJ15" s="628"/>
      <c r="DK15" s="628"/>
      <c r="DL15" s="628"/>
      <c r="DM15" s="628"/>
      <c r="DN15" s="628"/>
      <c r="DO15" s="628"/>
      <c r="DP15" s="629"/>
      <c r="DQ15" s="633">
        <v>2297834</v>
      </c>
      <c r="DR15" s="628"/>
      <c r="DS15" s="628"/>
      <c r="DT15" s="628"/>
      <c r="DU15" s="628"/>
      <c r="DV15" s="628"/>
      <c r="DW15" s="628"/>
      <c r="DX15" s="628"/>
      <c r="DY15" s="628"/>
      <c r="DZ15" s="628"/>
      <c r="EA15" s="628"/>
      <c r="EB15" s="628"/>
      <c r="EC15" s="662"/>
    </row>
    <row r="16" spans="2:143" ht="11.25" customHeight="1" x14ac:dyDescent="0.2">
      <c r="B16" s="624" t="s">
        <v>264</v>
      </c>
      <c r="C16" s="625"/>
      <c r="D16" s="625"/>
      <c r="E16" s="625"/>
      <c r="F16" s="625"/>
      <c r="G16" s="625"/>
      <c r="H16" s="625"/>
      <c r="I16" s="625"/>
      <c r="J16" s="625"/>
      <c r="K16" s="625"/>
      <c r="L16" s="625"/>
      <c r="M16" s="625"/>
      <c r="N16" s="625"/>
      <c r="O16" s="625"/>
      <c r="P16" s="625"/>
      <c r="Q16" s="626"/>
      <c r="R16" s="627">
        <v>51134</v>
      </c>
      <c r="S16" s="628"/>
      <c r="T16" s="628"/>
      <c r="U16" s="628"/>
      <c r="V16" s="628"/>
      <c r="W16" s="628"/>
      <c r="X16" s="628"/>
      <c r="Y16" s="629"/>
      <c r="Z16" s="663">
        <v>0.2</v>
      </c>
      <c r="AA16" s="663"/>
      <c r="AB16" s="663"/>
      <c r="AC16" s="663"/>
      <c r="AD16" s="664">
        <v>51134</v>
      </c>
      <c r="AE16" s="664"/>
      <c r="AF16" s="664"/>
      <c r="AG16" s="664"/>
      <c r="AH16" s="664"/>
      <c r="AI16" s="664"/>
      <c r="AJ16" s="664"/>
      <c r="AK16" s="664"/>
      <c r="AL16" s="630">
        <v>0.3</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132</v>
      </c>
      <c r="BH16" s="628"/>
      <c r="BI16" s="628"/>
      <c r="BJ16" s="628"/>
      <c r="BK16" s="628"/>
      <c r="BL16" s="628"/>
      <c r="BM16" s="628"/>
      <c r="BN16" s="629"/>
      <c r="BO16" s="663" t="s">
        <v>132</v>
      </c>
      <c r="BP16" s="663"/>
      <c r="BQ16" s="663"/>
      <c r="BR16" s="663"/>
      <c r="BS16" s="664" t="s">
        <v>238</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t="s">
        <v>140</v>
      </c>
      <c r="CS16" s="628"/>
      <c r="CT16" s="628"/>
      <c r="CU16" s="628"/>
      <c r="CV16" s="628"/>
      <c r="CW16" s="628"/>
      <c r="CX16" s="628"/>
      <c r="CY16" s="629"/>
      <c r="CZ16" s="663" t="s">
        <v>238</v>
      </c>
      <c r="DA16" s="663"/>
      <c r="DB16" s="663"/>
      <c r="DC16" s="663"/>
      <c r="DD16" s="633" t="s">
        <v>132</v>
      </c>
      <c r="DE16" s="628"/>
      <c r="DF16" s="628"/>
      <c r="DG16" s="628"/>
      <c r="DH16" s="628"/>
      <c r="DI16" s="628"/>
      <c r="DJ16" s="628"/>
      <c r="DK16" s="628"/>
      <c r="DL16" s="628"/>
      <c r="DM16" s="628"/>
      <c r="DN16" s="628"/>
      <c r="DO16" s="628"/>
      <c r="DP16" s="629"/>
      <c r="DQ16" s="633" t="s">
        <v>238</v>
      </c>
      <c r="DR16" s="628"/>
      <c r="DS16" s="628"/>
      <c r="DT16" s="628"/>
      <c r="DU16" s="628"/>
      <c r="DV16" s="628"/>
      <c r="DW16" s="628"/>
      <c r="DX16" s="628"/>
      <c r="DY16" s="628"/>
      <c r="DZ16" s="628"/>
      <c r="EA16" s="628"/>
      <c r="EB16" s="628"/>
      <c r="EC16" s="662"/>
    </row>
    <row r="17" spans="2:133" ht="11.25" customHeight="1" x14ac:dyDescent="0.2">
      <c r="B17" s="624" t="s">
        <v>267</v>
      </c>
      <c r="C17" s="625"/>
      <c r="D17" s="625"/>
      <c r="E17" s="625"/>
      <c r="F17" s="625"/>
      <c r="G17" s="625"/>
      <c r="H17" s="625"/>
      <c r="I17" s="625"/>
      <c r="J17" s="625"/>
      <c r="K17" s="625"/>
      <c r="L17" s="625"/>
      <c r="M17" s="625"/>
      <c r="N17" s="625"/>
      <c r="O17" s="625"/>
      <c r="P17" s="625"/>
      <c r="Q17" s="626"/>
      <c r="R17" s="627">
        <v>148929</v>
      </c>
      <c r="S17" s="628"/>
      <c r="T17" s="628"/>
      <c r="U17" s="628"/>
      <c r="V17" s="628"/>
      <c r="W17" s="628"/>
      <c r="X17" s="628"/>
      <c r="Y17" s="629"/>
      <c r="Z17" s="663">
        <v>0.5</v>
      </c>
      <c r="AA17" s="663"/>
      <c r="AB17" s="663"/>
      <c r="AC17" s="663"/>
      <c r="AD17" s="664">
        <v>148929</v>
      </c>
      <c r="AE17" s="664"/>
      <c r="AF17" s="664"/>
      <c r="AG17" s="664"/>
      <c r="AH17" s="664"/>
      <c r="AI17" s="664"/>
      <c r="AJ17" s="664"/>
      <c r="AK17" s="664"/>
      <c r="AL17" s="630">
        <v>0.8</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132</v>
      </c>
      <c r="BP17" s="663"/>
      <c r="BQ17" s="663"/>
      <c r="BR17" s="663"/>
      <c r="BS17" s="664" t="s">
        <v>238</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2657839</v>
      </c>
      <c r="CS17" s="628"/>
      <c r="CT17" s="628"/>
      <c r="CU17" s="628"/>
      <c r="CV17" s="628"/>
      <c r="CW17" s="628"/>
      <c r="CX17" s="628"/>
      <c r="CY17" s="629"/>
      <c r="CZ17" s="663">
        <v>9</v>
      </c>
      <c r="DA17" s="663"/>
      <c r="DB17" s="663"/>
      <c r="DC17" s="663"/>
      <c r="DD17" s="633" t="s">
        <v>132</v>
      </c>
      <c r="DE17" s="628"/>
      <c r="DF17" s="628"/>
      <c r="DG17" s="628"/>
      <c r="DH17" s="628"/>
      <c r="DI17" s="628"/>
      <c r="DJ17" s="628"/>
      <c r="DK17" s="628"/>
      <c r="DL17" s="628"/>
      <c r="DM17" s="628"/>
      <c r="DN17" s="628"/>
      <c r="DO17" s="628"/>
      <c r="DP17" s="629"/>
      <c r="DQ17" s="633">
        <v>2653573</v>
      </c>
      <c r="DR17" s="628"/>
      <c r="DS17" s="628"/>
      <c r="DT17" s="628"/>
      <c r="DU17" s="628"/>
      <c r="DV17" s="628"/>
      <c r="DW17" s="628"/>
      <c r="DX17" s="628"/>
      <c r="DY17" s="628"/>
      <c r="DZ17" s="628"/>
      <c r="EA17" s="628"/>
      <c r="EB17" s="628"/>
      <c r="EC17" s="662"/>
    </row>
    <row r="18" spans="2:133" ht="11.25" customHeight="1" x14ac:dyDescent="0.2">
      <c r="B18" s="624" t="s">
        <v>270</v>
      </c>
      <c r="C18" s="625"/>
      <c r="D18" s="625"/>
      <c r="E18" s="625"/>
      <c r="F18" s="625"/>
      <c r="G18" s="625"/>
      <c r="H18" s="625"/>
      <c r="I18" s="625"/>
      <c r="J18" s="625"/>
      <c r="K18" s="625"/>
      <c r="L18" s="625"/>
      <c r="M18" s="625"/>
      <c r="N18" s="625"/>
      <c r="O18" s="625"/>
      <c r="P18" s="625"/>
      <c r="Q18" s="626"/>
      <c r="R18" s="627">
        <v>87599</v>
      </c>
      <c r="S18" s="628"/>
      <c r="T18" s="628"/>
      <c r="U18" s="628"/>
      <c r="V18" s="628"/>
      <c r="W18" s="628"/>
      <c r="X18" s="628"/>
      <c r="Y18" s="629"/>
      <c r="Z18" s="663">
        <v>0.3</v>
      </c>
      <c r="AA18" s="663"/>
      <c r="AB18" s="663"/>
      <c r="AC18" s="663"/>
      <c r="AD18" s="664">
        <v>87599</v>
      </c>
      <c r="AE18" s="664"/>
      <c r="AF18" s="664"/>
      <c r="AG18" s="664"/>
      <c r="AH18" s="664"/>
      <c r="AI18" s="664"/>
      <c r="AJ18" s="664"/>
      <c r="AK18" s="664"/>
      <c r="AL18" s="630">
        <v>0.5</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132</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132</v>
      </c>
      <c r="CS18" s="628"/>
      <c r="CT18" s="628"/>
      <c r="CU18" s="628"/>
      <c r="CV18" s="628"/>
      <c r="CW18" s="628"/>
      <c r="CX18" s="628"/>
      <c r="CY18" s="629"/>
      <c r="CZ18" s="663" t="s">
        <v>140</v>
      </c>
      <c r="DA18" s="663"/>
      <c r="DB18" s="663"/>
      <c r="DC18" s="663"/>
      <c r="DD18" s="633" t="s">
        <v>132</v>
      </c>
      <c r="DE18" s="628"/>
      <c r="DF18" s="628"/>
      <c r="DG18" s="628"/>
      <c r="DH18" s="628"/>
      <c r="DI18" s="628"/>
      <c r="DJ18" s="628"/>
      <c r="DK18" s="628"/>
      <c r="DL18" s="628"/>
      <c r="DM18" s="628"/>
      <c r="DN18" s="628"/>
      <c r="DO18" s="628"/>
      <c r="DP18" s="629"/>
      <c r="DQ18" s="633" t="s">
        <v>132</v>
      </c>
      <c r="DR18" s="628"/>
      <c r="DS18" s="628"/>
      <c r="DT18" s="628"/>
      <c r="DU18" s="628"/>
      <c r="DV18" s="628"/>
      <c r="DW18" s="628"/>
      <c r="DX18" s="628"/>
      <c r="DY18" s="628"/>
      <c r="DZ18" s="628"/>
      <c r="EA18" s="628"/>
      <c r="EB18" s="628"/>
      <c r="EC18" s="662"/>
    </row>
    <row r="19" spans="2:133" ht="11.25" customHeight="1" x14ac:dyDescent="0.2">
      <c r="B19" s="624" t="s">
        <v>273</v>
      </c>
      <c r="C19" s="625"/>
      <c r="D19" s="625"/>
      <c r="E19" s="625"/>
      <c r="F19" s="625"/>
      <c r="G19" s="625"/>
      <c r="H19" s="625"/>
      <c r="I19" s="625"/>
      <c r="J19" s="625"/>
      <c r="K19" s="625"/>
      <c r="L19" s="625"/>
      <c r="M19" s="625"/>
      <c r="N19" s="625"/>
      <c r="O19" s="625"/>
      <c r="P19" s="625"/>
      <c r="Q19" s="626"/>
      <c r="R19" s="627">
        <v>83858</v>
      </c>
      <c r="S19" s="628"/>
      <c r="T19" s="628"/>
      <c r="U19" s="628"/>
      <c r="V19" s="628"/>
      <c r="W19" s="628"/>
      <c r="X19" s="628"/>
      <c r="Y19" s="629"/>
      <c r="Z19" s="663">
        <v>0.3</v>
      </c>
      <c r="AA19" s="663"/>
      <c r="AB19" s="663"/>
      <c r="AC19" s="663"/>
      <c r="AD19" s="664">
        <v>83858</v>
      </c>
      <c r="AE19" s="664"/>
      <c r="AF19" s="664"/>
      <c r="AG19" s="664"/>
      <c r="AH19" s="664"/>
      <c r="AI19" s="664"/>
      <c r="AJ19" s="664"/>
      <c r="AK19" s="664"/>
      <c r="AL19" s="630">
        <v>0.5</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611197</v>
      </c>
      <c r="BH19" s="628"/>
      <c r="BI19" s="628"/>
      <c r="BJ19" s="628"/>
      <c r="BK19" s="628"/>
      <c r="BL19" s="628"/>
      <c r="BM19" s="628"/>
      <c r="BN19" s="629"/>
      <c r="BO19" s="663">
        <v>5.8</v>
      </c>
      <c r="BP19" s="663"/>
      <c r="BQ19" s="663"/>
      <c r="BR19" s="663"/>
      <c r="BS19" s="664" t="s">
        <v>132</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238</v>
      </c>
      <c r="DA19" s="663"/>
      <c r="DB19" s="663"/>
      <c r="DC19" s="663"/>
      <c r="DD19" s="633" t="s">
        <v>132</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2">
      <c r="B20" s="696" t="s">
        <v>276</v>
      </c>
      <c r="C20" s="697"/>
      <c r="D20" s="697"/>
      <c r="E20" s="697"/>
      <c r="F20" s="697"/>
      <c r="G20" s="697"/>
      <c r="H20" s="697"/>
      <c r="I20" s="697"/>
      <c r="J20" s="697"/>
      <c r="K20" s="697"/>
      <c r="L20" s="697"/>
      <c r="M20" s="697"/>
      <c r="N20" s="697"/>
      <c r="O20" s="697"/>
      <c r="P20" s="697"/>
      <c r="Q20" s="698"/>
      <c r="R20" s="627">
        <v>3741</v>
      </c>
      <c r="S20" s="628"/>
      <c r="T20" s="628"/>
      <c r="U20" s="628"/>
      <c r="V20" s="628"/>
      <c r="W20" s="628"/>
      <c r="X20" s="628"/>
      <c r="Y20" s="629"/>
      <c r="Z20" s="663">
        <v>0</v>
      </c>
      <c r="AA20" s="663"/>
      <c r="AB20" s="663"/>
      <c r="AC20" s="663"/>
      <c r="AD20" s="664">
        <v>3741</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611197</v>
      </c>
      <c r="BH20" s="628"/>
      <c r="BI20" s="628"/>
      <c r="BJ20" s="628"/>
      <c r="BK20" s="628"/>
      <c r="BL20" s="628"/>
      <c r="BM20" s="628"/>
      <c r="BN20" s="629"/>
      <c r="BO20" s="663">
        <v>5.8</v>
      </c>
      <c r="BP20" s="663"/>
      <c r="BQ20" s="663"/>
      <c r="BR20" s="663"/>
      <c r="BS20" s="664" t="s">
        <v>132</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29405151</v>
      </c>
      <c r="CS20" s="628"/>
      <c r="CT20" s="628"/>
      <c r="CU20" s="628"/>
      <c r="CV20" s="628"/>
      <c r="CW20" s="628"/>
      <c r="CX20" s="628"/>
      <c r="CY20" s="629"/>
      <c r="CZ20" s="663">
        <v>100</v>
      </c>
      <c r="DA20" s="663"/>
      <c r="DB20" s="663"/>
      <c r="DC20" s="663"/>
      <c r="DD20" s="633">
        <v>1686500</v>
      </c>
      <c r="DE20" s="628"/>
      <c r="DF20" s="628"/>
      <c r="DG20" s="628"/>
      <c r="DH20" s="628"/>
      <c r="DI20" s="628"/>
      <c r="DJ20" s="628"/>
      <c r="DK20" s="628"/>
      <c r="DL20" s="628"/>
      <c r="DM20" s="628"/>
      <c r="DN20" s="628"/>
      <c r="DO20" s="628"/>
      <c r="DP20" s="629"/>
      <c r="DQ20" s="633">
        <v>20579845</v>
      </c>
      <c r="DR20" s="628"/>
      <c r="DS20" s="628"/>
      <c r="DT20" s="628"/>
      <c r="DU20" s="628"/>
      <c r="DV20" s="628"/>
      <c r="DW20" s="628"/>
      <c r="DX20" s="628"/>
      <c r="DY20" s="628"/>
      <c r="DZ20" s="628"/>
      <c r="EA20" s="628"/>
      <c r="EB20" s="628"/>
      <c r="EC20" s="662"/>
    </row>
    <row r="21" spans="2:133" ht="11.25" customHeight="1" x14ac:dyDescent="0.2">
      <c r="B21" s="624" t="s">
        <v>279</v>
      </c>
      <c r="C21" s="625"/>
      <c r="D21" s="625"/>
      <c r="E21" s="625"/>
      <c r="F21" s="625"/>
      <c r="G21" s="625"/>
      <c r="H21" s="625"/>
      <c r="I21" s="625"/>
      <c r="J21" s="625"/>
      <c r="K21" s="625"/>
      <c r="L21" s="625"/>
      <c r="M21" s="625"/>
      <c r="N21" s="625"/>
      <c r="O21" s="625"/>
      <c r="P21" s="625"/>
      <c r="Q21" s="626"/>
      <c r="R21" s="627">
        <v>5461315</v>
      </c>
      <c r="S21" s="628"/>
      <c r="T21" s="628"/>
      <c r="U21" s="628"/>
      <c r="V21" s="628"/>
      <c r="W21" s="628"/>
      <c r="X21" s="628"/>
      <c r="Y21" s="629"/>
      <c r="Z21" s="663">
        <v>16.899999999999999</v>
      </c>
      <c r="AA21" s="663"/>
      <c r="AB21" s="663"/>
      <c r="AC21" s="663"/>
      <c r="AD21" s="664">
        <v>5046670</v>
      </c>
      <c r="AE21" s="664"/>
      <c r="AF21" s="664"/>
      <c r="AG21" s="664"/>
      <c r="AH21" s="664"/>
      <c r="AI21" s="664"/>
      <c r="AJ21" s="664"/>
      <c r="AK21" s="664"/>
      <c r="AL21" s="630">
        <v>28.4</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2945</v>
      </c>
      <c r="BH21" s="628"/>
      <c r="BI21" s="628"/>
      <c r="BJ21" s="628"/>
      <c r="BK21" s="628"/>
      <c r="BL21" s="628"/>
      <c r="BM21" s="628"/>
      <c r="BN21" s="629"/>
      <c r="BO21" s="663">
        <v>0</v>
      </c>
      <c r="BP21" s="663"/>
      <c r="BQ21" s="663"/>
      <c r="BR21" s="663"/>
      <c r="BS21" s="664" t="s">
        <v>132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281</v>
      </c>
      <c r="C22" s="625"/>
      <c r="D22" s="625"/>
      <c r="E22" s="625"/>
      <c r="F22" s="625"/>
      <c r="G22" s="625"/>
      <c r="H22" s="625"/>
      <c r="I22" s="625"/>
      <c r="J22" s="625"/>
      <c r="K22" s="625"/>
      <c r="L22" s="625"/>
      <c r="M22" s="625"/>
      <c r="N22" s="625"/>
      <c r="O22" s="625"/>
      <c r="P22" s="625"/>
      <c r="Q22" s="626"/>
      <c r="R22" s="627">
        <v>5046670</v>
      </c>
      <c r="S22" s="628"/>
      <c r="T22" s="628"/>
      <c r="U22" s="628"/>
      <c r="V22" s="628"/>
      <c r="W22" s="628"/>
      <c r="X22" s="628"/>
      <c r="Y22" s="629"/>
      <c r="Z22" s="663">
        <v>15.6</v>
      </c>
      <c r="AA22" s="663"/>
      <c r="AB22" s="663"/>
      <c r="AC22" s="663"/>
      <c r="AD22" s="664">
        <v>5046670</v>
      </c>
      <c r="AE22" s="664"/>
      <c r="AF22" s="664"/>
      <c r="AG22" s="664"/>
      <c r="AH22" s="664"/>
      <c r="AI22" s="664"/>
      <c r="AJ22" s="664"/>
      <c r="AK22" s="664"/>
      <c r="AL22" s="630">
        <v>28.4</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132</v>
      </c>
      <c r="BP22" s="663"/>
      <c r="BQ22" s="663"/>
      <c r="BR22" s="663"/>
      <c r="BS22" s="664" t="s">
        <v>132</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284</v>
      </c>
      <c r="C23" s="625"/>
      <c r="D23" s="625"/>
      <c r="E23" s="625"/>
      <c r="F23" s="625"/>
      <c r="G23" s="625"/>
      <c r="H23" s="625"/>
      <c r="I23" s="625"/>
      <c r="J23" s="625"/>
      <c r="K23" s="625"/>
      <c r="L23" s="625"/>
      <c r="M23" s="625"/>
      <c r="N23" s="625"/>
      <c r="O23" s="625"/>
      <c r="P23" s="625"/>
      <c r="Q23" s="626"/>
      <c r="R23" s="627">
        <v>414645</v>
      </c>
      <c r="S23" s="628"/>
      <c r="T23" s="628"/>
      <c r="U23" s="628"/>
      <c r="V23" s="628"/>
      <c r="W23" s="628"/>
      <c r="X23" s="628"/>
      <c r="Y23" s="629"/>
      <c r="Z23" s="663">
        <v>1.3</v>
      </c>
      <c r="AA23" s="663"/>
      <c r="AB23" s="663"/>
      <c r="AC23" s="663"/>
      <c r="AD23" s="664" t="s">
        <v>132</v>
      </c>
      <c r="AE23" s="664"/>
      <c r="AF23" s="664"/>
      <c r="AG23" s="664"/>
      <c r="AH23" s="664"/>
      <c r="AI23" s="664"/>
      <c r="AJ23" s="664"/>
      <c r="AK23" s="664"/>
      <c r="AL23" s="630" t="s">
        <v>238</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v>608252</v>
      </c>
      <c r="BH23" s="628"/>
      <c r="BI23" s="628"/>
      <c r="BJ23" s="628"/>
      <c r="BK23" s="628"/>
      <c r="BL23" s="628"/>
      <c r="BM23" s="628"/>
      <c r="BN23" s="629"/>
      <c r="BO23" s="663">
        <v>5.8</v>
      </c>
      <c r="BP23" s="663"/>
      <c r="BQ23" s="663"/>
      <c r="BR23" s="663"/>
      <c r="BS23" s="664" t="s">
        <v>132</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24" t="s">
        <v>291</v>
      </c>
      <c r="C24" s="625"/>
      <c r="D24" s="625"/>
      <c r="E24" s="625"/>
      <c r="F24" s="625"/>
      <c r="G24" s="625"/>
      <c r="H24" s="625"/>
      <c r="I24" s="625"/>
      <c r="J24" s="625"/>
      <c r="K24" s="625"/>
      <c r="L24" s="625"/>
      <c r="M24" s="625"/>
      <c r="N24" s="625"/>
      <c r="O24" s="625"/>
      <c r="P24" s="625"/>
      <c r="Q24" s="626"/>
      <c r="R24" s="627" t="s">
        <v>132</v>
      </c>
      <c r="S24" s="628"/>
      <c r="T24" s="628"/>
      <c r="U24" s="628"/>
      <c r="V24" s="628"/>
      <c r="W24" s="628"/>
      <c r="X24" s="628"/>
      <c r="Y24" s="629"/>
      <c r="Z24" s="663" t="s">
        <v>238</v>
      </c>
      <c r="AA24" s="663"/>
      <c r="AB24" s="663"/>
      <c r="AC24" s="663"/>
      <c r="AD24" s="664" t="s">
        <v>132</v>
      </c>
      <c r="AE24" s="664"/>
      <c r="AF24" s="664"/>
      <c r="AG24" s="664"/>
      <c r="AH24" s="664"/>
      <c r="AI24" s="664"/>
      <c r="AJ24" s="664"/>
      <c r="AK24" s="664"/>
      <c r="AL24" s="630" t="s">
        <v>238</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132</v>
      </c>
      <c r="BP24" s="663"/>
      <c r="BQ24" s="663"/>
      <c r="BR24" s="663"/>
      <c r="BS24" s="664" t="s">
        <v>132</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15219818</v>
      </c>
      <c r="CS24" s="674"/>
      <c r="CT24" s="674"/>
      <c r="CU24" s="674"/>
      <c r="CV24" s="674"/>
      <c r="CW24" s="674"/>
      <c r="CX24" s="674"/>
      <c r="CY24" s="702"/>
      <c r="CZ24" s="703">
        <v>51.8</v>
      </c>
      <c r="DA24" s="686"/>
      <c r="DB24" s="686"/>
      <c r="DC24" s="705"/>
      <c r="DD24" s="701">
        <v>9347629</v>
      </c>
      <c r="DE24" s="674"/>
      <c r="DF24" s="674"/>
      <c r="DG24" s="674"/>
      <c r="DH24" s="674"/>
      <c r="DI24" s="674"/>
      <c r="DJ24" s="674"/>
      <c r="DK24" s="702"/>
      <c r="DL24" s="701">
        <v>9311806</v>
      </c>
      <c r="DM24" s="674"/>
      <c r="DN24" s="674"/>
      <c r="DO24" s="674"/>
      <c r="DP24" s="674"/>
      <c r="DQ24" s="674"/>
      <c r="DR24" s="674"/>
      <c r="DS24" s="674"/>
      <c r="DT24" s="674"/>
      <c r="DU24" s="674"/>
      <c r="DV24" s="702"/>
      <c r="DW24" s="703">
        <v>51.2</v>
      </c>
      <c r="DX24" s="686"/>
      <c r="DY24" s="686"/>
      <c r="DZ24" s="686"/>
      <c r="EA24" s="686"/>
      <c r="EB24" s="686"/>
      <c r="EC24" s="704"/>
    </row>
    <row r="25" spans="2:133" ht="11.25" customHeight="1" x14ac:dyDescent="0.2">
      <c r="B25" s="624" t="s">
        <v>294</v>
      </c>
      <c r="C25" s="625"/>
      <c r="D25" s="625"/>
      <c r="E25" s="625"/>
      <c r="F25" s="625"/>
      <c r="G25" s="625"/>
      <c r="H25" s="625"/>
      <c r="I25" s="625"/>
      <c r="J25" s="625"/>
      <c r="K25" s="625"/>
      <c r="L25" s="625"/>
      <c r="M25" s="625"/>
      <c r="N25" s="625"/>
      <c r="O25" s="625"/>
      <c r="P25" s="625"/>
      <c r="Q25" s="626"/>
      <c r="R25" s="627">
        <v>18620310</v>
      </c>
      <c r="S25" s="628"/>
      <c r="T25" s="628"/>
      <c r="U25" s="628"/>
      <c r="V25" s="628"/>
      <c r="W25" s="628"/>
      <c r="X25" s="628"/>
      <c r="Y25" s="629"/>
      <c r="Z25" s="663">
        <v>57.6</v>
      </c>
      <c r="AA25" s="663"/>
      <c r="AB25" s="663"/>
      <c r="AC25" s="663"/>
      <c r="AD25" s="664">
        <v>17597413</v>
      </c>
      <c r="AE25" s="664"/>
      <c r="AF25" s="664"/>
      <c r="AG25" s="664"/>
      <c r="AH25" s="664"/>
      <c r="AI25" s="664"/>
      <c r="AJ25" s="664"/>
      <c r="AK25" s="664"/>
      <c r="AL25" s="630">
        <v>99</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238</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4782499</v>
      </c>
      <c r="CS25" s="636"/>
      <c r="CT25" s="636"/>
      <c r="CU25" s="636"/>
      <c r="CV25" s="636"/>
      <c r="CW25" s="636"/>
      <c r="CX25" s="636"/>
      <c r="CY25" s="637"/>
      <c r="CZ25" s="630">
        <v>16.3</v>
      </c>
      <c r="DA25" s="638"/>
      <c r="DB25" s="638"/>
      <c r="DC25" s="639"/>
      <c r="DD25" s="633">
        <v>4480742</v>
      </c>
      <c r="DE25" s="636"/>
      <c r="DF25" s="636"/>
      <c r="DG25" s="636"/>
      <c r="DH25" s="636"/>
      <c r="DI25" s="636"/>
      <c r="DJ25" s="636"/>
      <c r="DK25" s="637"/>
      <c r="DL25" s="633">
        <v>4446320</v>
      </c>
      <c r="DM25" s="636"/>
      <c r="DN25" s="636"/>
      <c r="DO25" s="636"/>
      <c r="DP25" s="636"/>
      <c r="DQ25" s="636"/>
      <c r="DR25" s="636"/>
      <c r="DS25" s="636"/>
      <c r="DT25" s="636"/>
      <c r="DU25" s="636"/>
      <c r="DV25" s="637"/>
      <c r="DW25" s="630">
        <v>24.5</v>
      </c>
      <c r="DX25" s="638"/>
      <c r="DY25" s="638"/>
      <c r="DZ25" s="638"/>
      <c r="EA25" s="638"/>
      <c r="EB25" s="638"/>
      <c r="EC25" s="652"/>
    </row>
    <row r="26" spans="2:133" ht="11.25" customHeight="1" x14ac:dyDescent="0.2">
      <c r="B26" s="624" t="s">
        <v>297</v>
      </c>
      <c r="C26" s="625"/>
      <c r="D26" s="625"/>
      <c r="E26" s="625"/>
      <c r="F26" s="625"/>
      <c r="G26" s="625"/>
      <c r="H26" s="625"/>
      <c r="I26" s="625"/>
      <c r="J26" s="625"/>
      <c r="K26" s="625"/>
      <c r="L26" s="625"/>
      <c r="M26" s="625"/>
      <c r="N26" s="625"/>
      <c r="O26" s="625"/>
      <c r="P26" s="625"/>
      <c r="Q26" s="626"/>
      <c r="R26" s="627">
        <v>9863</v>
      </c>
      <c r="S26" s="628"/>
      <c r="T26" s="628"/>
      <c r="U26" s="628"/>
      <c r="V26" s="628"/>
      <c r="W26" s="628"/>
      <c r="X26" s="628"/>
      <c r="Y26" s="629"/>
      <c r="Z26" s="663">
        <v>0</v>
      </c>
      <c r="AA26" s="663"/>
      <c r="AB26" s="663"/>
      <c r="AC26" s="663"/>
      <c r="AD26" s="664">
        <v>9863</v>
      </c>
      <c r="AE26" s="664"/>
      <c r="AF26" s="664"/>
      <c r="AG26" s="664"/>
      <c r="AH26" s="664"/>
      <c r="AI26" s="664"/>
      <c r="AJ26" s="664"/>
      <c r="AK26" s="664"/>
      <c r="AL26" s="630">
        <v>0.1</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132</v>
      </c>
      <c r="BH26" s="628"/>
      <c r="BI26" s="628"/>
      <c r="BJ26" s="628"/>
      <c r="BK26" s="628"/>
      <c r="BL26" s="628"/>
      <c r="BM26" s="628"/>
      <c r="BN26" s="629"/>
      <c r="BO26" s="663" t="s">
        <v>132</v>
      </c>
      <c r="BP26" s="663"/>
      <c r="BQ26" s="663"/>
      <c r="BR26" s="663"/>
      <c r="BS26" s="664" t="s">
        <v>132</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3022337</v>
      </c>
      <c r="CS26" s="628"/>
      <c r="CT26" s="628"/>
      <c r="CU26" s="628"/>
      <c r="CV26" s="628"/>
      <c r="CW26" s="628"/>
      <c r="CX26" s="628"/>
      <c r="CY26" s="629"/>
      <c r="CZ26" s="630">
        <v>10.3</v>
      </c>
      <c r="DA26" s="638"/>
      <c r="DB26" s="638"/>
      <c r="DC26" s="639"/>
      <c r="DD26" s="633">
        <v>2822539</v>
      </c>
      <c r="DE26" s="628"/>
      <c r="DF26" s="628"/>
      <c r="DG26" s="628"/>
      <c r="DH26" s="628"/>
      <c r="DI26" s="628"/>
      <c r="DJ26" s="628"/>
      <c r="DK26" s="629"/>
      <c r="DL26" s="633" t="s">
        <v>132</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2">
      <c r="B27" s="624" t="s">
        <v>300</v>
      </c>
      <c r="C27" s="625"/>
      <c r="D27" s="625"/>
      <c r="E27" s="625"/>
      <c r="F27" s="625"/>
      <c r="G27" s="625"/>
      <c r="H27" s="625"/>
      <c r="I27" s="625"/>
      <c r="J27" s="625"/>
      <c r="K27" s="625"/>
      <c r="L27" s="625"/>
      <c r="M27" s="625"/>
      <c r="N27" s="625"/>
      <c r="O27" s="625"/>
      <c r="P27" s="625"/>
      <c r="Q27" s="626"/>
      <c r="R27" s="627">
        <v>103721</v>
      </c>
      <c r="S27" s="628"/>
      <c r="T27" s="628"/>
      <c r="U27" s="628"/>
      <c r="V27" s="628"/>
      <c r="W27" s="628"/>
      <c r="X27" s="628"/>
      <c r="Y27" s="629"/>
      <c r="Z27" s="663">
        <v>0.3</v>
      </c>
      <c r="AA27" s="663"/>
      <c r="AB27" s="663"/>
      <c r="AC27" s="663"/>
      <c r="AD27" s="664" t="s">
        <v>132</v>
      </c>
      <c r="AE27" s="664"/>
      <c r="AF27" s="664"/>
      <c r="AG27" s="664"/>
      <c r="AH27" s="664"/>
      <c r="AI27" s="664"/>
      <c r="AJ27" s="664"/>
      <c r="AK27" s="664"/>
      <c r="AL27" s="630" t="s">
        <v>132</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10567331</v>
      </c>
      <c r="BH27" s="628"/>
      <c r="BI27" s="628"/>
      <c r="BJ27" s="628"/>
      <c r="BK27" s="628"/>
      <c r="BL27" s="628"/>
      <c r="BM27" s="628"/>
      <c r="BN27" s="629"/>
      <c r="BO27" s="663">
        <v>100</v>
      </c>
      <c r="BP27" s="663"/>
      <c r="BQ27" s="663"/>
      <c r="BR27" s="663"/>
      <c r="BS27" s="664" t="s">
        <v>238</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7779480</v>
      </c>
      <c r="CS27" s="636"/>
      <c r="CT27" s="636"/>
      <c r="CU27" s="636"/>
      <c r="CV27" s="636"/>
      <c r="CW27" s="636"/>
      <c r="CX27" s="636"/>
      <c r="CY27" s="637"/>
      <c r="CZ27" s="630">
        <v>26.5</v>
      </c>
      <c r="DA27" s="638"/>
      <c r="DB27" s="638"/>
      <c r="DC27" s="639"/>
      <c r="DD27" s="633">
        <v>2213314</v>
      </c>
      <c r="DE27" s="636"/>
      <c r="DF27" s="636"/>
      <c r="DG27" s="636"/>
      <c r="DH27" s="636"/>
      <c r="DI27" s="636"/>
      <c r="DJ27" s="636"/>
      <c r="DK27" s="637"/>
      <c r="DL27" s="633">
        <v>2211913</v>
      </c>
      <c r="DM27" s="636"/>
      <c r="DN27" s="636"/>
      <c r="DO27" s="636"/>
      <c r="DP27" s="636"/>
      <c r="DQ27" s="636"/>
      <c r="DR27" s="636"/>
      <c r="DS27" s="636"/>
      <c r="DT27" s="636"/>
      <c r="DU27" s="636"/>
      <c r="DV27" s="637"/>
      <c r="DW27" s="630">
        <v>12.2</v>
      </c>
      <c r="DX27" s="638"/>
      <c r="DY27" s="638"/>
      <c r="DZ27" s="638"/>
      <c r="EA27" s="638"/>
      <c r="EB27" s="638"/>
      <c r="EC27" s="652"/>
    </row>
    <row r="28" spans="2:133" ht="11.25" customHeight="1" x14ac:dyDescent="0.2">
      <c r="B28" s="624" t="s">
        <v>303</v>
      </c>
      <c r="C28" s="625"/>
      <c r="D28" s="625"/>
      <c r="E28" s="625"/>
      <c r="F28" s="625"/>
      <c r="G28" s="625"/>
      <c r="H28" s="625"/>
      <c r="I28" s="625"/>
      <c r="J28" s="625"/>
      <c r="K28" s="625"/>
      <c r="L28" s="625"/>
      <c r="M28" s="625"/>
      <c r="N28" s="625"/>
      <c r="O28" s="625"/>
      <c r="P28" s="625"/>
      <c r="Q28" s="626"/>
      <c r="R28" s="627">
        <v>287300</v>
      </c>
      <c r="S28" s="628"/>
      <c r="T28" s="628"/>
      <c r="U28" s="628"/>
      <c r="V28" s="628"/>
      <c r="W28" s="628"/>
      <c r="X28" s="628"/>
      <c r="Y28" s="629"/>
      <c r="Z28" s="663">
        <v>0.9</v>
      </c>
      <c r="AA28" s="663"/>
      <c r="AB28" s="663"/>
      <c r="AC28" s="663"/>
      <c r="AD28" s="664">
        <v>97533</v>
      </c>
      <c r="AE28" s="664"/>
      <c r="AF28" s="664"/>
      <c r="AG28" s="664"/>
      <c r="AH28" s="664"/>
      <c r="AI28" s="664"/>
      <c r="AJ28" s="664"/>
      <c r="AK28" s="664"/>
      <c r="AL28" s="630">
        <v>0.5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2657839</v>
      </c>
      <c r="CS28" s="628"/>
      <c r="CT28" s="628"/>
      <c r="CU28" s="628"/>
      <c r="CV28" s="628"/>
      <c r="CW28" s="628"/>
      <c r="CX28" s="628"/>
      <c r="CY28" s="629"/>
      <c r="CZ28" s="630">
        <v>9</v>
      </c>
      <c r="DA28" s="638"/>
      <c r="DB28" s="638"/>
      <c r="DC28" s="639"/>
      <c r="DD28" s="633">
        <v>2653573</v>
      </c>
      <c r="DE28" s="628"/>
      <c r="DF28" s="628"/>
      <c r="DG28" s="628"/>
      <c r="DH28" s="628"/>
      <c r="DI28" s="628"/>
      <c r="DJ28" s="628"/>
      <c r="DK28" s="629"/>
      <c r="DL28" s="633">
        <v>2653573</v>
      </c>
      <c r="DM28" s="628"/>
      <c r="DN28" s="628"/>
      <c r="DO28" s="628"/>
      <c r="DP28" s="628"/>
      <c r="DQ28" s="628"/>
      <c r="DR28" s="628"/>
      <c r="DS28" s="628"/>
      <c r="DT28" s="628"/>
      <c r="DU28" s="628"/>
      <c r="DV28" s="629"/>
      <c r="DW28" s="630">
        <v>14.6</v>
      </c>
      <c r="DX28" s="638"/>
      <c r="DY28" s="638"/>
      <c r="DZ28" s="638"/>
      <c r="EA28" s="638"/>
      <c r="EB28" s="638"/>
      <c r="EC28" s="652"/>
    </row>
    <row r="29" spans="2:133" ht="11.25" customHeight="1" x14ac:dyDescent="0.2">
      <c r="B29" s="624" t="s">
        <v>305</v>
      </c>
      <c r="C29" s="625"/>
      <c r="D29" s="625"/>
      <c r="E29" s="625"/>
      <c r="F29" s="625"/>
      <c r="G29" s="625"/>
      <c r="H29" s="625"/>
      <c r="I29" s="625"/>
      <c r="J29" s="625"/>
      <c r="K29" s="625"/>
      <c r="L29" s="625"/>
      <c r="M29" s="625"/>
      <c r="N29" s="625"/>
      <c r="O29" s="625"/>
      <c r="P29" s="625"/>
      <c r="Q29" s="626"/>
      <c r="R29" s="627">
        <v>47501</v>
      </c>
      <c r="S29" s="628"/>
      <c r="T29" s="628"/>
      <c r="U29" s="628"/>
      <c r="V29" s="628"/>
      <c r="W29" s="628"/>
      <c r="X29" s="628"/>
      <c r="Y29" s="629"/>
      <c r="Z29" s="663">
        <v>0.1</v>
      </c>
      <c r="AA29" s="663"/>
      <c r="AB29" s="663"/>
      <c r="AC29" s="663"/>
      <c r="AD29" s="664">
        <v>40068</v>
      </c>
      <c r="AE29" s="664"/>
      <c r="AF29" s="664"/>
      <c r="AG29" s="664"/>
      <c r="AH29" s="664"/>
      <c r="AI29" s="664"/>
      <c r="AJ29" s="664"/>
      <c r="AK29" s="664"/>
      <c r="AL29" s="630">
        <v>0.2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307</v>
      </c>
      <c r="CG29" s="625"/>
      <c r="CH29" s="625"/>
      <c r="CI29" s="625"/>
      <c r="CJ29" s="625"/>
      <c r="CK29" s="625"/>
      <c r="CL29" s="625"/>
      <c r="CM29" s="625"/>
      <c r="CN29" s="625"/>
      <c r="CO29" s="625"/>
      <c r="CP29" s="625"/>
      <c r="CQ29" s="626"/>
      <c r="CR29" s="627">
        <v>2657839</v>
      </c>
      <c r="CS29" s="636"/>
      <c r="CT29" s="636"/>
      <c r="CU29" s="636"/>
      <c r="CV29" s="636"/>
      <c r="CW29" s="636"/>
      <c r="CX29" s="636"/>
      <c r="CY29" s="637"/>
      <c r="CZ29" s="630">
        <v>9</v>
      </c>
      <c r="DA29" s="638"/>
      <c r="DB29" s="638"/>
      <c r="DC29" s="639"/>
      <c r="DD29" s="633">
        <v>2653573</v>
      </c>
      <c r="DE29" s="636"/>
      <c r="DF29" s="636"/>
      <c r="DG29" s="636"/>
      <c r="DH29" s="636"/>
      <c r="DI29" s="636"/>
      <c r="DJ29" s="636"/>
      <c r="DK29" s="637"/>
      <c r="DL29" s="633">
        <v>2653573</v>
      </c>
      <c r="DM29" s="636"/>
      <c r="DN29" s="636"/>
      <c r="DO29" s="636"/>
      <c r="DP29" s="636"/>
      <c r="DQ29" s="636"/>
      <c r="DR29" s="636"/>
      <c r="DS29" s="636"/>
      <c r="DT29" s="636"/>
      <c r="DU29" s="636"/>
      <c r="DV29" s="637"/>
      <c r="DW29" s="630">
        <v>14.6</v>
      </c>
      <c r="DX29" s="638"/>
      <c r="DY29" s="638"/>
      <c r="DZ29" s="638"/>
      <c r="EA29" s="638"/>
      <c r="EB29" s="638"/>
      <c r="EC29" s="652"/>
    </row>
    <row r="30" spans="2:133" ht="11.25" customHeight="1" x14ac:dyDescent="0.2">
      <c r="B30" s="624" t="s">
        <v>308</v>
      </c>
      <c r="C30" s="625"/>
      <c r="D30" s="625"/>
      <c r="E30" s="625"/>
      <c r="F30" s="625"/>
      <c r="G30" s="625"/>
      <c r="H30" s="625"/>
      <c r="I30" s="625"/>
      <c r="J30" s="625"/>
      <c r="K30" s="625"/>
      <c r="L30" s="625"/>
      <c r="M30" s="625"/>
      <c r="N30" s="625"/>
      <c r="O30" s="625"/>
      <c r="P30" s="625"/>
      <c r="Q30" s="626"/>
      <c r="R30" s="627">
        <v>6425887</v>
      </c>
      <c r="S30" s="628"/>
      <c r="T30" s="628"/>
      <c r="U30" s="628"/>
      <c r="V30" s="628"/>
      <c r="W30" s="628"/>
      <c r="X30" s="628"/>
      <c r="Y30" s="629"/>
      <c r="Z30" s="663">
        <v>19.899999999999999</v>
      </c>
      <c r="AA30" s="663"/>
      <c r="AB30" s="663"/>
      <c r="AC30" s="663"/>
      <c r="AD30" s="664" t="s">
        <v>132</v>
      </c>
      <c r="AE30" s="664"/>
      <c r="AF30" s="664"/>
      <c r="AG30" s="664"/>
      <c r="AH30" s="664"/>
      <c r="AI30" s="664"/>
      <c r="AJ30" s="664"/>
      <c r="AK30" s="664"/>
      <c r="AL30" s="630" t="s">
        <v>132</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2596533</v>
      </c>
      <c r="CS30" s="628"/>
      <c r="CT30" s="628"/>
      <c r="CU30" s="628"/>
      <c r="CV30" s="628"/>
      <c r="CW30" s="628"/>
      <c r="CX30" s="628"/>
      <c r="CY30" s="629"/>
      <c r="CZ30" s="630">
        <v>8.8000000000000007</v>
      </c>
      <c r="DA30" s="638"/>
      <c r="DB30" s="638"/>
      <c r="DC30" s="639"/>
      <c r="DD30" s="633">
        <v>2592267</v>
      </c>
      <c r="DE30" s="628"/>
      <c r="DF30" s="628"/>
      <c r="DG30" s="628"/>
      <c r="DH30" s="628"/>
      <c r="DI30" s="628"/>
      <c r="DJ30" s="628"/>
      <c r="DK30" s="629"/>
      <c r="DL30" s="633">
        <v>2592267</v>
      </c>
      <c r="DM30" s="628"/>
      <c r="DN30" s="628"/>
      <c r="DO30" s="628"/>
      <c r="DP30" s="628"/>
      <c r="DQ30" s="628"/>
      <c r="DR30" s="628"/>
      <c r="DS30" s="628"/>
      <c r="DT30" s="628"/>
      <c r="DU30" s="628"/>
      <c r="DV30" s="629"/>
      <c r="DW30" s="630">
        <v>14.3</v>
      </c>
      <c r="DX30" s="638"/>
      <c r="DY30" s="638"/>
      <c r="DZ30" s="638"/>
      <c r="EA30" s="638"/>
      <c r="EB30" s="638"/>
      <c r="EC30" s="652"/>
    </row>
    <row r="31" spans="2:133" ht="11.25" customHeight="1" x14ac:dyDescent="0.2">
      <c r="B31" s="696" t="s">
        <v>312</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132</v>
      </c>
      <c r="AA31" s="663"/>
      <c r="AB31" s="663"/>
      <c r="AC31" s="663"/>
      <c r="AD31" s="664" t="s">
        <v>140</v>
      </c>
      <c r="AE31" s="664"/>
      <c r="AF31" s="664"/>
      <c r="AG31" s="664"/>
      <c r="AH31" s="664"/>
      <c r="AI31" s="664"/>
      <c r="AJ31" s="664"/>
      <c r="AK31" s="664"/>
      <c r="AL31" s="630" t="s">
        <v>132</v>
      </c>
      <c r="AM31" s="631"/>
      <c r="AN31" s="631"/>
      <c r="AO31" s="665"/>
      <c r="AP31" s="688" t="s">
        <v>313</v>
      </c>
      <c r="AQ31" s="689"/>
      <c r="AR31" s="689"/>
      <c r="AS31" s="689"/>
      <c r="AT31" s="690" t="s">
        <v>314</v>
      </c>
      <c r="AU31" s="218"/>
      <c r="AV31" s="218"/>
      <c r="AW31" s="218"/>
      <c r="AX31" s="676" t="s">
        <v>188</v>
      </c>
      <c r="AY31" s="677"/>
      <c r="AZ31" s="677"/>
      <c r="BA31" s="677"/>
      <c r="BB31" s="677"/>
      <c r="BC31" s="677"/>
      <c r="BD31" s="677"/>
      <c r="BE31" s="677"/>
      <c r="BF31" s="678"/>
      <c r="BG31" s="684">
        <v>99.2</v>
      </c>
      <c r="BH31" s="685"/>
      <c r="BI31" s="685"/>
      <c r="BJ31" s="685"/>
      <c r="BK31" s="685"/>
      <c r="BL31" s="685"/>
      <c r="BM31" s="686">
        <v>97.9</v>
      </c>
      <c r="BN31" s="685"/>
      <c r="BO31" s="685"/>
      <c r="BP31" s="685"/>
      <c r="BQ31" s="687"/>
      <c r="BR31" s="684">
        <v>99.2</v>
      </c>
      <c r="BS31" s="685"/>
      <c r="BT31" s="685"/>
      <c r="BU31" s="685"/>
      <c r="BV31" s="685"/>
      <c r="BW31" s="685"/>
      <c r="BX31" s="686">
        <v>97.7</v>
      </c>
      <c r="BY31" s="685"/>
      <c r="BZ31" s="685"/>
      <c r="CA31" s="685"/>
      <c r="CB31" s="687"/>
      <c r="CD31" s="642"/>
      <c r="CE31" s="643"/>
      <c r="CF31" s="624" t="s">
        <v>315</v>
      </c>
      <c r="CG31" s="625"/>
      <c r="CH31" s="625"/>
      <c r="CI31" s="625"/>
      <c r="CJ31" s="625"/>
      <c r="CK31" s="625"/>
      <c r="CL31" s="625"/>
      <c r="CM31" s="625"/>
      <c r="CN31" s="625"/>
      <c r="CO31" s="625"/>
      <c r="CP31" s="625"/>
      <c r="CQ31" s="626"/>
      <c r="CR31" s="627">
        <v>61306</v>
      </c>
      <c r="CS31" s="636"/>
      <c r="CT31" s="636"/>
      <c r="CU31" s="636"/>
      <c r="CV31" s="636"/>
      <c r="CW31" s="636"/>
      <c r="CX31" s="636"/>
      <c r="CY31" s="637"/>
      <c r="CZ31" s="630">
        <v>0.2</v>
      </c>
      <c r="DA31" s="638"/>
      <c r="DB31" s="638"/>
      <c r="DC31" s="639"/>
      <c r="DD31" s="633">
        <v>61306</v>
      </c>
      <c r="DE31" s="636"/>
      <c r="DF31" s="636"/>
      <c r="DG31" s="636"/>
      <c r="DH31" s="636"/>
      <c r="DI31" s="636"/>
      <c r="DJ31" s="636"/>
      <c r="DK31" s="637"/>
      <c r="DL31" s="633">
        <v>61306</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2">
      <c r="B32" s="624" t="s">
        <v>316</v>
      </c>
      <c r="C32" s="625"/>
      <c r="D32" s="625"/>
      <c r="E32" s="625"/>
      <c r="F32" s="625"/>
      <c r="G32" s="625"/>
      <c r="H32" s="625"/>
      <c r="I32" s="625"/>
      <c r="J32" s="625"/>
      <c r="K32" s="625"/>
      <c r="L32" s="625"/>
      <c r="M32" s="625"/>
      <c r="N32" s="625"/>
      <c r="O32" s="625"/>
      <c r="P32" s="625"/>
      <c r="Q32" s="626"/>
      <c r="R32" s="627">
        <v>1942517</v>
      </c>
      <c r="S32" s="628"/>
      <c r="T32" s="628"/>
      <c r="U32" s="628"/>
      <c r="V32" s="628"/>
      <c r="W32" s="628"/>
      <c r="X32" s="628"/>
      <c r="Y32" s="629"/>
      <c r="Z32" s="663">
        <v>6</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317</v>
      </c>
      <c r="AX32" s="624" t="s">
        <v>318</v>
      </c>
      <c r="AY32" s="625"/>
      <c r="AZ32" s="625"/>
      <c r="BA32" s="625"/>
      <c r="BB32" s="625"/>
      <c r="BC32" s="625"/>
      <c r="BD32" s="625"/>
      <c r="BE32" s="625"/>
      <c r="BF32" s="626"/>
      <c r="BG32" s="683">
        <v>99</v>
      </c>
      <c r="BH32" s="636"/>
      <c r="BI32" s="636"/>
      <c r="BJ32" s="636"/>
      <c r="BK32" s="636"/>
      <c r="BL32" s="636"/>
      <c r="BM32" s="631">
        <v>97.7</v>
      </c>
      <c r="BN32" s="636"/>
      <c r="BO32" s="636"/>
      <c r="BP32" s="636"/>
      <c r="BQ32" s="661"/>
      <c r="BR32" s="683">
        <v>99.1</v>
      </c>
      <c r="BS32" s="636"/>
      <c r="BT32" s="636"/>
      <c r="BU32" s="636"/>
      <c r="BV32" s="636"/>
      <c r="BW32" s="636"/>
      <c r="BX32" s="631">
        <v>97.5</v>
      </c>
      <c r="BY32" s="636"/>
      <c r="BZ32" s="636"/>
      <c r="CA32" s="636"/>
      <c r="CB32" s="661"/>
      <c r="CD32" s="644"/>
      <c r="CE32" s="645"/>
      <c r="CF32" s="624" t="s">
        <v>319</v>
      </c>
      <c r="CG32" s="625"/>
      <c r="CH32" s="625"/>
      <c r="CI32" s="625"/>
      <c r="CJ32" s="625"/>
      <c r="CK32" s="625"/>
      <c r="CL32" s="625"/>
      <c r="CM32" s="625"/>
      <c r="CN32" s="625"/>
      <c r="CO32" s="625"/>
      <c r="CP32" s="625"/>
      <c r="CQ32" s="626"/>
      <c r="CR32" s="627" t="s">
        <v>238</v>
      </c>
      <c r="CS32" s="628"/>
      <c r="CT32" s="628"/>
      <c r="CU32" s="628"/>
      <c r="CV32" s="628"/>
      <c r="CW32" s="628"/>
      <c r="CX32" s="628"/>
      <c r="CY32" s="629"/>
      <c r="CZ32" s="630" t="s">
        <v>132</v>
      </c>
      <c r="DA32" s="638"/>
      <c r="DB32" s="638"/>
      <c r="DC32" s="639"/>
      <c r="DD32" s="633" t="s">
        <v>238</v>
      </c>
      <c r="DE32" s="628"/>
      <c r="DF32" s="628"/>
      <c r="DG32" s="628"/>
      <c r="DH32" s="628"/>
      <c r="DI32" s="628"/>
      <c r="DJ32" s="628"/>
      <c r="DK32" s="629"/>
      <c r="DL32" s="633" t="s">
        <v>132</v>
      </c>
      <c r="DM32" s="628"/>
      <c r="DN32" s="628"/>
      <c r="DO32" s="628"/>
      <c r="DP32" s="628"/>
      <c r="DQ32" s="628"/>
      <c r="DR32" s="628"/>
      <c r="DS32" s="628"/>
      <c r="DT32" s="628"/>
      <c r="DU32" s="628"/>
      <c r="DV32" s="629"/>
      <c r="DW32" s="630" t="s">
        <v>132</v>
      </c>
      <c r="DX32" s="638"/>
      <c r="DY32" s="638"/>
      <c r="DZ32" s="638"/>
      <c r="EA32" s="638"/>
      <c r="EB32" s="638"/>
      <c r="EC32" s="652"/>
    </row>
    <row r="33" spans="2:133" ht="11.25" customHeight="1" x14ac:dyDescent="0.2">
      <c r="B33" s="624" t="s">
        <v>320</v>
      </c>
      <c r="C33" s="625"/>
      <c r="D33" s="625"/>
      <c r="E33" s="625"/>
      <c r="F33" s="625"/>
      <c r="G33" s="625"/>
      <c r="H33" s="625"/>
      <c r="I33" s="625"/>
      <c r="J33" s="625"/>
      <c r="K33" s="625"/>
      <c r="L33" s="625"/>
      <c r="M33" s="625"/>
      <c r="N33" s="625"/>
      <c r="O33" s="625"/>
      <c r="P33" s="625"/>
      <c r="Q33" s="626"/>
      <c r="R33" s="627">
        <v>84590</v>
      </c>
      <c r="S33" s="628"/>
      <c r="T33" s="628"/>
      <c r="U33" s="628"/>
      <c r="V33" s="628"/>
      <c r="W33" s="628"/>
      <c r="X33" s="628"/>
      <c r="Y33" s="629"/>
      <c r="Z33" s="663">
        <v>0.3</v>
      </c>
      <c r="AA33" s="663"/>
      <c r="AB33" s="663"/>
      <c r="AC33" s="663"/>
      <c r="AD33" s="664">
        <v>26414</v>
      </c>
      <c r="AE33" s="664"/>
      <c r="AF33" s="664"/>
      <c r="AG33" s="664"/>
      <c r="AH33" s="664"/>
      <c r="AI33" s="664"/>
      <c r="AJ33" s="664"/>
      <c r="AK33" s="664"/>
      <c r="AL33" s="630">
        <v>0.1</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99.2</v>
      </c>
      <c r="BH33" s="612"/>
      <c r="BI33" s="612"/>
      <c r="BJ33" s="612"/>
      <c r="BK33" s="612"/>
      <c r="BL33" s="612"/>
      <c r="BM33" s="656">
        <v>98.1</v>
      </c>
      <c r="BN33" s="612"/>
      <c r="BO33" s="612"/>
      <c r="BP33" s="612"/>
      <c r="BQ33" s="650"/>
      <c r="BR33" s="682">
        <v>99.3</v>
      </c>
      <c r="BS33" s="612"/>
      <c r="BT33" s="612"/>
      <c r="BU33" s="612"/>
      <c r="BV33" s="612"/>
      <c r="BW33" s="612"/>
      <c r="BX33" s="656">
        <v>97.9</v>
      </c>
      <c r="BY33" s="612"/>
      <c r="BZ33" s="612"/>
      <c r="CA33" s="612"/>
      <c r="CB33" s="650"/>
      <c r="CD33" s="624" t="s">
        <v>322</v>
      </c>
      <c r="CE33" s="625"/>
      <c r="CF33" s="625"/>
      <c r="CG33" s="625"/>
      <c r="CH33" s="625"/>
      <c r="CI33" s="625"/>
      <c r="CJ33" s="625"/>
      <c r="CK33" s="625"/>
      <c r="CL33" s="625"/>
      <c r="CM33" s="625"/>
      <c r="CN33" s="625"/>
      <c r="CO33" s="625"/>
      <c r="CP33" s="625"/>
      <c r="CQ33" s="626"/>
      <c r="CR33" s="627">
        <v>12498833</v>
      </c>
      <c r="CS33" s="636"/>
      <c r="CT33" s="636"/>
      <c r="CU33" s="636"/>
      <c r="CV33" s="636"/>
      <c r="CW33" s="636"/>
      <c r="CX33" s="636"/>
      <c r="CY33" s="637"/>
      <c r="CZ33" s="630">
        <v>42.5</v>
      </c>
      <c r="DA33" s="638"/>
      <c r="DB33" s="638"/>
      <c r="DC33" s="639"/>
      <c r="DD33" s="633">
        <v>10491329</v>
      </c>
      <c r="DE33" s="636"/>
      <c r="DF33" s="636"/>
      <c r="DG33" s="636"/>
      <c r="DH33" s="636"/>
      <c r="DI33" s="636"/>
      <c r="DJ33" s="636"/>
      <c r="DK33" s="637"/>
      <c r="DL33" s="633">
        <v>7059037</v>
      </c>
      <c r="DM33" s="636"/>
      <c r="DN33" s="636"/>
      <c r="DO33" s="636"/>
      <c r="DP33" s="636"/>
      <c r="DQ33" s="636"/>
      <c r="DR33" s="636"/>
      <c r="DS33" s="636"/>
      <c r="DT33" s="636"/>
      <c r="DU33" s="636"/>
      <c r="DV33" s="637"/>
      <c r="DW33" s="630">
        <v>38.799999999999997</v>
      </c>
      <c r="DX33" s="638"/>
      <c r="DY33" s="638"/>
      <c r="DZ33" s="638"/>
      <c r="EA33" s="638"/>
      <c r="EB33" s="638"/>
      <c r="EC33" s="652"/>
    </row>
    <row r="34" spans="2:133" ht="11.25" customHeight="1" x14ac:dyDescent="0.2">
      <c r="B34" s="624" t="s">
        <v>323</v>
      </c>
      <c r="C34" s="625"/>
      <c r="D34" s="625"/>
      <c r="E34" s="625"/>
      <c r="F34" s="625"/>
      <c r="G34" s="625"/>
      <c r="H34" s="625"/>
      <c r="I34" s="625"/>
      <c r="J34" s="625"/>
      <c r="K34" s="625"/>
      <c r="L34" s="625"/>
      <c r="M34" s="625"/>
      <c r="N34" s="625"/>
      <c r="O34" s="625"/>
      <c r="P34" s="625"/>
      <c r="Q34" s="626"/>
      <c r="R34" s="627">
        <v>93536</v>
      </c>
      <c r="S34" s="628"/>
      <c r="T34" s="628"/>
      <c r="U34" s="628"/>
      <c r="V34" s="628"/>
      <c r="W34" s="628"/>
      <c r="X34" s="628"/>
      <c r="Y34" s="629"/>
      <c r="Z34" s="663">
        <v>0.3</v>
      </c>
      <c r="AA34" s="663"/>
      <c r="AB34" s="663"/>
      <c r="AC34" s="663"/>
      <c r="AD34" s="664" t="s">
        <v>132</v>
      </c>
      <c r="AE34" s="664"/>
      <c r="AF34" s="664"/>
      <c r="AG34" s="664"/>
      <c r="AH34" s="664"/>
      <c r="AI34" s="664"/>
      <c r="AJ34" s="664"/>
      <c r="AK34" s="664"/>
      <c r="AL34" s="630" t="s">
        <v>132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4877610</v>
      </c>
      <c r="CS34" s="628"/>
      <c r="CT34" s="628"/>
      <c r="CU34" s="628"/>
      <c r="CV34" s="628"/>
      <c r="CW34" s="628"/>
      <c r="CX34" s="628"/>
      <c r="CY34" s="629"/>
      <c r="CZ34" s="630">
        <v>16.600000000000001</v>
      </c>
      <c r="DA34" s="638"/>
      <c r="DB34" s="638"/>
      <c r="DC34" s="639"/>
      <c r="DD34" s="633">
        <v>3536343</v>
      </c>
      <c r="DE34" s="628"/>
      <c r="DF34" s="628"/>
      <c r="DG34" s="628"/>
      <c r="DH34" s="628"/>
      <c r="DI34" s="628"/>
      <c r="DJ34" s="628"/>
      <c r="DK34" s="629"/>
      <c r="DL34" s="633">
        <v>3103046</v>
      </c>
      <c r="DM34" s="628"/>
      <c r="DN34" s="628"/>
      <c r="DO34" s="628"/>
      <c r="DP34" s="628"/>
      <c r="DQ34" s="628"/>
      <c r="DR34" s="628"/>
      <c r="DS34" s="628"/>
      <c r="DT34" s="628"/>
      <c r="DU34" s="628"/>
      <c r="DV34" s="629"/>
      <c r="DW34" s="630">
        <v>17.100000000000001</v>
      </c>
      <c r="DX34" s="638"/>
      <c r="DY34" s="638"/>
      <c r="DZ34" s="638"/>
      <c r="EA34" s="638"/>
      <c r="EB34" s="638"/>
      <c r="EC34" s="652"/>
    </row>
    <row r="35" spans="2:133" ht="11.25" customHeight="1" x14ac:dyDescent="0.2">
      <c r="B35" s="624" t="s">
        <v>325</v>
      </c>
      <c r="C35" s="625"/>
      <c r="D35" s="625"/>
      <c r="E35" s="625"/>
      <c r="F35" s="625"/>
      <c r="G35" s="625"/>
      <c r="H35" s="625"/>
      <c r="I35" s="625"/>
      <c r="J35" s="625"/>
      <c r="K35" s="625"/>
      <c r="L35" s="625"/>
      <c r="M35" s="625"/>
      <c r="N35" s="625"/>
      <c r="O35" s="625"/>
      <c r="P35" s="625"/>
      <c r="Q35" s="626"/>
      <c r="R35" s="627">
        <v>18728</v>
      </c>
      <c r="S35" s="628"/>
      <c r="T35" s="628"/>
      <c r="U35" s="628"/>
      <c r="V35" s="628"/>
      <c r="W35" s="628"/>
      <c r="X35" s="628"/>
      <c r="Y35" s="629"/>
      <c r="Z35" s="663">
        <v>0.1</v>
      </c>
      <c r="AA35" s="663"/>
      <c r="AB35" s="663"/>
      <c r="AC35" s="663"/>
      <c r="AD35" s="664" t="s">
        <v>238</v>
      </c>
      <c r="AE35" s="664"/>
      <c r="AF35" s="664"/>
      <c r="AG35" s="664"/>
      <c r="AH35" s="664"/>
      <c r="AI35" s="664"/>
      <c r="AJ35" s="664"/>
      <c r="AK35" s="664"/>
      <c r="AL35" s="630" t="s">
        <v>132</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343832</v>
      </c>
      <c r="CS35" s="636"/>
      <c r="CT35" s="636"/>
      <c r="CU35" s="636"/>
      <c r="CV35" s="636"/>
      <c r="CW35" s="636"/>
      <c r="CX35" s="636"/>
      <c r="CY35" s="637"/>
      <c r="CZ35" s="630">
        <v>1.2</v>
      </c>
      <c r="DA35" s="638"/>
      <c r="DB35" s="638"/>
      <c r="DC35" s="639"/>
      <c r="DD35" s="633">
        <v>342679</v>
      </c>
      <c r="DE35" s="636"/>
      <c r="DF35" s="636"/>
      <c r="DG35" s="636"/>
      <c r="DH35" s="636"/>
      <c r="DI35" s="636"/>
      <c r="DJ35" s="636"/>
      <c r="DK35" s="637"/>
      <c r="DL35" s="633">
        <v>342679</v>
      </c>
      <c r="DM35" s="636"/>
      <c r="DN35" s="636"/>
      <c r="DO35" s="636"/>
      <c r="DP35" s="636"/>
      <c r="DQ35" s="636"/>
      <c r="DR35" s="636"/>
      <c r="DS35" s="636"/>
      <c r="DT35" s="636"/>
      <c r="DU35" s="636"/>
      <c r="DV35" s="637"/>
      <c r="DW35" s="630">
        <v>1.9</v>
      </c>
      <c r="DX35" s="638"/>
      <c r="DY35" s="638"/>
      <c r="DZ35" s="638"/>
      <c r="EA35" s="638"/>
      <c r="EB35" s="638"/>
      <c r="EC35" s="652"/>
    </row>
    <row r="36" spans="2:133" ht="11.25" customHeight="1" x14ac:dyDescent="0.2">
      <c r="B36" s="624" t="s">
        <v>329</v>
      </c>
      <c r="C36" s="625"/>
      <c r="D36" s="625"/>
      <c r="E36" s="625"/>
      <c r="F36" s="625"/>
      <c r="G36" s="625"/>
      <c r="H36" s="625"/>
      <c r="I36" s="625"/>
      <c r="J36" s="625"/>
      <c r="K36" s="625"/>
      <c r="L36" s="625"/>
      <c r="M36" s="625"/>
      <c r="N36" s="625"/>
      <c r="O36" s="625"/>
      <c r="P36" s="625"/>
      <c r="Q36" s="626"/>
      <c r="R36" s="627">
        <v>3228818</v>
      </c>
      <c r="S36" s="628"/>
      <c r="T36" s="628"/>
      <c r="U36" s="628"/>
      <c r="V36" s="628"/>
      <c r="W36" s="628"/>
      <c r="X36" s="628"/>
      <c r="Y36" s="629"/>
      <c r="Z36" s="663">
        <v>10</v>
      </c>
      <c r="AA36" s="663"/>
      <c r="AB36" s="663"/>
      <c r="AC36" s="663"/>
      <c r="AD36" s="664" t="s">
        <v>132</v>
      </c>
      <c r="AE36" s="664"/>
      <c r="AF36" s="664"/>
      <c r="AG36" s="664"/>
      <c r="AH36" s="664"/>
      <c r="AI36" s="664"/>
      <c r="AJ36" s="664"/>
      <c r="AK36" s="664"/>
      <c r="AL36" s="630" t="s">
        <v>132</v>
      </c>
      <c r="AM36" s="631"/>
      <c r="AN36" s="631"/>
      <c r="AO36" s="665"/>
      <c r="AP36" s="222"/>
      <c r="AQ36" s="670" t="s">
        <v>330</v>
      </c>
      <c r="AR36" s="671"/>
      <c r="AS36" s="671"/>
      <c r="AT36" s="671"/>
      <c r="AU36" s="671"/>
      <c r="AV36" s="671"/>
      <c r="AW36" s="671"/>
      <c r="AX36" s="671"/>
      <c r="AY36" s="672"/>
      <c r="AZ36" s="673">
        <v>4208082</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132686</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2936197</v>
      </c>
      <c r="CS36" s="628"/>
      <c r="CT36" s="628"/>
      <c r="CU36" s="628"/>
      <c r="CV36" s="628"/>
      <c r="CW36" s="628"/>
      <c r="CX36" s="628"/>
      <c r="CY36" s="629"/>
      <c r="CZ36" s="630">
        <v>10</v>
      </c>
      <c r="DA36" s="638"/>
      <c r="DB36" s="638"/>
      <c r="DC36" s="639"/>
      <c r="DD36" s="633">
        <v>2724582</v>
      </c>
      <c r="DE36" s="628"/>
      <c r="DF36" s="628"/>
      <c r="DG36" s="628"/>
      <c r="DH36" s="628"/>
      <c r="DI36" s="628"/>
      <c r="DJ36" s="628"/>
      <c r="DK36" s="629"/>
      <c r="DL36" s="633">
        <v>1435760</v>
      </c>
      <c r="DM36" s="628"/>
      <c r="DN36" s="628"/>
      <c r="DO36" s="628"/>
      <c r="DP36" s="628"/>
      <c r="DQ36" s="628"/>
      <c r="DR36" s="628"/>
      <c r="DS36" s="628"/>
      <c r="DT36" s="628"/>
      <c r="DU36" s="628"/>
      <c r="DV36" s="629"/>
      <c r="DW36" s="630">
        <v>7.9</v>
      </c>
      <c r="DX36" s="638"/>
      <c r="DY36" s="638"/>
      <c r="DZ36" s="638"/>
      <c r="EA36" s="638"/>
      <c r="EB36" s="638"/>
      <c r="EC36" s="652"/>
    </row>
    <row r="37" spans="2:133" ht="11.25" customHeight="1" x14ac:dyDescent="0.2">
      <c r="B37" s="624" t="s">
        <v>333</v>
      </c>
      <c r="C37" s="625"/>
      <c r="D37" s="625"/>
      <c r="E37" s="625"/>
      <c r="F37" s="625"/>
      <c r="G37" s="625"/>
      <c r="H37" s="625"/>
      <c r="I37" s="625"/>
      <c r="J37" s="625"/>
      <c r="K37" s="625"/>
      <c r="L37" s="625"/>
      <c r="M37" s="625"/>
      <c r="N37" s="625"/>
      <c r="O37" s="625"/>
      <c r="P37" s="625"/>
      <c r="Q37" s="626"/>
      <c r="R37" s="627">
        <v>443383</v>
      </c>
      <c r="S37" s="628"/>
      <c r="T37" s="628"/>
      <c r="U37" s="628"/>
      <c r="V37" s="628"/>
      <c r="W37" s="628"/>
      <c r="X37" s="628"/>
      <c r="Y37" s="629"/>
      <c r="Z37" s="663">
        <v>1.4</v>
      </c>
      <c r="AA37" s="663"/>
      <c r="AB37" s="663"/>
      <c r="AC37" s="663"/>
      <c r="AD37" s="664">
        <v>9428</v>
      </c>
      <c r="AE37" s="664"/>
      <c r="AF37" s="664"/>
      <c r="AG37" s="664"/>
      <c r="AH37" s="664"/>
      <c r="AI37" s="664"/>
      <c r="AJ37" s="664"/>
      <c r="AK37" s="664"/>
      <c r="AL37" s="630">
        <v>0.1</v>
      </c>
      <c r="AM37" s="631"/>
      <c r="AN37" s="631"/>
      <c r="AO37" s="665"/>
      <c r="AQ37" s="658" t="s">
        <v>334</v>
      </c>
      <c r="AR37" s="659"/>
      <c r="AS37" s="659"/>
      <c r="AT37" s="659"/>
      <c r="AU37" s="659"/>
      <c r="AV37" s="659"/>
      <c r="AW37" s="659"/>
      <c r="AX37" s="659"/>
      <c r="AY37" s="660"/>
      <c r="AZ37" s="627">
        <v>1019800</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-246878</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347049</v>
      </c>
      <c r="CS37" s="636"/>
      <c r="CT37" s="636"/>
      <c r="CU37" s="636"/>
      <c r="CV37" s="636"/>
      <c r="CW37" s="636"/>
      <c r="CX37" s="636"/>
      <c r="CY37" s="637"/>
      <c r="CZ37" s="630">
        <v>1.2</v>
      </c>
      <c r="DA37" s="638"/>
      <c r="DB37" s="638"/>
      <c r="DC37" s="639"/>
      <c r="DD37" s="633">
        <v>347049</v>
      </c>
      <c r="DE37" s="636"/>
      <c r="DF37" s="636"/>
      <c r="DG37" s="636"/>
      <c r="DH37" s="636"/>
      <c r="DI37" s="636"/>
      <c r="DJ37" s="636"/>
      <c r="DK37" s="637"/>
      <c r="DL37" s="633">
        <v>347049</v>
      </c>
      <c r="DM37" s="636"/>
      <c r="DN37" s="636"/>
      <c r="DO37" s="636"/>
      <c r="DP37" s="636"/>
      <c r="DQ37" s="636"/>
      <c r="DR37" s="636"/>
      <c r="DS37" s="636"/>
      <c r="DT37" s="636"/>
      <c r="DU37" s="636"/>
      <c r="DV37" s="637"/>
      <c r="DW37" s="630">
        <v>1.9</v>
      </c>
      <c r="DX37" s="638"/>
      <c r="DY37" s="638"/>
      <c r="DZ37" s="638"/>
      <c r="EA37" s="638"/>
      <c r="EB37" s="638"/>
      <c r="EC37" s="652"/>
    </row>
    <row r="38" spans="2:133" ht="11.25" customHeight="1" x14ac:dyDescent="0.2">
      <c r="B38" s="624" t="s">
        <v>337</v>
      </c>
      <c r="C38" s="625"/>
      <c r="D38" s="625"/>
      <c r="E38" s="625"/>
      <c r="F38" s="625"/>
      <c r="G38" s="625"/>
      <c r="H38" s="625"/>
      <c r="I38" s="625"/>
      <c r="J38" s="625"/>
      <c r="K38" s="625"/>
      <c r="L38" s="625"/>
      <c r="M38" s="625"/>
      <c r="N38" s="625"/>
      <c r="O38" s="625"/>
      <c r="P38" s="625"/>
      <c r="Q38" s="626"/>
      <c r="R38" s="627">
        <v>998649</v>
      </c>
      <c r="S38" s="628"/>
      <c r="T38" s="628"/>
      <c r="U38" s="628"/>
      <c r="V38" s="628"/>
      <c r="W38" s="628"/>
      <c r="X38" s="628"/>
      <c r="Y38" s="629"/>
      <c r="Z38" s="663">
        <v>3.1</v>
      </c>
      <c r="AA38" s="663"/>
      <c r="AB38" s="663"/>
      <c r="AC38" s="663"/>
      <c r="AD38" s="664" t="s">
        <v>132</v>
      </c>
      <c r="AE38" s="664"/>
      <c r="AF38" s="664"/>
      <c r="AG38" s="664"/>
      <c r="AH38" s="664"/>
      <c r="AI38" s="664"/>
      <c r="AJ38" s="664"/>
      <c r="AK38" s="664"/>
      <c r="AL38" s="630" t="s">
        <v>132</v>
      </c>
      <c r="AM38" s="631"/>
      <c r="AN38" s="631"/>
      <c r="AO38" s="665"/>
      <c r="AQ38" s="658" t="s">
        <v>338</v>
      </c>
      <c r="AR38" s="659"/>
      <c r="AS38" s="659"/>
      <c r="AT38" s="659"/>
      <c r="AU38" s="659"/>
      <c r="AV38" s="659"/>
      <c r="AW38" s="659"/>
      <c r="AX38" s="659"/>
      <c r="AY38" s="660"/>
      <c r="AZ38" s="627">
        <v>350684</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11402</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2837598</v>
      </c>
      <c r="CS38" s="628"/>
      <c r="CT38" s="628"/>
      <c r="CU38" s="628"/>
      <c r="CV38" s="628"/>
      <c r="CW38" s="628"/>
      <c r="CX38" s="628"/>
      <c r="CY38" s="629"/>
      <c r="CZ38" s="630">
        <v>9.6999999999999993</v>
      </c>
      <c r="DA38" s="638"/>
      <c r="DB38" s="638"/>
      <c r="DC38" s="639"/>
      <c r="DD38" s="633">
        <v>2398558</v>
      </c>
      <c r="DE38" s="628"/>
      <c r="DF38" s="628"/>
      <c r="DG38" s="628"/>
      <c r="DH38" s="628"/>
      <c r="DI38" s="628"/>
      <c r="DJ38" s="628"/>
      <c r="DK38" s="629"/>
      <c r="DL38" s="633">
        <v>2009931</v>
      </c>
      <c r="DM38" s="628"/>
      <c r="DN38" s="628"/>
      <c r="DO38" s="628"/>
      <c r="DP38" s="628"/>
      <c r="DQ38" s="628"/>
      <c r="DR38" s="628"/>
      <c r="DS38" s="628"/>
      <c r="DT38" s="628"/>
      <c r="DU38" s="628"/>
      <c r="DV38" s="629"/>
      <c r="DW38" s="630">
        <v>11.1</v>
      </c>
      <c r="DX38" s="638"/>
      <c r="DY38" s="638"/>
      <c r="DZ38" s="638"/>
      <c r="EA38" s="638"/>
      <c r="EB38" s="638"/>
      <c r="EC38" s="652"/>
    </row>
    <row r="39" spans="2:133" ht="11.25" customHeight="1" x14ac:dyDescent="0.2">
      <c r="B39" s="624" t="s">
        <v>341</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132</v>
      </c>
      <c r="AA39" s="663"/>
      <c r="AB39" s="663"/>
      <c r="AC39" s="663"/>
      <c r="AD39" s="664" t="s">
        <v>238</v>
      </c>
      <c r="AE39" s="664"/>
      <c r="AF39" s="664"/>
      <c r="AG39" s="664"/>
      <c r="AH39" s="664"/>
      <c r="AI39" s="664"/>
      <c r="AJ39" s="664"/>
      <c r="AK39" s="664"/>
      <c r="AL39" s="630" t="s">
        <v>132</v>
      </c>
      <c r="AM39" s="631"/>
      <c r="AN39" s="631"/>
      <c r="AO39" s="665"/>
      <c r="AQ39" s="658" t="s">
        <v>342</v>
      </c>
      <c r="AR39" s="659"/>
      <c r="AS39" s="659"/>
      <c r="AT39" s="659"/>
      <c r="AU39" s="659"/>
      <c r="AV39" s="659"/>
      <c r="AW39" s="659"/>
      <c r="AX39" s="659"/>
      <c r="AY39" s="660"/>
      <c r="AZ39" s="627" t="s">
        <v>132</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17411</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1323296</v>
      </c>
      <c r="CS39" s="636"/>
      <c r="CT39" s="636"/>
      <c r="CU39" s="636"/>
      <c r="CV39" s="636"/>
      <c r="CW39" s="636"/>
      <c r="CX39" s="636"/>
      <c r="CY39" s="637"/>
      <c r="CZ39" s="630">
        <v>4.5</v>
      </c>
      <c r="DA39" s="638"/>
      <c r="DB39" s="638"/>
      <c r="DC39" s="639"/>
      <c r="DD39" s="633">
        <v>1308867</v>
      </c>
      <c r="DE39" s="636"/>
      <c r="DF39" s="636"/>
      <c r="DG39" s="636"/>
      <c r="DH39" s="636"/>
      <c r="DI39" s="636"/>
      <c r="DJ39" s="636"/>
      <c r="DK39" s="637"/>
      <c r="DL39" s="633" t="s">
        <v>132</v>
      </c>
      <c r="DM39" s="636"/>
      <c r="DN39" s="636"/>
      <c r="DO39" s="636"/>
      <c r="DP39" s="636"/>
      <c r="DQ39" s="636"/>
      <c r="DR39" s="636"/>
      <c r="DS39" s="636"/>
      <c r="DT39" s="636"/>
      <c r="DU39" s="636"/>
      <c r="DV39" s="637"/>
      <c r="DW39" s="630" t="s">
        <v>132</v>
      </c>
      <c r="DX39" s="638"/>
      <c r="DY39" s="638"/>
      <c r="DZ39" s="638"/>
      <c r="EA39" s="638"/>
      <c r="EB39" s="638"/>
      <c r="EC39" s="652"/>
    </row>
    <row r="40" spans="2:133" ht="11.25" customHeight="1" x14ac:dyDescent="0.2">
      <c r="B40" s="624" t="s">
        <v>345</v>
      </c>
      <c r="C40" s="625"/>
      <c r="D40" s="625"/>
      <c r="E40" s="625"/>
      <c r="F40" s="625"/>
      <c r="G40" s="625"/>
      <c r="H40" s="625"/>
      <c r="I40" s="625"/>
      <c r="J40" s="625"/>
      <c r="K40" s="625"/>
      <c r="L40" s="625"/>
      <c r="M40" s="625"/>
      <c r="N40" s="625"/>
      <c r="O40" s="625"/>
      <c r="P40" s="625"/>
      <c r="Q40" s="626"/>
      <c r="R40" s="627">
        <v>394349</v>
      </c>
      <c r="S40" s="628"/>
      <c r="T40" s="628"/>
      <c r="U40" s="628"/>
      <c r="V40" s="628"/>
      <c r="W40" s="628"/>
      <c r="X40" s="628"/>
      <c r="Y40" s="629"/>
      <c r="Z40" s="663">
        <v>1.2</v>
      </c>
      <c r="AA40" s="663"/>
      <c r="AB40" s="663"/>
      <c r="AC40" s="663"/>
      <c r="AD40" s="664" t="s">
        <v>132</v>
      </c>
      <c r="AE40" s="664"/>
      <c r="AF40" s="664"/>
      <c r="AG40" s="664"/>
      <c r="AH40" s="664"/>
      <c r="AI40" s="664"/>
      <c r="AJ40" s="664"/>
      <c r="AK40" s="664"/>
      <c r="AL40" s="630" t="s">
        <v>132</v>
      </c>
      <c r="AM40" s="631"/>
      <c r="AN40" s="631"/>
      <c r="AO40" s="665"/>
      <c r="AQ40" s="658" t="s">
        <v>346</v>
      </c>
      <c r="AR40" s="659"/>
      <c r="AS40" s="659"/>
      <c r="AT40" s="659"/>
      <c r="AU40" s="659"/>
      <c r="AV40" s="659"/>
      <c r="AW40" s="659"/>
      <c r="AX40" s="659"/>
      <c r="AY40" s="660"/>
      <c r="AZ40" s="627" t="s">
        <v>132</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86</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180300</v>
      </c>
      <c r="CS40" s="628"/>
      <c r="CT40" s="628"/>
      <c r="CU40" s="628"/>
      <c r="CV40" s="628"/>
      <c r="CW40" s="628"/>
      <c r="CX40" s="628"/>
      <c r="CY40" s="629"/>
      <c r="CZ40" s="630">
        <v>0.6</v>
      </c>
      <c r="DA40" s="638"/>
      <c r="DB40" s="638"/>
      <c r="DC40" s="639"/>
      <c r="DD40" s="633">
        <v>180300</v>
      </c>
      <c r="DE40" s="628"/>
      <c r="DF40" s="628"/>
      <c r="DG40" s="628"/>
      <c r="DH40" s="628"/>
      <c r="DI40" s="628"/>
      <c r="DJ40" s="628"/>
      <c r="DK40" s="629"/>
      <c r="DL40" s="633">
        <v>167621</v>
      </c>
      <c r="DM40" s="628"/>
      <c r="DN40" s="628"/>
      <c r="DO40" s="628"/>
      <c r="DP40" s="628"/>
      <c r="DQ40" s="628"/>
      <c r="DR40" s="628"/>
      <c r="DS40" s="628"/>
      <c r="DT40" s="628"/>
      <c r="DU40" s="628"/>
      <c r="DV40" s="629"/>
      <c r="DW40" s="630">
        <v>0.9</v>
      </c>
      <c r="DX40" s="638"/>
      <c r="DY40" s="638"/>
      <c r="DZ40" s="638"/>
      <c r="EA40" s="638"/>
      <c r="EB40" s="638"/>
      <c r="EC40" s="652"/>
    </row>
    <row r="41" spans="2:133" ht="11.25" customHeight="1" x14ac:dyDescent="0.2">
      <c r="B41" s="608" t="s">
        <v>350</v>
      </c>
      <c r="C41" s="609"/>
      <c r="D41" s="609"/>
      <c r="E41" s="609"/>
      <c r="F41" s="609"/>
      <c r="G41" s="609"/>
      <c r="H41" s="609"/>
      <c r="I41" s="609"/>
      <c r="J41" s="609"/>
      <c r="K41" s="609"/>
      <c r="L41" s="609"/>
      <c r="M41" s="609"/>
      <c r="N41" s="609"/>
      <c r="O41" s="609"/>
      <c r="P41" s="609"/>
      <c r="Q41" s="610"/>
      <c r="R41" s="611">
        <v>32304803</v>
      </c>
      <c r="S41" s="649"/>
      <c r="T41" s="649"/>
      <c r="U41" s="649"/>
      <c r="V41" s="649"/>
      <c r="W41" s="649"/>
      <c r="X41" s="649"/>
      <c r="Y41" s="653"/>
      <c r="Z41" s="654">
        <v>100</v>
      </c>
      <c r="AA41" s="654"/>
      <c r="AB41" s="654"/>
      <c r="AC41" s="654"/>
      <c r="AD41" s="655">
        <v>17780719</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770000</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132</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238</v>
      </c>
      <c r="CS41" s="636"/>
      <c r="CT41" s="636"/>
      <c r="CU41" s="636"/>
      <c r="CV41" s="636"/>
      <c r="CW41" s="636"/>
      <c r="CX41" s="636"/>
      <c r="CY41" s="637"/>
      <c r="CZ41" s="630" t="s">
        <v>238</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354</v>
      </c>
      <c r="AR42" s="647"/>
      <c r="AS42" s="647"/>
      <c r="AT42" s="647"/>
      <c r="AU42" s="647"/>
      <c r="AV42" s="647"/>
      <c r="AW42" s="647"/>
      <c r="AX42" s="647"/>
      <c r="AY42" s="648"/>
      <c r="AZ42" s="611">
        <v>2067598</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335</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1686500</v>
      </c>
      <c r="CS42" s="636"/>
      <c r="CT42" s="636"/>
      <c r="CU42" s="636"/>
      <c r="CV42" s="636"/>
      <c r="CW42" s="636"/>
      <c r="CX42" s="636"/>
      <c r="CY42" s="637"/>
      <c r="CZ42" s="630">
        <v>5.7</v>
      </c>
      <c r="DA42" s="638"/>
      <c r="DB42" s="638"/>
      <c r="DC42" s="639"/>
      <c r="DD42" s="633">
        <v>740887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357</v>
      </c>
      <c r="CD43" s="624" t="s">
        <v>358</v>
      </c>
      <c r="CE43" s="625"/>
      <c r="CF43" s="625"/>
      <c r="CG43" s="625"/>
      <c r="CH43" s="625"/>
      <c r="CI43" s="625"/>
      <c r="CJ43" s="625"/>
      <c r="CK43" s="625"/>
      <c r="CL43" s="625"/>
      <c r="CM43" s="625"/>
      <c r="CN43" s="625"/>
      <c r="CO43" s="625"/>
      <c r="CP43" s="625"/>
      <c r="CQ43" s="626"/>
      <c r="CR43" s="627">
        <v>35700</v>
      </c>
      <c r="CS43" s="636"/>
      <c r="CT43" s="636"/>
      <c r="CU43" s="636"/>
      <c r="CV43" s="636"/>
      <c r="CW43" s="636"/>
      <c r="CX43" s="636"/>
      <c r="CY43" s="637"/>
      <c r="CZ43" s="630">
        <v>0.1</v>
      </c>
      <c r="DA43" s="638"/>
      <c r="DB43" s="638"/>
      <c r="DC43" s="639"/>
      <c r="DD43" s="633">
        <v>35514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360</v>
      </c>
      <c r="CG44" s="625"/>
      <c r="CH44" s="625"/>
      <c r="CI44" s="625"/>
      <c r="CJ44" s="625"/>
      <c r="CK44" s="625"/>
      <c r="CL44" s="625"/>
      <c r="CM44" s="625"/>
      <c r="CN44" s="625"/>
      <c r="CO44" s="625"/>
      <c r="CP44" s="625"/>
      <c r="CQ44" s="626"/>
      <c r="CR44" s="627">
        <v>1686500</v>
      </c>
      <c r="CS44" s="628"/>
      <c r="CT44" s="628"/>
      <c r="CU44" s="628"/>
      <c r="CV44" s="628"/>
      <c r="CW44" s="628"/>
      <c r="CX44" s="628"/>
      <c r="CY44" s="629"/>
      <c r="CZ44" s="630">
        <v>5.7</v>
      </c>
      <c r="DA44" s="631"/>
      <c r="DB44" s="631"/>
      <c r="DC44" s="632"/>
      <c r="DD44" s="633">
        <v>740887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502634</v>
      </c>
      <c r="CS45" s="636"/>
      <c r="CT45" s="636"/>
      <c r="CU45" s="636"/>
      <c r="CV45" s="636"/>
      <c r="CW45" s="636"/>
      <c r="CX45" s="636"/>
      <c r="CY45" s="637"/>
      <c r="CZ45" s="630">
        <v>1.7</v>
      </c>
      <c r="DA45" s="638"/>
      <c r="DB45" s="638"/>
      <c r="DC45" s="639"/>
      <c r="DD45" s="633">
        <v>90127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363</v>
      </c>
      <c r="CG46" s="625"/>
      <c r="CH46" s="625"/>
      <c r="CI46" s="625"/>
      <c r="CJ46" s="625"/>
      <c r="CK46" s="625"/>
      <c r="CL46" s="625"/>
      <c r="CM46" s="625"/>
      <c r="CN46" s="625"/>
      <c r="CO46" s="625"/>
      <c r="CP46" s="625"/>
      <c r="CQ46" s="626"/>
      <c r="CR46" s="627">
        <v>1145600</v>
      </c>
      <c r="CS46" s="628"/>
      <c r="CT46" s="628"/>
      <c r="CU46" s="628"/>
      <c r="CV46" s="628"/>
      <c r="CW46" s="628"/>
      <c r="CX46" s="628"/>
      <c r="CY46" s="629"/>
      <c r="CZ46" s="630">
        <v>3.9</v>
      </c>
      <c r="DA46" s="631"/>
      <c r="DB46" s="631"/>
      <c r="DC46" s="632"/>
      <c r="DD46" s="633">
        <v>618620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364</v>
      </c>
      <c r="CG47" s="625"/>
      <c r="CH47" s="625"/>
      <c r="CI47" s="625"/>
      <c r="CJ47" s="625"/>
      <c r="CK47" s="625"/>
      <c r="CL47" s="625"/>
      <c r="CM47" s="625"/>
      <c r="CN47" s="625"/>
      <c r="CO47" s="625"/>
      <c r="CP47" s="625"/>
      <c r="CQ47" s="626"/>
      <c r="CR47" s="627" t="s">
        <v>132</v>
      </c>
      <c r="CS47" s="636"/>
      <c r="CT47" s="636"/>
      <c r="CU47" s="636"/>
      <c r="CV47" s="636"/>
      <c r="CW47" s="636"/>
      <c r="CX47" s="636"/>
      <c r="CY47" s="637"/>
      <c r="CZ47" s="630" t="s">
        <v>238</v>
      </c>
      <c r="DA47" s="638"/>
      <c r="DB47" s="638"/>
      <c r="DC47" s="639"/>
      <c r="DD47" s="633" t="s">
        <v>140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365</v>
      </c>
      <c r="CG48" s="625"/>
      <c r="CH48" s="625"/>
      <c r="CI48" s="625"/>
      <c r="CJ48" s="625"/>
      <c r="CK48" s="625"/>
      <c r="CL48" s="625"/>
      <c r="CM48" s="625"/>
      <c r="CN48" s="625"/>
      <c r="CO48" s="625"/>
      <c r="CP48" s="625"/>
      <c r="CQ48" s="626"/>
      <c r="CR48" s="627" t="s">
        <v>238</v>
      </c>
      <c r="CS48" s="628"/>
      <c r="CT48" s="628"/>
      <c r="CU48" s="628"/>
      <c r="CV48" s="628"/>
      <c r="CW48" s="628"/>
      <c r="CX48" s="628"/>
      <c r="CY48" s="629"/>
      <c r="CZ48" s="630" t="s">
        <v>238</v>
      </c>
      <c r="DA48" s="631"/>
      <c r="DB48" s="631"/>
      <c r="DC48" s="632"/>
      <c r="DD48" s="633" t="s">
        <v>140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366</v>
      </c>
      <c r="CE49" s="609"/>
      <c r="CF49" s="609"/>
      <c r="CG49" s="609"/>
      <c r="CH49" s="609"/>
      <c r="CI49" s="609"/>
      <c r="CJ49" s="609"/>
      <c r="CK49" s="609"/>
      <c r="CL49" s="609"/>
      <c r="CM49" s="609"/>
      <c r="CN49" s="609"/>
      <c r="CO49" s="609"/>
      <c r="CP49" s="609"/>
      <c r="CQ49" s="610"/>
      <c r="CR49" s="611">
        <v>29405151</v>
      </c>
      <c r="CS49" s="612"/>
      <c r="CT49" s="612"/>
      <c r="CU49" s="612"/>
      <c r="CV49" s="612"/>
      <c r="CW49" s="612"/>
      <c r="CX49" s="612"/>
      <c r="CY49" s="613"/>
      <c r="CZ49" s="614">
        <v>100</v>
      </c>
      <c r="DA49" s="615"/>
      <c r="DB49" s="615"/>
      <c r="DC49" s="616"/>
      <c r="DD49" s="617">
        <v>20579845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iXVPAva1NmJGOuayRbRZFjmgdayyH1h25MDOGOdVK1nHwFpMeFRMN/qopyOeKlCZvFsOPTKH7Lw5YL4xvxdKFA==" saltValue="HadPoe7pE0IeRtF5nrut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8" t="s">
        <v>367</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9" t="s">
        <v>368</v>
      </c>
      <c r="DK2" s="1110"/>
      <c r="DL2" s="1110"/>
      <c r="DM2" s="1110"/>
      <c r="DN2" s="1110"/>
      <c r="DO2" s="1111"/>
      <c r="DP2" s="228"/>
      <c r="DQ2" s="1109" t="s">
        <v>369</v>
      </c>
      <c r="DR2" s="1110"/>
      <c r="DS2" s="1110"/>
      <c r="DT2" s="1110"/>
      <c r="DU2" s="1110"/>
      <c r="DV2" s="1110"/>
      <c r="DW2" s="1110"/>
      <c r="DX2" s="1110"/>
      <c r="DY2" s="1110"/>
      <c r="DZ2" s="1111"/>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370</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112"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32"/>
      <c r="BA5" s="232"/>
      <c r="BB5" s="232"/>
      <c r="BC5" s="232"/>
      <c r="BD5" s="232"/>
      <c r="BE5" s="233"/>
      <c r="BF5" s="233"/>
      <c r="BG5" s="233"/>
      <c r="BH5" s="233"/>
      <c r="BI5" s="233"/>
      <c r="BJ5" s="233"/>
      <c r="BK5" s="233"/>
      <c r="BL5" s="233"/>
      <c r="BM5" s="233"/>
      <c r="BN5" s="233"/>
      <c r="BO5" s="233"/>
      <c r="BP5" s="233"/>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102" t="s">
        <v>386</v>
      </c>
      <c r="DH5" s="1103"/>
      <c r="DI5" s="1103"/>
      <c r="DJ5" s="1103"/>
      <c r="DK5" s="1104"/>
      <c r="DL5" s="1102" t="s">
        <v>387</v>
      </c>
      <c r="DM5" s="1103"/>
      <c r="DN5" s="1103"/>
      <c r="DO5" s="1103"/>
      <c r="DP5" s="1104"/>
      <c r="DQ5" s="1003" t="s">
        <v>388</v>
      </c>
      <c r="DR5" s="1004"/>
      <c r="DS5" s="1004"/>
      <c r="DT5" s="1004"/>
      <c r="DU5" s="1005"/>
      <c r="DV5" s="1003" t="s">
        <v>379</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3"/>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5"/>
      <c r="DH6" s="1106"/>
      <c r="DI6" s="1106"/>
      <c r="DJ6" s="1106"/>
      <c r="DK6" s="1107"/>
      <c r="DL6" s="1105"/>
      <c r="DM6" s="1106"/>
      <c r="DN6" s="1106"/>
      <c r="DO6" s="1106"/>
      <c r="DP6" s="1107"/>
      <c r="DQ6" s="1006"/>
      <c r="DR6" s="1007"/>
      <c r="DS6" s="1007"/>
      <c r="DT6" s="1007"/>
      <c r="DU6" s="1008"/>
      <c r="DV6" s="1006"/>
      <c r="DW6" s="1007"/>
      <c r="DX6" s="1007"/>
      <c r="DY6" s="1007"/>
      <c r="DZ6" s="1018"/>
      <c r="EA6" s="234"/>
    </row>
    <row r="7" spans="1:131" s="235" customFormat="1" ht="26.25" customHeight="1" thickTop="1" x14ac:dyDescent="0.2">
      <c r="A7" s="236">
        <v>1</v>
      </c>
      <c r="B7" s="1049" t="s">
        <v>389</v>
      </c>
      <c r="C7" s="1050"/>
      <c r="D7" s="1050"/>
      <c r="E7" s="1050"/>
      <c r="F7" s="1050"/>
      <c r="G7" s="1050"/>
      <c r="H7" s="1050"/>
      <c r="I7" s="1050"/>
      <c r="J7" s="1050"/>
      <c r="K7" s="1050"/>
      <c r="L7" s="1050"/>
      <c r="M7" s="1050"/>
      <c r="N7" s="1050"/>
      <c r="O7" s="1050"/>
      <c r="P7" s="1051"/>
      <c r="Q7" s="1089">
        <v>32359</v>
      </c>
      <c r="R7" s="1090"/>
      <c r="S7" s="1090"/>
      <c r="T7" s="1090"/>
      <c r="U7" s="1090"/>
      <c r="V7" s="1090">
        <v>29460</v>
      </c>
      <c r="W7" s="1090"/>
      <c r="X7" s="1090"/>
      <c r="Y7" s="1090"/>
      <c r="Z7" s="1090"/>
      <c r="AA7" s="1090">
        <v>2900</v>
      </c>
      <c r="AB7" s="1090"/>
      <c r="AC7" s="1090"/>
      <c r="AD7" s="1090"/>
      <c r="AE7" s="1091"/>
      <c r="AF7" s="1092">
        <v>2745</v>
      </c>
      <c r="AG7" s="1093"/>
      <c r="AH7" s="1093"/>
      <c r="AI7" s="1093"/>
      <c r="AJ7" s="1094"/>
      <c r="AK7" s="1095">
        <v>153</v>
      </c>
      <c r="AL7" s="1096"/>
      <c r="AM7" s="1096"/>
      <c r="AN7" s="1096"/>
      <c r="AO7" s="1096"/>
      <c r="AP7" s="1096">
        <v>21680</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01"/>
      <c r="CH7" s="1086">
        <v>8</v>
      </c>
      <c r="CI7" s="1087"/>
      <c r="CJ7" s="1087"/>
      <c r="CK7" s="1087"/>
      <c r="CL7" s="1088"/>
      <c r="CM7" s="1086">
        <v>227</v>
      </c>
      <c r="CN7" s="1087"/>
      <c r="CO7" s="1087"/>
      <c r="CP7" s="1087"/>
      <c r="CQ7" s="1088"/>
      <c r="CR7" s="1086">
        <v>200</v>
      </c>
      <c r="CS7" s="1087"/>
      <c r="CT7" s="1087"/>
      <c r="CU7" s="1087"/>
      <c r="CV7" s="1088"/>
      <c r="CW7" s="1086" t="s">
        <v>589</v>
      </c>
      <c r="CX7" s="1087"/>
      <c r="CY7" s="1087"/>
      <c r="CZ7" s="1087"/>
      <c r="DA7" s="1088"/>
      <c r="DB7" s="1086" t="s">
        <v>589</v>
      </c>
      <c r="DC7" s="1087"/>
      <c r="DD7" s="1087"/>
      <c r="DE7" s="1087"/>
      <c r="DF7" s="1088"/>
      <c r="DG7" s="1086" t="s">
        <v>589</v>
      </c>
      <c r="DH7" s="1087"/>
      <c r="DI7" s="1087"/>
      <c r="DJ7" s="1087"/>
      <c r="DK7" s="1088"/>
      <c r="DL7" s="1086" t="s">
        <v>589</v>
      </c>
      <c r="DM7" s="1087"/>
      <c r="DN7" s="1087"/>
      <c r="DO7" s="1087"/>
      <c r="DP7" s="1088"/>
      <c r="DQ7" s="1086" t="s">
        <v>589</v>
      </c>
      <c r="DR7" s="1087"/>
      <c r="DS7" s="1087"/>
      <c r="DT7" s="1087"/>
      <c r="DU7" s="1088"/>
      <c r="DV7" s="1099"/>
      <c r="DW7" s="1100"/>
      <c r="DX7" s="1100"/>
      <c r="DY7" s="1100"/>
      <c r="DZ7" s="1114"/>
      <c r="EA7" s="234"/>
    </row>
    <row r="8" spans="1:131" s="235" customFormat="1" ht="26.25" customHeight="1" x14ac:dyDescent="0.2">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599</v>
      </c>
      <c r="BT8" s="995"/>
      <c r="BU8" s="995"/>
      <c r="BV8" s="995"/>
      <c r="BW8" s="995"/>
      <c r="BX8" s="995"/>
      <c r="BY8" s="995"/>
      <c r="BZ8" s="995"/>
      <c r="CA8" s="995"/>
      <c r="CB8" s="995"/>
      <c r="CC8" s="995"/>
      <c r="CD8" s="995"/>
      <c r="CE8" s="995"/>
      <c r="CF8" s="995"/>
      <c r="CG8" s="1016"/>
      <c r="CH8" s="991">
        <v>0</v>
      </c>
      <c r="CI8" s="992"/>
      <c r="CJ8" s="992"/>
      <c r="CK8" s="992"/>
      <c r="CL8" s="993"/>
      <c r="CM8" s="991">
        <v>4</v>
      </c>
      <c r="CN8" s="992"/>
      <c r="CO8" s="992"/>
      <c r="CP8" s="992"/>
      <c r="CQ8" s="993"/>
      <c r="CR8" s="991">
        <v>1</v>
      </c>
      <c r="CS8" s="992"/>
      <c r="CT8" s="992"/>
      <c r="CU8" s="992"/>
      <c r="CV8" s="993"/>
      <c r="CW8" s="991">
        <v>2</v>
      </c>
      <c r="CX8" s="992"/>
      <c r="CY8" s="992"/>
      <c r="CZ8" s="992"/>
      <c r="DA8" s="993"/>
      <c r="DB8" s="991" t="s">
        <v>589</v>
      </c>
      <c r="DC8" s="992"/>
      <c r="DD8" s="992"/>
      <c r="DE8" s="992"/>
      <c r="DF8" s="993"/>
      <c r="DG8" s="991" t="s">
        <v>589</v>
      </c>
      <c r="DH8" s="992"/>
      <c r="DI8" s="992"/>
      <c r="DJ8" s="992"/>
      <c r="DK8" s="993"/>
      <c r="DL8" s="991" t="s">
        <v>589</v>
      </c>
      <c r="DM8" s="992"/>
      <c r="DN8" s="992"/>
      <c r="DO8" s="992"/>
      <c r="DP8" s="993"/>
      <c r="DQ8" s="991" t="s">
        <v>589</v>
      </c>
      <c r="DR8" s="992"/>
      <c r="DS8" s="992"/>
      <c r="DT8" s="992"/>
      <c r="DU8" s="993"/>
      <c r="DV8" s="994"/>
      <c r="DW8" s="995"/>
      <c r="DX8" s="995"/>
      <c r="DY8" s="995"/>
      <c r="DZ8" s="996"/>
      <c r="EA8" s="234"/>
    </row>
    <row r="9" spans="1:131" s="235" customFormat="1" ht="26.25" customHeight="1" x14ac:dyDescent="0.2">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600</v>
      </c>
      <c r="BT9" s="995"/>
      <c r="BU9" s="995"/>
      <c r="BV9" s="995"/>
      <c r="BW9" s="995"/>
      <c r="BX9" s="995"/>
      <c r="BY9" s="995"/>
      <c r="BZ9" s="995"/>
      <c r="CA9" s="995"/>
      <c r="CB9" s="995"/>
      <c r="CC9" s="995"/>
      <c r="CD9" s="995"/>
      <c r="CE9" s="995"/>
      <c r="CF9" s="995"/>
      <c r="CG9" s="1016"/>
      <c r="CH9" s="991">
        <v>0</v>
      </c>
      <c r="CI9" s="992"/>
      <c r="CJ9" s="992"/>
      <c r="CK9" s="992"/>
      <c r="CL9" s="993"/>
      <c r="CM9" s="991">
        <v>108</v>
      </c>
      <c r="CN9" s="992"/>
      <c r="CO9" s="992"/>
      <c r="CP9" s="992"/>
      <c r="CQ9" s="993"/>
      <c r="CR9" s="991">
        <v>5</v>
      </c>
      <c r="CS9" s="992"/>
      <c r="CT9" s="992"/>
      <c r="CU9" s="992"/>
      <c r="CV9" s="993"/>
      <c r="CW9" s="991" t="s">
        <v>589</v>
      </c>
      <c r="CX9" s="992"/>
      <c r="CY9" s="992"/>
      <c r="CZ9" s="992"/>
      <c r="DA9" s="993"/>
      <c r="DB9" s="991" t="s">
        <v>589</v>
      </c>
      <c r="DC9" s="992"/>
      <c r="DD9" s="992"/>
      <c r="DE9" s="992"/>
      <c r="DF9" s="993"/>
      <c r="DG9" s="991" t="s">
        <v>589</v>
      </c>
      <c r="DH9" s="992"/>
      <c r="DI9" s="992"/>
      <c r="DJ9" s="992"/>
      <c r="DK9" s="993"/>
      <c r="DL9" s="991" t="s">
        <v>589</v>
      </c>
      <c r="DM9" s="992"/>
      <c r="DN9" s="992"/>
      <c r="DO9" s="992"/>
      <c r="DP9" s="993"/>
      <c r="DQ9" s="991" t="s">
        <v>589</v>
      </c>
      <c r="DR9" s="992"/>
      <c r="DS9" s="992"/>
      <c r="DT9" s="992"/>
      <c r="DU9" s="993"/>
      <c r="DV9" s="994"/>
      <c r="DW9" s="995"/>
      <c r="DX9" s="995"/>
      <c r="DY9" s="995"/>
      <c r="DZ9" s="996"/>
      <c r="EA9" s="234"/>
    </row>
    <row r="10" spans="1:131" s="235" customFormat="1" ht="26.25" customHeight="1" x14ac:dyDescent="0.2">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2">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390</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9"/>
      <c r="R23" s="1063"/>
      <c r="S23" s="1063"/>
      <c r="T23" s="1063"/>
      <c r="U23" s="1063"/>
      <c r="V23" s="1063"/>
      <c r="W23" s="1063"/>
      <c r="X23" s="1063"/>
      <c r="Y23" s="1063"/>
      <c r="Z23" s="1063"/>
      <c r="AA23" s="1063"/>
      <c r="AB23" s="1063"/>
      <c r="AC23" s="1063"/>
      <c r="AD23" s="1063"/>
      <c r="AE23" s="1070"/>
      <c r="AF23" s="1071">
        <v>2745</v>
      </c>
      <c r="AG23" s="1063"/>
      <c r="AH23" s="1063"/>
      <c r="AI23" s="1063"/>
      <c r="AJ23" s="1072"/>
      <c r="AK23" s="1073"/>
      <c r="AL23" s="1074"/>
      <c r="AM23" s="1074"/>
      <c r="AN23" s="1074"/>
      <c r="AO23" s="1074"/>
      <c r="AP23" s="1063"/>
      <c r="AQ23" s="1063"/>
      <c r="AR23" s="1063"/>
      <c r="AS23" s="1063"/>
      <c r="AT23" s="1063"/>
      <c r="AU23" s="1064"/>
      <c r="AV23" s="1064"/>
      <c r="AW23" s="1064"/>
      <c r="AX23" s="1064"/>
      <c r="AY23" s="1065"/>
      <c r="AZ23" s="1066" t="s">
        <v>393</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2" t="s">
        <v>394</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1" t="s">
        <v>395</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372</v>
      </c>
      <c r="B26" s="998"/>
      <c r="C26" s="998"/>
      <c r="D26" s="998"/>
      <c r="E26" s="998"/>
      <c r="F26" s="998"/>
      <c r="G26" s="998"/>
      <c r="H26" s="998"/>
      <c r="I26" s="998"/>
      <c r="J26" s="998"/>
      <c r="K26" s="998"/>
      <c r="L26" s="998"/>
      <c r="M26" s="998"/>
      <c r="N26" s="998"/>
      <c r="O26" s="998"/>
      <c r="P26" s="999"/>
      <c r="Q26" s="1003" t="s">
        <v>396</v>
      </c>
      <c r="R26" s="1004"/>
      <c r="S26" s="1004"/>
      <c r="T26" s="1004"/>
      <c r="U26" s="1005"/>
      <c r="V26" s="1003" t="s">
        <v>397</v>
      </c>
      <c r="W26" s="1004"/>
      <c r="X26" s="1004"/>
      <c r="Y26" s="1004"/>
      <c r="Z26" s="1005"/>
      <c r="AA26" s="1003" t="s">
        <v>398</v>
      </c>
      <c r="AB26" s="1004"/>
      <c r="AC26" s="1004"/>
      <c r="AD26" s="1004"/>
      <c r="AE26" s="1004"/>
      <c r="AF26" s="1057" t="s">
        <v>399</v>
      </c>
      <c r="AG26" s="1010"/>
      <c r="AH26" s="1010"/>
      <c r="AI26" s="1010"/>
      <c r="AJ26" s="1058"/>
      <c r="AK26" s="1004" t="s">
        <v>400</v>
      </c>
      <c r="AL26" s="1004"/>
      <c r="AM26" s="1004"/>
      <c r="AN26" s="1004"/>
      <c r="AO26" s="1005"/>
      <c r="AP26" s="1003" t="s">
        <v>401</v>
      </c>
      <c r="AQ26" s="1004"/>
      <c r="AR26" s="1004"/>
      <c r="AS26" s="1004"/>
      <c r="AT26" s="1005"/>
      <c r="AU26" s="1003" t="s">
        <v>402</v>
      </c>
      <c r="AV26" s="1004"/>
      <c r="AW26" s="1004"/>
      <c r="AX26" s="1004"/>
      <c r="AY26" s="1005"/>
      <c r="AZ26" s="1003" t="s">
        <v>403</v>
      </c>
      <c r="BA26" s="1004"/>
      <c r="BB26" s="1004"/>
      <c r="BC26" s="1004"/>
      <c r="BD26" s="1005"/>
      <c r="BE26" s="1003" t="s">
        <v>379</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9" t="s">
        <v>404</v>
      </c>
      <c r="C28" s="1050"/>
      <c r="D28" s="1050"/>
      <c r="E28" s="1050"/>
      <c r="F28" s="1050"/>
      <c r="G28" s="1050"/>
      <c r="H28" s="1050"/>
      <c r="I28" s="1050"/>
      <c r="J28" s="1050"/>
      <c r="K28" s="1050"/>
      <c r="L28" s="1050"/>
      <c r="M28" s="1050"/>
      <c r="N28" s="1050"/>
      <c r="O28" s="1050"/>
      <c r="P28" s="1051"/>
      <c r="Q28" s="1052">
        <v>8364</v>
      </c>
      <c r="R28" s="1053"/>
      <c r="S28" s="1053"/>
      <c r="T28" s="1053"/>
      <c r="U28" s="1053"/>
      <c r="V28" s="1053">
        <v>8231</v>
      </c>
      <c r="W28" s="1053"/>
      <c r="X28" s="1053"/>
      <c r="Y28" s="1053"/>
      <c r="Z28" s="1053"/>
      <c r="AA28" s="1053">
        <v>133</v>
      </c>
      <c r="AB28" s="1053"/>
      <c r="AC28" s="1053"/>
      <c r="AD28" s="1053"/>
      <c r="AE28" s="1054"/>
      <c r="AF28" s="1055">
        <v>133</v>
      </c>
      <c r="AG28" s="1053"/>
      <c r="AH28" s="1053"/>
      <c r="AI28" s="1053"/>
      <c r="AJ28" s="1056"/>
      <c r="AK28" s="1044">
        <v>770</v>
      </c>
      <c r="AL28" s="1045"/>
      <c r="AM28" s="1045"/>
      <c r="AN28" s="1045"/>
      <c r="AO28" s="1045"/>
      <c r="AP28" s="1045" t="s">
        <v>589</v>
      </c>
      <c r="AQ28" s="1045"/>
      <c r="AR28" s="1045"/>
      <c r="AS28" s="1045"/>
      <c r="AT28" s="1045"/>
      <c r="AU28" s="1045" t="s">
        <v>589</v>
      </c>
      <c r="AV28" s="1045"/>
      <c r="AW28" s="1045"/>
      <c r="AX28" s="1045"/>
      <c r="AY28" s="1045"/>
      <c r="AZ28" s="1046" t="s">
        <v>589</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405</v>
      </c>
      <c r="C29" s="1033"/>
      <c r="D29" s="1033"/>
      <c r="E29" s="1033"/>
      <c r="F29" s="1033"/>
      <c r="G29" s="1033"/>
      <c r="H29" s="1033"/>
      <c r="I29" s="1033"/>
      <c r="J29" s="1033"/>
      <c r="K29" s="1033"/>
      <c r="L29" s="1033"/>
      <c r="M29" s="1033"/>
      <c r="N29" s="1033"/>
      <c r="O29" s="1033"/>
      <c r="P29" s="1034"/>
      <c r="Q29" s="1040">
        <v>7275</v>
      </c>
      <c r="R29" s="1041"/>
      <c r="S29" s="1041"/>
      <c r="T29" s="1041"/>
      <c r="U29" s="1041"/>
      <c r="V29" s="1041">
        <v>6733</v>
      </c>
      <c r="W29" s="1041"/>
      <c r="X29" s="1041"/>
      <c r="Y29" s="1041"/>
      <c r="Z29" s="1041"/>
      <c r="AA29" s="1041">
        <v>543</v>
      </c>
      <c r="AB29" s="1041"/>
      <c r="AC29" s="1041"/>
      <c r="AD29" s="1041"/>
      <c r="AE29" s="1042"/>
      <c r="AF29" s="1037">
        <v>543</v>
      </c>
      <c r="AG29" s="1038"/>
      <c r="AH29" s="1038"/>
      <c r="AI29" s="1038"/>
      <c r="AJ29" s="1039"/>
      <c r="AK29" s="980">
        <v>1001</v>
      </c>
      <c r="AL29" s="971"/>
      <c r="AM29" s="971"/>
      <c r="AN29" s="971"/>
      <c r="AO29" s="971"/>
      <c r="AP29" s="971" t="s">
        <v>589</v>
      </c>
      <c r="AQ29" s="971"/>
      <c r="AR29" s="971"/>
      <c r="AS29" s="971"/>
      <c r="AT29" s="971"/>
      <c r="AU29" s="971" t="s">
        <v>589</v>
      </c>
      <c r="AV29" s="971"/>
      <c r="AW29" s="971"/>
      <c r="AX29" s="971"/>
      <c r="AY29" s="971"/>
      <c r="AZ29" s="1043" t="s">
        <v>589</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406</v>
      </c>
      <c r="C30" s="1033"/>
      <c r="D30" s="1033"/>
      <c r="E30" s="1033"/>
      <c r="F30" s="1033"/>
      <c r="G30" s="1033"/>
      <c r="H30" s="1033"/>
      <c r="I30" s="1033"/>
      <c r="J30" s="1033"/>
      <c r="K30" s="1033"/>
      <c r="L30" s="1033"/>
      <c r="M30" s="1033"/>
      <c r="N30" s="1033"/>
      <c r="O30" s="1033"/>
      <c r="P30" s="1034"/>
      <c r="Q30" s="1040">
        <v>1161</v>
      </c>
      <c r="R30" s="1041"/>
      <c r="S30" s="1041"/>
      <c r="T30" s="1041"/>
      <c r="U30" s="1041"/>
      <c r="V30" s="1041">
        <v>1087</v>
      </c>
      <c r="W30" s="1041"/>
      <c r="X30" s="1041"/>
      <c r="Y30" s="1041"/>
      <c r="Z30" s="1041"/>
      <c r="AA30" s="1041">
        <v>73</v>
      </c>
      <c r="AB30" s="1041"/>
      <c r="AC30" s="1041"/>
      <c r="AD30" s="1041"/>
      <c r="AE30" s="1042"/>
      <c r="AF30" s="1037">
        <v>73</v>
      </c>
      <c r="AG30" s="1038"/>
      <c r="AH30" s="1038"/>
      <c r="AI30" s="1038"/>
      <c r="AJ30" s="1039"/>
      <c r="AK30" s="980">
        <v>247</v>
      </c>
      <c r="AL30" s="971"/>
      <c r="AM30" s="971"/>
      <c r="AN30" s="971"/>
      <c r="AO30" s="971"/>
      <c r="AP30" s="971" t="s">
        <v>589</v>
      </c>
      <c r="AQ30" s="971"/>
      <c r="AR30" s="971"/>
      <c r="AS30" s="971"/>
      <c r="AT30" s="971"/>
      <c r="AU30" s="971" t="s">
        <v>589</v>
      </c>
      <c r="AV30" s="971"/>
      <c r="AW30" s="971"/>
      <c r="AX30" s="971"/>
      <c r="AY30" s="971"/>
      <c r="AZ30" s="1043" t="s">
        <v>589</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407</v>
      </c>
      <c r="C31" s="1033"/>
      <c r="D31" s="1033"/>
      <c r="E31" s="1033"/>
      <c r="F31" s="1033"/>
      <c r="G31" s="1033"/>
      <c r="H31" s="1033"/>
      <c r="I31" s="1033"/>
      <c r="J31" s="1033"/>
      <c r="K31" s="1033"/>
      <c r="L31" s="1033"/>
      <c r="M31" s="1033"/>
      <c r="N31" s="1033"/>
      <c r="O31" s="1033"/>
      <c r="P31" s="1034"/>
      <c r="Q31" s="1040">
        <v>51</v>
      </c>
      <c r="R31" s="1041"/>
      <c r="S31" s="1041"/>
      <c r="T31" s="1041"/>
      <c r="U31" s="1041"/>
      <c r="V31" s="1041">
        <v>12</v>
      </c>
      <c r="W31" s="1041"/>
      <c r="X31" s="1041"/>
      <c r="Y31" s="1041"/>
      <c r="Z31" s="1041"/>
      <c r="AA31" s="1041">
        <v>40</v>
      </c>
      <c r="AB31" s="1041"/>
      <c r="AC31" s="1041"/>
      <c r="AD31" s="1041"/>
      <c r="AE31" s="1042"/>
      <c r="AF31" s="1037">
        <v>40</v>
      </c>
      <c r="AG31" s="1038"/>
      <c r="AH31" s="1038"/>
      <c r="AI31" s="1038"/>
      <c r="AJ31" s="1039"/>
      <c r="AK31" s="980" t="s">
        <v>589</v>
      </c>
      <c r="AL31" s="971"/>
      <c r="AM31" s="971"/>
      <c r="AN31" s="971"/>
      <c r="AO31" s="971"/>
      <c r="AP31" s="971" t="s">
        <v>589</v>
      </c>
      <c r="AQ31" s="971"/>
      <c r="AR31" s="971"/>
      <c r="AS31" s="971"/>
      <c r="AT31" s="971"/>
      <c r="AU31" s="971" t="s">
        <v>589</v>
      </c>
      <c r="AV31" s="971"/>
      <c r="AW31" s="971"/>
      <c r="AX31" s="971"/>
      <c r="AY31" s="971"/>
      <c r="AZ31" s="1043" t="s">
        <v>589</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t="s">
        <v>408</v>
      </c>
      <c r="C32" s="1033"/>
      <c r="D32" s="1033"/>
      <c r="E32" s="1033"/>
      <c r="F32" s="1033"/>
      <c r="G32" s="1033"/>
      <c r="H32" s="1033"/>
      <c r="I32" s="1033"/>
      <c r="J32" s="1033"/>
      <c r="K32" s="1033"/>
      <c r="L32" s="1033"/>
      <c r="M32" s="1033"/>
      <c r="N32" s="1033"/>
      <c r="O32" s="1033"/>
      <c r="P32" s="1034"/>
      <c r="Q32" s="1040">
        <v>1749</v>
      </c>
      <c r="R32" s="1041"/>
      <c r="S32" s="1041"/>
      <c r="T32" s="1041"/>
      <c r="U32" s="1041"/>
      <c r="V32" s="1041">
        <v>1536</v>
      </c>
      <c r="W32" s="1041"/>
      <c r="X32" s="1041"/>
      <c r="Y32" s="1041"/>
      <c r="Z32" s="1041"/>
      <c r="AA32" s="1041">
        <v>213</v>
      </c>
      <c r="AB32" s="1041"/>
      <c r="AC32" s="1041"/>
      <c r="AD32" s="1041"/>
      <c r="AE32" s="1042"/>
      <c r="AF32" s="1037">
        <v>2407</v>
      </c>
      <c r="AG32" s="1038"/>
      <c r="AH32" s="1038"/>
      <c r="AI32" s="1038"/>
      <c r="AJ32" s="1039"/>
      <c r="AK32" s="980" t="s">
        <v>589</v>
      </c>
      <c r="AL32" s="971"/>
      <c r="AM32" s="971"/>
      <c r="AN32" s="971"/>
      <c r="AO32" s="971"/>
      <c r="AP32" s="971">
        <v>5447</v>
      </c>
      <c r="AQ32" s="971"/>
      <c r="AR32" s="971"/>
      <c r="AS32" s="971"/>
      <c r="AT32" s="971"/>
      <c r="AU32" s="971">
        <v>507</v>
      </c>
      <c r="AV32" s="971"/>
      <c r="AW32" s="971"/>
      <c r="AX32" s="971"/>
      <c r="AY32" s="971"/>
      <c r="AZ32" s="1043" t="s">
        <v>589</v>
      </c>
      <c r="BA32" s="1043"/>
      <c r="BB32" s="1043"/>
      <c r="BC32" s="1043"/>
      <c r="BD32" s="1043"/>
      <c r="BE32" s="972" t="s">
        <v>590</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t="s">
        <v>409</v>
      </c>
      <c r="C33" s="1033"/>
      <c r="D33" s="1033"/>
      <c r="E33" s="1033"/>
      <c r="F33" s="1033"/>
      <c r="G33" s="1033"/>
      <c r="H33" s="1033"/>
      <c r="I33" s="1033"/>
      <c r="J33" s="1033"/>
      <c r="K33" s="1033"/>
      <c r="L33" s="1033"/>
      <c r="M33" s="1033"/>
      <c r="N33" s="1033"/>
      <c r="O33" s="1033"/>
      <c r="P33" s="1034"/>
      <c r="Q33" s="1040">
        <v>1709</v>
      </c>
      <c r="R33" s="1041"/>
      <c r="S33" s="1041"/>
      <c r="T33" s="1041"/>
      <c r="U33" s="1041"/>
      <c r="V33" s="1041">
        <v>1575</v>
      </c>
      <c r="W33" s="1041"/>
      <c r="X33" s="1041"/>
      <c r="Y33" s="1041"/>
      <c r="Z33" s="1041"/>
      <c r="AA33" s="1041">
        <v>134</v>
      </c>
      <c r="AB33" s="1041"/>
      <c r="AC33" s="1041"/>
      <c r="AD33" s="1041"/>
      <c r="AE33" s="1042"/>
      <c r="AF33" s="1037">
        <v>101</v>
      </c>
      <c r="AG33" s="1038"/>
      <c r="AH33" s="1038"/>
      <c r="AI33" s="1038"/>
      <c r="AJ33" s="1039"/>
      <c r="AK33" s="980" t="s">
        <v>589</v>
      </c>
      <c r="AL33" s="971"/>
      <c r="AM33" s="971"/>
      <c r="AN33" s="971"/>
      <c r="AO33" s="971"/>
      <c r="AP33" s="971">
        <v>8317</v>
      </c>
      <c r="AQ33" s="971"/>
      <c r="AR33" s="971"/>
      <c r="AS33" s="971"/>
      <c r="AT33" s="971"/>
      <c r="AU33" s="971">
        <v>5714</v>
      </c>
      <c r="AV33" s="971"/>
      <c r="AW33" s="971"/>
      <c r="AX33" s="971"/>
      <c r="AY33" s="971"/>
      <c r="AZ33" s="1043" t="s">
        <v>589</v>
      </c>
      <c r="BA33" s="1043"/>
      <c r="BB33" s="1043"/>
      <c r="BC33" s="1043"/>
      <c r="BD33" s="1043"/>
      <c r="BE33" s="972" t="s">
        <v>590</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410</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3296</v>
      </c>
      <c r="AG63" s="959"/>
      <c r="AH63" s="959"/>
      <c r="AI63" s="959"/>
      <c r="AJ63" s="1024"/>
      <c r="AK63" s="1025"/>
      <c r="AL63" s="963"/>
      <c r="AM63" s="963"/>
      <c r="AN63" s="963"/>
      <c r="AO63" s="963"/>
      <c r="AP63" s="959"/>
      <c r="AQ63" s="959"/>
      <c r="AR63" s="959"/>
      <c r="AS63" s="959"/>
      <c r="AT63" s="959"/>
      <c r="AU63" s="959"/>
      <c r="AV63" s="959"/>
      <c r="AW63" s="959"/>
      <c r="AX63" s="959"/>
      <c r="AY63" s="959"/>
      <c r="AZ63" s="1019"/>
      <c r="BA63" s="1019"/>
      <c r="BB63" s="1019"/>
      <c r="BC63" s="1019"/>
      <c r="BD63" s="1019"/>
      <c r="BE63" s="960"/>
      <c r="BF63" s="960"/>
      <c r="BG63" s="960"/>
      <c r="BH63" s="960"/>
      <c r="BI63" s="961"/>
      <c r="BJ63" s="1020" t="s">
        <v>412</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414</v>
      </c>
      <c r="B66" s="998"/>
      <c r="C66" s="998"/>
      <c r="D66" s="998"/>
      <c r="E66" s="998"/>
      <c r="F66" s="998"/>
      <c r="G66" s="998"/>
      <c r="H66" s="998"/>
      <c r="I66" s="998"/>
      <c r="J66" s="998"/>
      <c r="K66" s="998"/>
      <c r="L66" s="998"/>
      <c r="M66" s="998"/>
      <c r="N66" s="998"/>
      <c r="O66" s="998"/>
      <c r="P66" s="999"/>
      <c r="Q66" s="1003" t="s">
        <v>396</v>
      </c>
      <c r="R66" s="1004"/>
      <c r="S66" s="1004"/>
      <c r="T66" s="1004"/>
      <c r="U66" s="1005"/>
      <c r="V66" s="1003" t="s">
        <v>397</v>
      </c>
      <c r="W66" s="1004"/>
      <c r="X66" s="1004"/>
      <c r="Y66" s="1004"/>
      <c r="Z66" s="1005"/>
      <c r="AA66" s="1003" t="s">
        <v>415</v>
      </c>
      <c r="AB66" s="1004"/>
      <c r="AC66" s="1004"/>
      <c r="AD66" s="1004"/>
      <c r="AE66" s="1005"/>
      <c r="AF66" s="1009" t="s">
        <v>416</v>
      </c>
      <c r="AG66" s="1010"/>
      <c r="AH66" s="1010"/>
      <c r="AI66" s="1010"/>
      <c r="AJ66" s="1011"/>
      <c r="AK66" s="1003" t="s">
        <v>417</v>
      </c>
      <c r="AL66" s="998"/>
      <c r="AM66" s="998"/>
      <c r="AN66" s="998"/>
      <c r="AO66" s="999"/>
      <c r="AP66" s="1003" t="s">
        <v>401</v>
      </c>
      <c r="AQ66" s="1004"/>
      <c r="AR66" s="1004"/>
      <c r="AS66" s="1004"/>
      <c r="AT66" s="1005"/>
      <c r="AU66" s="1003" t="s">
        <v>418</v>
      </c>
      <c r="AV66" s="1004"/>
      <c r="AW66" s="1004"/>
      <c r="AX66" s="1004"/>
      <c r="AY66" s="1005"/>
      <c r="AZ66" s="1003" t="s">
        <v>379</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7" t="s">
        <v>591</v>
      </c>
      <c r="C68" s="988"/>
      <c r="D68" s="988"/>
      <c r="E68" s="988"/>
      <c r="F68" s="988"/>
      <c r="G68" s="988"/>
      <c r="H68" s="988"/>
      <c r="I68" s="988"/>
      <c r="J68" s="988"/>
      <c r="K68" s="988"/>
      <c r="L68" s="988"/>
      <c r="M68" s="988"/>
      <c r="N68" s="988"/>
      <c r="O68" s="988"/>
      <c r="P68" s="989"/>
      <c r="Q68" s="990">
        <v>594</v>
      </c>
      <c r="R68" s="984"/>
      <c r="S68" s="984"/>
      <c r="T68" s="984"/>
      <c r="U68" s="984"/>
      <c r="V68" s="984">
        <v>557</v>
      </c>
      <c r="W68" s="984"/>
      <c r="X68" s="984"/>
      <c r="Y68" s="984"/>
      <c r="Z68" s="984"/>
      <c r="AA68" s="984">
        <v>36</v>
      </c>
      <c r="AB68" s="984"/>
      <c r="AC68" s="984"/>
      <c r="AD68" s="984"/>
      <c r="AE68" s="984"/>
      <c r="AF68" s="984">
        <v>36</v>
      </c>
      <c r="AG68" s="984"/>
      <c r="AH68" s="984"/>
      <c r="AI68" s="984"/>
      <c r="AJ68" s="984"/>
      <c r="AK68" s="984">
        <v>16</v>
      </c>
      <c r="AL68" s="984"/>
      <c r="AM68" s="984"/>
      <c r="AN68" s="984"/>
      <c r="AO68" s="984"/>
      <c r="AP68" s="984" t="s">
        <v>589</v>
      </c>
      <c r="AQ68" s="984"/>
      <c r="AR68" s="984"/>
      <c r="AS68" s="984"/>
      <c r="AT68" s="984"/>
      <c r="AU68" s="984" t="s">
        <v>589</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11</v>
      </c>
      <c r="R69" s="971"/>
      <c r="S69" s="971"/>
      <c r="T69" s="971"/>
      <c r="U69" s="971"/>
      <c r="V69" s="971">
        <v>2</v>
      </c>
      <c r="W69" s="971"/>
      <c r="X69" s="971"/>
      <c r="Y69" s="971"/>
      <c r="Z69" s="971"/>
      <c r="AA69" s="971">
        <v>9</v>
      </c>
      <c r="AB69" s="971"/>
      <c r="AC69" s="971"/>
      <c r="AD69" s="971"/>
      <c r="AE69" s="971"/>
      <c r="AF69" s="971">
        <v>9</v>
      </c>
      <c r="AG69" s="971"/>
      <c r="AH69" s="971"/>
      <c r="AI69" s="971"/>
      <c r="AJ69" s="971"/>
      <c r="AK69" s="971" t="s">
        <v>589</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v>321</v>
      </c>
      <c r="R70" s="971"/>
      <c r="S70" s="971"/>
      <c r="T70" s="971"/>
      <c r="U70" s="971"/>
      <c r="V70" s="971">
        <v>310</v>
      </c>
      <c r="W70" s="971"/>
      <c r="X70" s="971"/>
      <c r="Y70" s="971"/>
      <c r="Z70" s="971"/>
      <c r="AA70" s="971">
        <v>11</v>
      </c>
      <c r="AB70" s="971"/>
      <c r="AC70" s="971"/>
      <c r="AD70" s="971"/>
      <c r="AE70" s="971"/>
      <c r="AF70" s="971">
        <v>11</v>
      </c>
      <c r="AG70" s="971"/>
      <c r="AH70" s="971"/>
      <c r="AI70" s="971"/>
      <c r="AJ70" s="971"/>
      <c r="AK70" s="971">
        <v>3</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116</v>
      </c>
      <c r="R71" s="971"/>
      <c r="S71" s="971"/>
      <c r="T71" s="971"/>
      <c r="U71" s="971"/>
      <c r="V71" s="971">
        <v>89</v>
      </c>
      <c r="W71" s="971"/>
      <c r="X71" s="971"/>
      <c r="Y71" s="971"/>
      <c r="Z71" s="971"/>
      <c r="AA71" s="971">
        <v>27</v>
      </c>
      <c r="AB71" s="971"/>
      <c r="AC71" s="971"/>
      <c r="AD71" s="971"/>
      <c r="AE71" s="971"/>
      <c r="AF71" s="971">
        <v>27</v>
      </c>
      <c r="AG71" s="971"/>
      <c r="AH71" s="971"/>
      <c r="AI71" s="971"/>
      <c r="AJ71" s="971"/>
      <c r="AK71" s="971" t="s">
        <v>589</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1645</v>
      </c>
      <c r="R72" s="971"/>
      <c r="S72" s="971"/>
      <c r="T72" s="971"/>
      <c r="U72" s="971"/>
      <c r="V72" s="971">
        <v>1604</v>
      </c>
      <c r="W72" s="971"/>
      <c r="X72" s="971"/>
      <c r="Y72" s="971"/>
      <c r="Z72" s="971"/>
      <c r="AA72" s="971">
        <v>40</v>
      </c>
      <c r="AB72" s="971"/>
      <c r="AC72" s="971"/>
      <c r="AD72" s="971"/>
      <c r="AE72" s="971"/>
      <c r="AF72" s="971">
        <v>40</v>
      </c>
      <c r="AG72" s="971"/>
      <c r="AH72" s="971"/>
      <c r="AI72" s="971"/>
      <c r="AJ72" s="971"/>
      <c r="AK72" s="971" t="s">
        <v>589</v>
      </c>
      <c r="AL72" s="971"/>
      <c r="AM72" s="971"/>
      <c r="AN72" s="971"/>
      <c r="AO72" s="971"/>
      <c r="AP72" s="971" t="s">
        <v>589</v>
      </c>
      <c r="AQ72" s="971"/>
      <c r="AR72" s="971"/>
      <c r="AS72" s="971"/>
      <c r="AT72" s="971"/>
      <c r="AU72" s="971" t="s">
        <v>589</v>
      </c>
      <c r="AV72" s="971"/>
      <c r="AW72" s="971"/>
      <c r="AX72" s="971"/>
      <c r="AY72" s="971"/>
      <c r="AZ72" s="982" t="s">
        <v>596</v>
      </c>
      <c r="BA72" s="975"/>
      <c r="BB72" s="975"/>
      <c r="BC72" s="975"/>
      <c r="BD72" s="98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847072</v>
      </c>
      <c r="R73" s="971"/>
      <c r="S73" s="971"/>
      <c r="T73" s="971"/>
      <c r="U73" s="971"/>
      <c r="V73" s="971">
        <v>828353</v>
      </c>
      <c r="W73" s="971"/>
      <c r="X73" s="971"/>
      <c r="Y73" s="971"/>
      <c r="Z73" s="971"/>
      <c r="AA73" s="971">
        <v>18719</v>
      </c>
      <c r="AB73" s="971"/>
      <c r="AC73" s="971"/>
      <c r="AD73" s="971"/>
      <c r="AE73" s="971"/>
      <c r="AF73" s="971">
        <v>18719</v>
      </c>
      <c r="AG73" s="971"/>
      <c r="AH73" s="971"/>
      <c r="AI73" s="971"/>
      <c r="AJ73" s="971"/>
      <c r="AK73" s="971">
        <v>7694</v>
      </c>
      <c r="AL73" s="971"/>
      <c r="AM73" s="971"/>
      <c r="AN73" s="971"/>
      <c r="AO73" s="971"/>
      <c r="AP73" s="971" t="s">
        <v>589</v>
      </c>
      <c r="AQ73" s="971"/>
      <c r="AR73" s="971"/>
      <c r="AS73" s="971"/>
      <c r="AT73" s="971"/>
      <c r="AU73" s="971" t="s">
        <v>589</v>
      </c>
      <c r="AV73" s="971"/>
      <c r="AW73" s="971"/>
      <c r="AX73" s="971"/>
      <c r="AY73" s="971"/>
      <c r="AZ73" s="982" t="s">
        <v>597</v>
      </c>
      <c r="BA73" s="975"/>
      <c r="BB73" s="975"/>
      <c r="BC73" s="975"/>
      <c r="BD73" s="98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309</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309</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309</v>
      </c>
      <c r="DR109" s="896"/>
      <c r="DS109" s="896"/>
      <c r="DT109" s="896"/>
      <c r="DU109" s="897"/>
      <c r="DV109" s="898" t="s">
        <v>430</v>
      </c>
      <c r="DW109" s="896"/>
      <c r="DX109" s="896"/>
      <c r="DY109" s="896"/>
      <c r="DZ109" s="929"/>
    </row>
    <row r="110" spans="1:131" s="230" customFormat="1" ht="26.25" customHeight="1" x14ac:dyDescent="0.2">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2701697</v>
      </c>
      <c r="AB110" s="889"/>
      <c r="AC110" s="889"/>
      <c r="AD110" s="889"/>
      <c r="AE110" s="890"/>
      <c r="AF110" s="891">
        <v>2705950</v>
      </c>
      <c r="AG110" s="889"/>
      <c r="AH110" s="889"/>
      <c r="AI110" s="889"/>
      <c r="AJ110" s="890"/>
      <c r="AK110" s="891">
        <v>2657839</v>
      </c>
      <c r="AL110" s="889"/>
      <c r="AM110" s="889"/>
      <c r="AN110" s="889"/>
      <c r="AO110" s="890"/>
      <c r="AP110" s="892">
        <v>17.600000000000001</v>
      </c>
      <c r="AQ110" s="893"/>
      <c r="AR110" s="893"/>
      <c r="AS110" s="893"/>
      <c r="AT110" s="894"/>
      <c r="AU110" s="930" t="s">
        <v>76</v>
      </c>
      <c r="AV110" s="931"/>
      <c r="AW110" s="931"/>
      <c r="AX110" s="931"/>
      <c r="AY110" s="931"/>
      <c r="AZ110" s="860" t="s">
        <v>433</v>
      </c>
      <c r="BA110" s="810"/>
      <c r="BB110" s="810"/>
      <c r="BC110" s="810"/>
      <c r="BD110" s="810"/>
      <c r="BE110" s="810"/>
      <c r="BF110" s="810"/>
      <c r="BG110" s="810"/>
      <c r="BH110" s="810"/>
      <c r="BI110" s="810"/>
      <c r="BJ110" s="810"/>
      <c r="BK110" s="810"/>
      <c r="BL110" s="810"/>
      <c r="BM110" s="810"/>
      <c r="BN110" s="810"/>
      <c r="BO110" s="810"/>
      <c r="BP110" s="811"/>
      <c r="BQ110" s="861">
        <v>24210323</v>
      </c>
      <c r="BR110" s="842"/>
      <c r="BS110" s="842"/>
      <c r="BT110" s="842"/>
      <c r="BU110" s="842"/>
      <c r="BV110" s="842">
        <v>23278260</v>
      </c>
      <c r="BW110" s="842"/>
      <c r="BX110" s="842"/>
      <c r="BY110" s="842"/>
      <c r="BZ110" s="842"/>
      <c r="CA110" s="842">
        <v>21680375</v>
      </c>
      <c r="CB110" s="842"/>
      <c r="CC110" s="842"/>
      <c r="CD110" s="842"/>
      <c r="CE110" s="842"/>
      <c r="CF110" s="866">
        <v>143.5</v>
      </c>
      <c r="CG110" s="867"/>
      <c r="CH110" s="867"/>
      <c r="CI110" s="867"/>
      <c r="CJ110" s="867"/>
      <c r="CK110" s="926" t="s">
        <v>434</v>
      </c>
      <c r="CL110" s="819"/>
      <c r="CM110" s="860"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436</v>
      </c>
      <c r="DH110" s="842"/>
      <c r="DI110" s="842"/>
      <c r="DJ110" s="842"/>
      <c r="DK110" s="842"/>
      <c r="DL110" s="842" t="s">
        <v>412</v>
      </c>
      <c r="DM110" s="842"/>
      <c r="DN110" s="842"/>
      <c r="DO110" s="842"/>
      <c r="DP110" s="842"/>
      <c r="DQ110" s="842" t="s">
        <v>437</v>
      </c>
      <c r="DR110" s="842"/>
      <c r="DS110" s="842"/>
      <c r="DT110" s="842"/>
      <c r="DU110" s="842"/>
      <c r="DV110" s="843" t="s">
        <v>436</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439</v>
      </c>
      <c r="AL111" s="919"/>
      <c r="AM111" s="919"/>
      <c r="AN111" s="919"/>
      <c r="AO111" s="920"/>
      <c r="AP111" s="922" t="s">
        <v>436</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v>371</v>
      </c>
      <c r="BR111" s="790"/>
      <c r="BS111" s="790"/>
      <c r="BT111" s="790"/>
      <c r="BU111" s="790"/>
      <c r="BV111" s="790">
        <v>185</v>
      </c>
      <c r="BW111" s="790"/>
      <c r="BX111" s="790"/>
      <c r="BY111" s="790"/>
      <c r="BZ111" s="790"/>
      <c r="CA111" s="790" t="s">
        <v>441</v>
      </c>
      <c r="CB111" s="790"/>
      <c r="CC111" s="790"/>
      <c r="CD111" s="790"/>
      <c r="CE111" s="790"/>
      <c r="CF111" s="875" t="s">
        <v>412</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439</v>
      </c>
      <c r="DH111" s="790"/>
      <c r="DI111" s="790"/>
      <c r="DJ111" s="790"/>
      <c r="DK111" s="790"/>
      <c r="DL111" s="790" t="s">
        <v>437</v>
      </c>
      <c r="DM111" s="790"/>
      <c r="DN111" s="790"/>
      <c r="DO111" s="790"/>
      <c r="DP111" s="790"/>
      <c r="DQ111" s="790" t="s">
        <v>436</v>
      </c>
      <c r="DR111" s="790"/>
      <c r="DS111" s="790"/>
      <c r="DT111" s="790"/>
      <c r="DU111" s="790"/>
      <c r="DV111" s="796" t="s">
        <v>436</v>
      </c>
      <c r="DW111" s="796"/>
      <c r="DX111" s="796"/>
      <c r="DY111" s="796"/>
      <c r="DZ111" s="797"/>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437</v>
      </c>
      <c r="AB112" s="780"/>
      <c r="AC112" s="780"/>
      <c r="AD112" s="780"/>
      <c r="AE112" s="781"/>
      <c r="AF112" s="782" t="s">
        <v>441</v>
      </c>
      <c r="AG112" s="780"/>
      <c r="AH112" s="780"/>
      <c r="AI112" s="780"/>
      <c r="AJ112" s="781"/>
      <c r="AK112" s="782" t="s">
        <v>436</v>
      </c>
      <c r="AL112" s="780"/>
      <c r="AM112" s="780"/>
      <c r="AN112" s="780"/>
      <c r="AO112" s="781"/>
      <c r="AP112" s="824" t="s">
        <v>412</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8226935</v>
      </c>
      <c r="BR112" s="790"/>
      <c r="BS112" s="790"/>
      <c r="BT112" s="790"/>
      <c r="BU112" s="790"/>
      <c r="BV112" s="790">
        <v>6932689</v>
      </c>
      <c r="BW112" s="790"/>
      <c r="BX112" s="790"/>
      <c r="BY112" s="790"/>
      <c r="BZ112" s="790"/>
      <c r="CA112" s="790">
        <v>6220553</v>
      </c>
      <c r="CB112" s="790"/>
      <c r="CC112" s="790"/>
      <c r="CD112" s="790"/>
      <c r="CE112" s="790"/>
      <c r="CF112" s="875">
        <v>41.2</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437</v>
      </c>
      <c r="DH112" s="790"/>
      <c r="DI112" s="790"/>
      <c r="DJ112" s="790"/>
      <c r="DK112" s="790"/>
      <c r="DL112" s="790" t="s">
        <v>412</v>
      </c>
      <c r="DM112" s="790"/>
      <c r="DN112" s="790"/>
      <c r="DO112" s="790"/>
      <c r="DP112" s="790"/>
      <c r="DQ112" s="790" t="s">
        <v>436</v>
      </c>
      <c r="DR112" s="790"/>
      <c r="DS112" s="790"/>
      <c r="DT112" s="790"/>
      <c r="DU112" s="790"/>
      <c r="DV112" s="796" t="s">
        <v>441</v>
      </c>
      <c r="DW112" s="796"/>
      <c r="DX112" s="796"/>
      <c r="DY112" s="796"/>
      <c r="DZ112" s="797"/>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790378</v>
      </c>
      <c r="AB113" s="919"/>
      <c r="AC113" s="919"/>
      <c r="AD113" s="919"/>
      <c r="AE113" s="920"/>
      <c r="AF113" s="921">
        <v>771997</v>
      </c>
      <c r="AG113" s="919"/>
      <c r="AH113" s="919"/>
      <c r="AI113" s="919"/>
      <c r="AJ113" s="920"/>
      <c r="AK113" s="921">
        <v>726657</v>
      </c>
      <c r="AL113" s="919"/>
      <c r="AM113" s="919"/>
      <c r="AN113" s="919"/>
      <c r="AO113" s="920"/>
      <c r="AP113" s="922">
        <v>4.8</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t="s">
        <v>441</v>
      </c>
      <c r="BR113" s="790"/>
      <c r="BS113" s="790"/>
      <c r="BT113" s="790"/>
      <c r="BU113" s="790"/>
      <c r="BV113" s="790" t="s">
        <v>436</v>
      </c>
      <c r="BW113" s="790"/>
      <c r="BX113" s="790"/>
      <c r="BY113" s="790"/>
      <c r="BZ113" s="790"/>
      <c r="CA113" s="790" t="s">
        <v>437</v>
      </c>
      <c r="CB113" s="790"/>
      <c r="CC113" s="790"/>
      <c r="CD113" s="790"/>
      <c r="CE113" s="790"/>
      <c r="CF113" s="875" t="s">
        <v>412</v>
      </c>
      <c r="CG113" s="876"/>
      <c r="CH113" s="876"/>
      <c r="CI113" s="876"/>
      <c r="CJ113" s="876"/>
      <c r="CK113" s="927"/>
      <c r="CL113" s="821"/>
      <c r="CM113" s="817"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437</v>
      </c>
      <c r="DM113" s="780"/>
      <c r="DN113" s="780"/>
      <c r="DO113" s="780"/>
      <c r="DP113" s="781"/>
      <c r="DQ113" s="782" t="s">
        <v>436</v>
      </c>
      <c r="DR113" s="780"/>
      <c r="DS113" s="780"/>
      <c r="DT113" s="780"/>
      <c r="DU113" s="781"/>
      <c r="DV113" s="824" t="s">
        <v>441</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437</v>
      </c>
      <c r="AB114" s="780"/>
      <c r="AC114" s="780"/>
      <c r="AD114" s="780"/>
      <c r="AE114" s="781"/>
      <c r="AF114" s="782" t="s">
        <v>441</v>
      </c>
      <c r="AG114" s="780"/>
      <c r="AH114" s="780"/>
      <c r="AI114" s="780"/>
      <c r="AJ114" s="781"/>
      <c r="AK114" s="782" t="s">
        <v>439</v>
      </c>
      <c r="AL114" s="780"/>
      <c r="AM114" s="780"/>
      <c r="AN114" s="780"/>
      <c r="AO114" s="781"/>
      <c r="AP114" s="824" t="s">
        <v>437</v>
      </c>
      <c r="AQ114" s="825"/>
      <c r="AR114" s="825"/>
      <c r="AS114" s="825"/>
      <c r="AT114" s="826"/>
      <c r="AU114" s="932"/>
      <c r="AV114" s="933"/>
      <c r="AW114" s="933"/>
      <c r="AX114" s="933"/>
      <c r="AY114" s="933"/>
      <c r="AZ114" s="817" t="s">
        <v>451</v>
      </c>
      <c r="BA114" s="752"/>
      <c r="BB114" s="752"/>
      <c r="BC114" s="752"/>
      <c r="BD114" s="752"/>
      <c r="BE114" s="752"/>
      <c r="BF114" s="752"/>
      <c r="BG114" s="752"/>
      <c r="BH114" s="752"/>
      <c r="BI114" s="752"/>
      <c r="BJ114" s="752"/>
      <c r="BK114" s="752"/>
      <c r="BL114" s="752"/>
      <c r="BM114" s="752"/>
      <c r="BN114" s="752"/>
      <c r="BO114" s="752"/>
      <c r="BP114" s="753"/>
      <c r="BQ114" s="789">
        <v>3741130</v>
      </c>
      <c r="BR114" s="790"/>
      <c r="BS114" s="790"/>
      <c r="BT114" s="790"/>
      <c r="BU114" s="790"/>
      <c r="BV114" s="790">
        <v>3737186</v>
      </c>
      <c r="BW114" s="790"/>
      <c r="BX114" s="790"/>
      <c r="BY114" s="790"/>
      <c r="BZ114" s="790"/>
      <c r="CA114" s="790">
        <v>3690279</v>
      </c>
      <c r="CB114" s="790"/>
      <c r="CC114" s="790"/>
      <c r="CD114" s="790"/>
      <c r="CE114" s="790"/>
      <c r="CF114" s="875">
        <v>24.4</v>
      </c>
      <c r="CG114" s="876"/>
      <c r="CH114" s="876"/>
      <c r="CI114" s="876"/>
      <c r="CJ114" s="876"/>
      <c r="CK114" s="927"/>
      <c r="CL114" s="821"/>
      <c r="CM114" s="817"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437</v>
      </c>
      <c r="DM114" s="780"/>
      <c r="DN114" s="780"/>
      <c r="DO114" s="780"/>
      <c r="DP114" s="781"/>
      <c r="DQ114" s="782" t="s">
        <v>437</v>
      </c>
      <c r="DR114" s="780"/>
      <c r="DS114" s="780"/>
      <c r="DT114" s="780"/>
      <c r="DU114" s="781"/>
      <c r="DV114" s="824" t="s">
        <v>412</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717</v>
      </c>
      <c r="AB115" s="919"/>
      <c r="AC115" s="919"/>
      <c r="AD115" s="919"/>
      <c r="AE115" s="920"/>
      <c r="AF115" s="921">
        <v>185</v>
      </c>
      <c r="AG115" s="919"/>
      <c r="AH115" s="919"/>
      <c r="AI115" s="919"/>
      <c r="AJ115" s="920"/>
      <c r="AK115" s="921">
        <v>185</v>
      </c>
      <c r="AL115" s="919"/>
      <c r="AM115" s="919"/>
      <c r="AN115" s="919"/>
      <c r="AO115" s="920"/>
      <c r="AP115" s="922">
        <v>0</v>
      </c>
      <c r="AQ115" s="923"/>
      <c r="AR115" s="923"/>
      <c r="AS115" s="923"/>
      <c r="AT115" s="924"/>
      <c r="AU115" s="932"/>
      <c r="AV115" s="933"/>
      <c r="AW115" s="933"/>
      <c r="AX115" s="933"/>
      <c r="AY115" s="933"/>
      <c r="AZ115" s="817" t="s">
        <v>454</v>
      </c>
      <c r="BA115" s="752"/>
      <c r="BB115" s="752"/>
      <c r="BC115" s="752"/>
      <c r="BD115" s="752"/>
      <c r="BE115" s="752"/>
      <c r="BF115" s="752"/>
      <c r="BG115" s="752"/>
      <c r="BH115" s="752"/>
      <c r="BI115" s="752"/>
      <c r="BJ115" s="752"/>
      <c r="BK115" s="752"/>
      <c r="BL115" s="752"/>
      <c r="BM115" s="752"/>
      <c r="BN115" s="752"/>
      <c r="BO115" s="752"/>
      <c r="BP115" s="753"/>
      <c r="BQ115" s="789" t="s">
        <v>437</v>
      </c>
      <c r="BR115" s="790"/>
      <c r="BS115" s="790"/>
      <c r="BT115" s="790"/>
      <c r="BU115" s="790"/>
      <c r="BV115" s="790" t="s">
        <v>437</v>
      </c>
      <c r="BW115" s="790"/>
      <c r="BX115" s="790"/>
      <c r="BY115" s="790"/>
      <c r="BZ115" s="790"/>
      <c r="CA115" s="790" t="s">
        <v>437</v>
      </c>
      <c r="CB115" s="790"/>
      <c r="CC115" s="790"/>
      <c r="CD115" s="790"/>
      <c r="CE115" s="790"/>
      <c r="CF115" s="875" t="s">
        <v>437</v>
      </c>
      <c r="CG115" s="876"/>
      <c r="CH115" s="876"/>
      <c r="CI115" s="876"/>
      <c r="CJ115" s="876"/>
      <c r="CK115" s="927"/>
      <c r="CL115" s="821"/>
      <c r="CM115" s="817"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441</v>
      </c>
      <c r="DM115" s="780"/>
      <c r="DN115" s="780"/>
      <c r="DO115" s="780"/>
      <c r="DP115" s="781"/>
      <c r="DQ115" s="782" t="s">
        <v>437</v>
      </c>
      <c r="DR115" s="780"/>
      <c r="DS115" s="780"/>
      <c r="DT115" s="780"/>
      <c r="DU115" s="781"/>
      <c r="DV115" s="824" t="s">
        <v>437</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412</v>
      </c>
      <c r="AG116" s="780"/>
      <c r="AH116" s="780"/>
      <c r="AI116" s="780"/>
      <c r="AJ116" s="781"/>
      <c r="AK116" s="782" t="s">
        <v>441</v>
      </c>
      <c r="AL116" s="780"/>
      <c r="AM116" s="780"/>
      <c r="AN116" s="780"/>
      <c r="AO116" s="781"/>
      <c r="AP116" s="824" t="s">
        <v>437</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789" t="s">
        <v>412</v>
      </c>
      <c r="BR116" s="790"/>
      <c r="BS116" s="790"/>
      <c r="BT116" s="790"/>
      <c r="BU116" s="790"/>
      <c r="BV116" s="790" t="s">
        <v>412</v>
      </c>
      <c r="BW116" s="790"/>
      <c r="BX116" s="790"/>
      <c r="BY116" s="790"/>
      <c r="BZ116" s="790"/>
      <c r="CA116" s="790" t="s">
        <v>436</v>
      </c>
      <c r="CB116" s="790"/>
      <c r="CC116" s="790"/>
      <c r="CD116" s="790"/>
      <c r="CE116" s="790"/>
      <c r="CF116" s="875" t="s">
        <v>441</v>
      </c>
      <c r="CG116" s="876"/>
      <c r="CH116" s="876"/>
      <c r="CI116" s="876"/>
      <c r="CJ116" s="876"/>
      <c r="CK116" s="927"/>
      <c r="CL116" s="821"/>
      <c r="CM116" s="817"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436</v>
      </c>
      <c r="DR116" s="780"/>
      <c r="DS116" s="780"/>
      <c r="DT116" s="780"/>
      <c r="DU116" s="781"/>
      <c r="DV116" s="824" t="s">
        <v>441</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3492792</v>
      </c>
      <c r="AB117" s="903"/>
      <c r="AC117" s="903"/>
      <c r="AD117" s="903"/>
      <c r="AE117" s="904"/>
      <c r="AF117" s="905">
        <v>3478132</v>
      </c>
      <c r="AG117" s="903"/>
      <c r="AH117" s="903"/>
      <c r="AI117" s="903"/>
      <c r="AJ117" s="904"/>
      <c r="AK117" s="905">
        <v>3384681</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789" t="s">
        <v>436</v>
      </c>
      <c r="BR117" s="790"/>
      <c r="BS117" s="790"/>
      <c r="BT117" s="790"/>
      <c r="BU117" s="790"/>
      <c r="BV117" s="790" t="s">
        <v>436</v>
      </c>
      <c r="BW117" s="790"/>
      <c r="BX117" s="790"/>
      <c r="BY117" s="790"/>
      <c r="BZ117" s="790"/>
      <c r="CA117" s="790" t="s">
        <v>436</v>
      </c>
      <c r="CB117" s="790"/>
      <c r="CC117" s="790"/>
      <c r="CD117" s="790"/>
      <c r="CE117" s="790"/>
      <c r="CF117" s="875" t="s">
        <v>436</v>
      </c>
      <c r="CG117" s="876"/>
      <c r="CH117" s="876"/>
      <c r="CI117" s="876"/>
      <c r="CJ117" s="876"/>
      <c r="CK117" s="927"/>
      <c r="CL117" s="821"/>
      <c r="CM117" s="817"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436</v>
      </c>
      <c r="DH117" s="780"/>
      <c r="DI117" s="780"/>
      <c r="DJ117" s="780"/>
      <c r="DK117" s="781"/>
      <c r="DL117" s="782" t="s">
        <v>436</v>
      </c>
      <c r="DM117" s="780"/>
      <c r="DN117" s="780"/>
      <c r="DO117" s="780"/>
      <c r="DP117" s="781"/>
      <c r="DQ117" s="782" t="s">
        <v>436</v>
      </c>
      <c r="DR117" s="780"/>
      <c r="DS117" s="780"/>
      <c r="DT117" s="780"/>
      <c r="DU117" s="781"/>
      <c r="DV117" s="824" t="s">
        <v>436</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309</v>
      </c>
      <c r="AL118" s="896"/>
      <c r="AM118" s="896"/>
      <c r="AN118" s="896"/>
      <c r="AO118" s="897"/>
      <c r="AP118" s="899" t="s">
        <v>430</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436</v>
      </c>
      <c r="BR118" s="845"/>
      <c r="BS118" s="845"/>
      <c r="BT118" s="845"/>
      <c r="BU118" s="845"/>
      <c r="BV118" s="845" t="s">
        <v>436</v>
      </c>
      <c r="BW118" s="845"/>
      <c r="BX118" s="845"/>
      <c r="BY118" s="845"/>
      <c r="BZ118" s="845"/>
      <c r="CA118" s="845" t="s">
        <v>436</v>
      </c>
      <c r="CB118" s="845"/>
      <c r="CC118" s="845"/>
      <c r="CD118" s="845"/>
      <c r="CE118" s="845"/>
      <c r="CF118" s="875" t="s">
        <v>436</v>
      </c>
      <c r="CG118" s="876"/>
      <c r="CH118" s="876"/>
      <c r="CI118" s="876"/>
      <c r="CJ118" s="876"/>
      <c r="CK118" s="927"/>
      <c r="CL118" s="821"/>
      <c r="CM118" s="817"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436</v>
      </c>
      <c r="DH118" s="780"/>
      <c r="DI118" s="780"/>
      <c r="DJ118" s="780"/>
      <c r="DK118" s="781"/>
      <c r="DL118" s="782" t="s">
        <v>436</v>
      </c>
      <c r="DM118" s="780"/>
      <c r="DN118" s="780"/>
      <c r="DO118" s="780"/>
      <c r="DP118" s="781"/>
      <c r="DQ118" s="782" t="s">
        <v>436</v>
      </c>
      <c r="DR118" s="780"/>
      <c r="DS118" s="780"/>
      <c r="DT118" s="780"/>
      <c r="DU118" s="781"/>
      <c r="DV118" s="824" t="s">
        <v>436</v>
      </c>
      <c r="DW118" s="825"/>
      <c r="DX118" s="825"/>
      <c r="DY118" s="825"/>
      <c r="DZ118" s="826"/>
    </row>
    <row r="119" spans="1:130" s="230" customFormat="1" ht="26.25" customHeight="1" x14ac:dyDescent="0.2">
      <c r="A119" s="818" t="s">
        <v>434</v>
      </c>
      <c r="B119" s="819"/>
      <c r="C119" s="860"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436</v>
      </c>
      <c r="AB119" s="889"/>
      <c r="AC119" s="889"/>
      <c r="AD119" s="889"/>
      <c r="AE119" s="890"/>
      <c r="AF119" s="891" t="s">
        <v>436</v>
      </c>
      <c r="AG119" s="889"/>
      <c r="AH119" s="889"/>
      <c r="AI119" s="889"/>
      <c r="AJ119" s="890"/>
      <c r="AK119" s="891" t="s">
        <v>436</v>
      </c>
      <c r="AL119" s="889"/>
      <c r="AM119" s="889"/>
      <c r="AN119" s="889"/>
      <c r="AO119" s="890"/>
      <c r="AP119" s="892" t="s">
        <v>436</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36178759</v>
      </c>
      <c r="BR119" s="845"/>
      <c r="BS119" s="845"/>
      <c r="BT119" s="845"/>
      <c r="BU119" s="845"/>
      <c r="BV119" s="845">
        <v>33948320</v>
      </c>
      <c r="BW119" s="845"/>
      <c r="BX119" s="845"/>
      <c r="BY119" s="845"/>
      <c r="BZ119" s="845"/>
      <c r="CA119" s="845">
        <v>31591207</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371</v>
      </c>
      <c r="DH119" s="764"/>
      <c r="DI119" s="764"/>
      <c r="DJ119" s="764"/>
      <c r="DK119" s="765"/>
      <c r="DL119" s="766">
        <v>185</v>
      </c>
      <c r="DM119" s="764"/>
      <c r="DN119" s="764"/>
      <c r="DO119" s="764"/>
      <c r="DP119" s="765"/>
      <c r="DQ119" s="766" t="s">
        <v>466</v>
      </c>
      <c r="DR119" s="764"/>
      <c r="DS119" s="764"/>
      <c r="DT119" s="764"/>
      <c r="DU119" s="765"/>
      <c r="DV119" s="848" t="s">
        <v>412</v>
      </c>
      <c r="DW119" s="849"/>
      <c r="DX119" s="849"/>
      <c r="DY119" s="849"/>
      <c r="DZ119" s="850"/>
    </row>
    <row r="120" spans="1:130" s="230" customFormat="1" ht="26.25" customHeight="1" x14ac:dyDescent="0.2">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412</v>
      </c>
      <c r="AB120" s="780"/>
      <c r="AC120" s="780"/>
      <c r="AD120" s="780"/>
      <c r="AE120" s="781"/>
      <c r="AF120" s="782" t="s">
        <v>412</v>
      </c>
      <c r="AG120" s="780"/>
      <c r="AH120" s="780"/>
      <c r="AI120" s="780"/>
      <c r="AJ120" s="781"/>
      <c r="AK120" s="782" t="s">
        <v>467</v>
      </c>
      <c r="AL120" s="780"/>
      <c r="AM120" s="780"/>
      <c r="AN120" s="780"/>
      <c r="AO120" s="781"/>
      <c r="AP120" s="824" t="s">
        <v>466</v>
      </c>
      <c r="AQ120" s="825"/>
      <c r="AR120" s="825"/>
      <c r="AS120" s="825"/>
      <c r="AT120" s="826"/>
      <c r="AU120" s="880" t="s">
        <v>468</v>
      </c>
      <c r="AV120" s="881"/>
      <c r="AW120" s="881"/>
      <c r="AX120" s="881"/>
      <c r="AY120" s="882"/>
      <c r="AZ120" s="860" t="s">
        <v>469</v>
      </c>
      <c r="BA120" s="810"/>
      <c r="BB120" s="810"/>
      <c r="BC120" s="810"/>
      <c r="BD120" s="810"/>
      <c r="BE120" s="810"/>
      <c r="BF120" s="810"/>
      <c r="BG120" s="810"/>
      <c r="BH120" s="810"/>
      <c r="BI120" s="810"/>
      <c r="BJ120" s="810"/>
      <c r="BK120" s="810"/>
      <c r="BL120" s="810"/>
      <c r="BM120" s="810"/>
      <c r="BN120" s="810"/>
      <c r="BO120" s="810"/>
      <c r="BP120" s="811"/>
      <c r="BQ120" s="861">
        <v>4890801</v>
      </c>
      <c r="BR120" s="842"/>
      <c r="BS120" s="842"/>
      <c r="BT120" s="842"/>
      <c r="BU120" s="842"/>
      <c r="BV120" s="842">
        <v>5852920</v>
      </c>
      <c r="BW120" s="842"/>
      <c r="BX120" s="842"/>
      <c r="BY120" s="842"/>
      <c r="BZ120" s="842"/>
      <c r="CA120" s="842">
        <v>7358239</v>
      </c>
      <c r="CB120" s="842"/>
      <c r="CC120" s="842"/>
      <c r="CD120" s="842"/>
      <c r="CE120" s="842"/>
      <c r="CF120" s="866">
        <v>48.7</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7627914</v>
      </c>
      <c r="DH120" s="842"/>
      <c r="DI120" s="842"/>
      <c r="DJ120" s="842"/>
      <c r="DK120" s="842"/>
      <c r="DL120" s="842">
        <v>6390011</v>
      </c>
      <c r="DM120" s="842"/>
      <c r="DN120" s="842"/>
      <c r="DO120" s="842"/>
      <c r="DP120" s="842"/>
      <c r="DQ120" s="842">
        <v>5713968</v>
      </c>
      <c r="DR120" s="842"/>
      <c r="DS120" s="842"/>
      <c r="DT120" s="842"/>
      <c r="DU120" s="842"/>
      <c r="DV120" s="843">
        <v>37.799999999999997</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412</v>
      </c>
      <c r="AB121" s="780"/>
      <c r="AC121" s="780"/>
      <c r="AD121" s="780"/>
      <c r="AE121" s="781"/>
      <c r="AF121" s="782" t="s">
        <v>473</v>
      </c>
      <c r="AG121" s="780"/>
      <c r="AH121" s="780"/>
      <c r="AI121" s="780"/>
      <c r="AJ121" s="781"/>
      <c r="AK121" s="782" t="s">
        <v>474</v>
      </c>
      <c r="AL121" s="780"/>
      <c r="AM121" s="780"/>
      <c r="AN121" s="780"/>
      <c r="AO121" s="781"/>
      <c r="AP121" s="824" t="s">
        <v>466</v>
      </c>
      <c r="AQ121" s="825"/>
      <c r="AR121" s="825"/>
      <c r="AS121" s="825"/>
      <c r="AT121" s="826"/>
      <c r="AU121" s="883"/>
      <c r="AV121" s="884"/>
      <c r="AW121" s="884"/>
      <c r="AX121" s="884"/>
      <c r="AY121" s="885"/>
      <c r="AZ121" s="817" t="s">
        <v>475</v>
      </c>
      <c r="BA121" s="752"/>
      <c r="BB121" s="752"/>
      <c r="BC121" s="752"/>
      <c r="BD121" s="752"/>
      <c r="BE121" s="752"/>
      <c r="BF121" s="752"/>
      <c r="BG121" s="752"/>
      <c r="BH121" s="752"/>
      <c r="BI121" s="752"/>
      <c r="BJ121" s="752"/>
      <c r="BK121" s="752"/>
      <c r="BL121" s="752"/>
      <c r="BM121" s="752"/>
      <c r="BN121" s="752"/>
      <c r="BO121" s="752"/>
      <c r="BP121" s="753"/>
      <c r="BQ121" s="789">
        <v>4300379</v>
      </c>
      <c r="BR121" s="790"/>
      <c r="BS121" s="790"/>
      <c r="BT121" s="790"/>
      <c r="BU121" s="790"/>
      <c r="BV121" s="790">
        <v>3595976</v>
      </c>
      <c r="BW121" s="790"/>
      <c r="BX121" s="790"/>
      <c r="BY121" s="790"/>
      <c r="BZ121" s="790"/>
      <c r="CA121" s="790">
        <v>3223025</v>
      </c>
      <c r="CB121" s="790"/>
      <c r="CC121" s="790"/>
      <c r="CD121" s="790"/>
      <c r="CE121" s="790"/>
      <c r="CF121" s="875">
        <v>21.3</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789">
        <v>599021</v>
      </c>
      <c r="DH121" s="790"/>
      <c r="DI121" s="790"/>
      <c r="DJ121" s="790"/>
      <c r="DK121" s="790"/>
      <c r="DL121" s="790">
        <v>542678</v>
      </c>
      <c r="DM121" s="790"/>
      <c r="DN121" s="790"/>
      <c r="DO121" s="790"/>
      <c r="DP121" s="790"/>
      <c r="DQ121" s="790">
        <v>506585</v>
      </c>
      <c r="DR121" s="790"/>
      <c r="DS121" s="790"/>
      <c r="DT121" s="790"/>
      <c r="DU121" s="790"/>
      <c r="DV121" s="796">
        <v>3.4</v>
      </c>
      <c r="DW121" s="796"/>
      <c r="DX121" s="796"/>
      <c r="DY121" s="796"/>
      <c r="DZ121" s="797"/>
    </row>
    <row r="122" spans="1:130" s="230" customFormat="1" ht="26.25" customHeight="1" x14ac:dyDescent="0.2">
      <c r="A122" s="820"/>
      <c r="B122" s="821"/>
      <c r="C122" s="817"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437</v>
      </c>
      <c r="AB122" s="780"/>
      <c r="AC122" s="780"/>
      <c r="AD122" s="780"/>
      <c r="AE122" s="781"/>
      <c r="AF122" s="782" t="s">
        <v>393</v>
      </c>
      <c r="AG122" s="780"/>
      <c r="AH122" s="780"/>
      <c r="AI122" s="780"/>
      <c r="AJ122" s="781"/>
      <c r="AK122" s="782" t="s">
        <v>477</v>
      </c>
      <c r="AL122" s="780"/>
      <c r="AM122" s="780"/>
      <c r="AN122" s="780"/>
      <c r="AO122" s="781"/>
      <c r="AP122" s="824" t="s">
        <v>478</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25625231</v>
      </c>
      <c r="BR122" s="845"/>
      <c r="BS122" s="845"/>
      <c r="BT122" s="845"/>
      <c r="BU122" s="845"/>
      <c r="BV122" s="845">
        <v>24560104</v>
      </c>
      <c r="BW122" s="845"/>
      <c r="BX122" s="845"/>
      <c r="BY122" s="845"/>
      <c r="BZ122" s="845"/>
      <c r="CA122" s="845">
        <v>22990930</v>
      </c>
      <c r="CB122" s="845"/>
      <c r="CC122" s="845"/>
      <c r="CD122" s="845"/>
      <c r="CE122" s="845"/>
      <c r="CF122" s="846">
        <v>152.19999999999999</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789" t="s">
        <v>466</v>
      </c>
      <c r="DH122" s="790"/>
      <c r="DI122" s="790"/>
      <c r="DJ122" s="790"/>
      <c r="DK122" s="790"/>
      <c r="DL122" s="790" t="s">
        <v>481</v>
      </c>
      <c r="DM122" s="790"/>
      <c r="DN122" s="790"/>
      <c r="DO122" s="790"/>
      <c r="DP122" s="790"/>
      <c r="DQ122" s="790" t="s">
        <v>412</v>
      </c>
      <c r="DR122" s="790"/>
      <c r="DS122" s="790"/>
      <c r="DT122" s="790"/>
      <c r="DU122" s="790"/>
      <c r="DV122" s="796" t="s">
        <v>473</v>
      </c>
      <c r="DW122" s="796"/>
      <c r="DX122" s="796"/>
      <c r="DY122" s="796"/>
      <c r="DZ122" s="797"/>
    </row>
    <row r="123" spans="1:130" s="230" customFormat="1" ht="26.25" customHeight="1" x14ac:dyDescent="0.2">
      <c r="A123" s="820"/>
      <c r="B123" s="821"/>
      <c r="C123" s="817"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482</v>
      </c>
      <c r="AB123" s="780"/>
      <c r="AC123" s="780"/>
      <c r="AD123" s="780"/>
      <c r="AE123" s="781"/>
      <c r="AF123" s="782" t="s">
        <v>473</v>
      </c>
      <c r="AG123" s="780"/>
      <c r="AH123" s="780"/>
      <c r="AI123" s="780"/>
      <c r="AJ123" s="781"/>
      <c r="AK123" s="782" t="s">
        <v>437</v>
      </c>
      <c r="AL123" s="780"/>
      <c r="AM123" s="780"/>
      <c r="AN123" s="780"/>
      <c r="AO123" s="781"/>
      <c r="AP123" s="824" t="s">
        <v>412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34816411</v>
      </c>
      <c r="BR123" s="833"/>
      <c r="BS123" s="833"/>
      <c r="BT123" s="833"/>
      <c r="BU123" s="833"/>
      <c r="BV123" s="833">
        <v>34009000</v>
      </c>
      <c r="BW123" s="833"/>
      <c r="BX123" s="833"/>
      <c r="BY123" s="833"/>
      <c r="BZ123" s="833"/>
      <c r="CA123" s="833">
        <v>33572194</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485</v>
      </c>
      <c r="DH123" s="780"/>
      <c r="DI123" s="780"/>
      <c r="DJ123" s="780"/>
      <c r="DK123" s="781"/>
      <c r="DL123" s="782" t="s">
        <v>437</v>
      </c>
      <c r="DM123" s="780"/>
      <c r="DN123" s="780"/>
      <c r="DO123" s="780"/>
      <c r="DP123" s="781"/>
      <c r="DQ123" s="782" t="s">
        <v>412</v>
      </c>
      <c r="DR123" s="780"/>
      <c r="DS123" s="780"/>
      <c r="DT123" s="780"/>
      <c r="DU123" s="781"/>
      <c r="DV123" s="824" t="s">
        <v>473</v>
      </c>
      <c r="DW123" s="825"/>
      <c r="DX123" s="825"/>
      <c r="DY123" s="825"/>
      <c r="DZ123" s="826"/>
    </row>
    <row r="124" spans="1:130" s="230" customFormat="1" ht="26.25" customHeight="1" thickBot="1" x14ac:dyDescent="0.25">
      <c r="A124" s="820"/>
      <c r="B124" s="821"/>
      <c r="C124" s="817"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478</v>
      </c>
      <c r="AB124" s="780"/>
      <c r="AC124" s="780"/>
      <c r="AD124" s="780"/>
      <c r="AE124" s="781"/>
      <c r="AF124" s="782" t="s">
        <v>412</v>
      </c>
      <c r="AG124" s="780"/>
      <c r="AH124" s="780"/>
      <c r="AI124" s="780"/>
      <c r="AJ124" s="781"/>
      <c r="AK124" s="782" t="s">
        <v>485</v>
      </c>
      <c r="AL124" s="780"/>
      <c r="AM124" s="780"/>
      <c r="AN124" s="780"/>
      <c r="AO124" s="781"/>
      <c r="AP124" s="824" t="s">
        <v>466</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9.1999999999999993</v>
      </c>
      <c r="BR124" s="831"/>
      <c r="BS124" s="831"/>
      <c r="BT124" s="831"/>
      <c r="BU124" s="831"/>
      <c r="BV124" s="831" t="s">
        <v>485</v>
      </c>
      <c r="BW124" s="831"/>
      <c r="BX124" s="831"/>
      <c r="BY124" s="831"/>
      <c r="BZ124" s="831"/>
      <c r="CA124" s="831" t="s">
        <v>437</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412</v>
      </c>
      <c r="DH124" s="764"/>
      <c r="DI124" s="764"/>
      <c r="DJ124" s="764"/>
      <c r="DK124" s="765"/>
      <c r="DL124" s="766" t="s">
        <v>412</v>
      </c>
      <c r="DM124" s="764"/>
      <c r="DN124" s="764"/>
      <c r="DO124" s="764"/>
      <c r="DP124" s="765"/>
      <c r="DQ124" s="766" t="s">
        <v>466</v>
      </c>
      <c r="DR124" s="764"/>
      <c r="DS124" s="764"/>
      <c r="DT124" s="764"/>
      <c r="DU124" s="765"/>
      <c r="DV124" s="848" t="s">
        <v>437</v>
      </c>
      <c r="DW124" s="849"/>
      <c r="DX124" s="849"/>
      <c r="DY124" s="849"/>
      <c r="DZ124" s="850"/>
    </row>
    <row r="125" spans="1:130" s="230" customFormat="1" ht="26.25" customHeight="1" x14ac:dyDescent="0.2">
      <c r="A125" s="820"/>
      <c r="B125" s="821"/>
      <c r="C125" s="817"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466</v>
      </c>
      <c r="AB125" s="780"/>
      <c r="AC125" s="780"/>
      <c r="AD125" s="780"/>
      <c r="AE125" s="781"/>
      <c r="AF125" s="782" t="s">
        <v>393</v>
      </c>
      <c r="AG125" s="780"/>
      <c r="AH125" s="780"/>
      <c r="AI125" s="780"/>
      <c r="AJ125" s="781"/>
      <c r="AK125" s="782" t="s">
        <v>485</v>
      </c>
      <c r="AL125" s="780"/>
      <c r="AM125" s="780"/>
      <c r="AN125" s="780"/>
      <c r="AO125" s="781"/>
      <c r="AP125" s="824" t="s">
        <v>466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412</v>
      </c>
      <c r="DH125" s="842"/>
      <c r="DI125" s="842"/>
      <c r="DJ125" s="842"/>
      <c r="DK125" s="842"/>
      <c r="DL125" s="842" t="s">
        <v>485</v>
      </c>
      <c r="DM125" s="842"/>
      <c r="DN125" s="842"/>
      <c r="DO125" s="842"/>
      <c r="DP125" s="842"/>
      <c r="DQ125" s="842" t="s">
        <v>412</v>
      </c>
      <c r="DR125" s="842"/>
      <c r="DS125" s="842"/>
      <c r="DT125" s="842"/>
      <c r="DU125" s="842"/>
      <c r="DV125" s="843" t="s">
        <v>412</v>
      </c>
      <c r="DW125" s="843"/>
      <c r="DX125" s="843"/>
      <c r="DY125" s="843"/>
      <c r="DZ125" s="844"/>
    </row>
    <row r="126" spans="1:130" s="230" customFormat="1" ht="26.25" customHeight="1" thickBot="1" x14ac:dyDescent="0.25">
      <c r="A126" s="820"/>
      <c r="B126" s="821"/>
      <c r="C126" s="817"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717</v>
      </c>
      <c r="AB126" s="780"/>
      <c r="AC126" s="780"/>
      <c r="AD126" s="780"/>
      <c r="AE126" s="781"/>
      <c r="AF126" s="782">
        <v>185</v>
      </c>
      <c r="AG126" s="780"/>
      <c r="AH126" s="780"/>
      <c r="AI126" s="780"/>
      <c r="AJ126" s="781"/>
      <c r="AK126" s="782">
        <v>185</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466</v>
      </c>
      <c r="DH126" s="790"/>
      <c r="DI126" s="790"/>
      <c r="DJ126" s="790"/>
      <c r="DK126" s="790"/>
      <c r="DL126" s="790" t="s">
        <v>491</v>
      </c>
      <c r="DM126" s="790"/>
      <c r="DN126" s="790"/>
      <c r="DO126" s="790"/>
      <c r="DP126" s="790"/>
      <c r="DQ126" s="790" t="s">
        <v>485</v>
      </c>
      <c r="DR126" s="790"/>
      <c r="DS126" s="790"/>
      <c r="DT126" s="790"/>
      <c r="DU126" s="790"/>
      <c r="DV126" s="796" t="s">
        <v>473</v>
      </c>
      <c r="DW126" s="796"/>
      <c r="DX126" s="796"/>
      <c r="DY126" s="796"/>
      <c r="DZ126" s="797"/>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466</v>
      </c>
      <c r="AB127" s="780"/>
      <c r="AC127" s="780"/>
      <c r="AD127" s="780"/>
      <c r="AE127" s="781"/>
      <c r="AF127" s="782" t="s">
        <v>466</v>
      </c>
      <c r="AG127" s="780"/>
      <c r="AH127" s="780"/>
      <c r="AI127" s="780"/>
      <c r="AJ127" s="781"/>
      <c r="AK127" s="782" t="s">
        <v>412</v>
      </c>
      <c r="AL127" s="780"/>
      <c r="AM127" s="780"/>
      <c r="AN127" s="780"/>
      <c r="AO127" s="781"/>
      <c r="AP127" s="824" t="s">
        <v>493</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473</v>
      </c>
      <c r="DH127" s="790"/>
      <c r="DI127" s="790"/>
      <c r="DJ127" s="790"/>
      <c r="DK127" s="790"/>
      <c r="DL127" s="790" t="s">
        <v>466</v>
      </c>
      <c r="DM127" s="790"/>
      <c r="DN127" s="790"/>
      <c r="DO127" s="790"/>
      <c r="DP127" s="790"/>
      <c r="DQ127" s="790" t="s">
        <v>466</v>
      </c>
      <c r="DR127" s="790"/>
      <c r="DS127" s="790"/>
      <c r="DT127" s="790"/>
      <c r="DU127" s="790"/>
      <c r="DV127" s="796" t="s">
        <v>493</v>
      </c>
      <c r="DW127" s="796"/>
      <c r="DX127" s="796"/>
      <c r="DY127" s="796"/>
      <c r="DZ127" s="797"/>
    </row>
    <row r="128" spans="1:130" s="230" customFormat="1" ht="26.25" customHeight="1" thickBot="1" x14ac:dyDescent="0.25">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438693</v>
      </c>
      <c r="AB128" s="803"/>
      <c r="AC128" s="803"/>
      <c r="AD128" s="803"/>
      <c r="AE128" s="804"/>
      <c r="AF128" s="805">
        <v>423982</v>
      </c>
      <c r="AG128" s="803"/>
      <c r="AH128" s="803"/>
      <c r="AI128" s="803"/>
      <c r="AJ128" s="804"/>
      <c r="AK128" s="805">
        <v>406305</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412</v>
      </c>
      <c r="BG128" s="787"/>
      <c r="BH128" s="787"/>
      <c r="BI128" s="787"/>
      <c r="BJ128" s="787"/>
      <c r="BK128" s="787"/>
      <c r="BL128" s="812"/>
      <c r="BM128" s="786">
        <v>12.61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393</v>
      </c>
      <c r="DH128" s="793"/>
      <c r="DI128" s="793"/>
      <c r="DJ128" s="793"/>
      <c r="DK128" s="793"/>
      <c r="DL128" s="793" t="s">
        <v>503</v>
      </c>
      <c r="DM128" s="793"/>
      <c r="DN128" s="793"/>
      <c r="DO128" s="793"/>
      <c r="DP128" s="793"/>
      <c r="DQ128" s="793" t="s">
        <v>485</v>
      </c>
      <c r="DR128" s="793"/>
      <c r="DS128" s="793"/>
      <c r="DT128" s="793"/>
      <c r="DU128" s="793"/>
      <c r="DV128" s="794" t="s">
        <v>481</v>
      </c>
      <c r="DW128" s="794"/>
      <c r="DX128" s="794"/>
      <c r="DY128" s="794"/>
      <c r="DZ128" s="795"/>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17373619</v>
      </c>
      <c r="AB129" s="780"/>
      <c r="AC129" s="780"/>
      <c r="AD129" s="780"/>
      <c r="AE129" s="781"/>
      <c r="AF129" s="782">
        <v>18142658</v>
      </c>
      <c r="AG129" s="780"/>
      <c r="AH129" s="780"/>
      <c r="AI129" s="780"/>
      <c r="AJ129" s="781"/>
      <c r="AK129" s="782">
        <v>17712141</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481</v>
      </c>
      <c r="BG129" s="771"/>
      <c r="BH129" s="771"/>
      <c r="BI129" s="771"/>
      <c r="BJ129" s="771"/>
      <c r="BK129" s="771"/>
      <c r="BL129" s="772"/>
      <c r="BM129" s="770">
        <v>17.61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2616006</v>
      </c>
      <c r="AB130" s="780"/>
      <c r="AC130" s="780"/>
      <c r="AD130" s="780"/>
      <c r="AE130" s="781"/>
      <c r="AF130" s="782">
        <v>2636046</v>
      </c>
      <c r="AG130" s="780"/>
      <c r="AH130" s="780"/>
      <c r="AI130" s="780"/>
      <c r="AJ130" s="781"/>
      <c r="AK130" s="782">
        <v>2602904</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14757613</v>
      </c>
      <c r="AB131" s="764"/>
      <c r="AC131" s="764"/>
      <c r="AD131" s="764"/>
      <c r="AE131" s="765"/>
      <c r="AF131" s="766">
        <v>15506612</v>
      </c>
      <c r="AG131" s="764"/>
      <c r="AH131" s="764"/>
      <c r="AI131" s="764"/>
      <c r="AJ131" s="765"/>
      <c r="AK131" s="766">
        <v>15109237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2.9685898389999998</v>
      </c>
      <c r="AB132" s="745"/>
      <c r="AC132" s="745"/>
      <c r="AD132" s="745"/>
      <c r="AE132" s="746"/>
      <c r="AF132" s="747">
        <v>2.6962949740000002</v>
      </c>
      <c r="AG132" s="745"/>
      <c r="AH132" s="745"/>
      <c r="AI132" s="745"/>
      <c r="AJ132" s="746"/>
      <c r="AK132" s="747">
        <v>2.485052037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3.7</v>
      </c>
      <c r="AB133" s="724"/>
      <c r="AC133" s="724"/>
      <c r="AD133" s="724"/>
      <c r="AE133" s="725"/>
      <c r="AF133" s="723">
        <v>3.2</v>
      </c>
      <c r="AG133" s="724"/>
      <c r="AH133" s="724"/>
      <c r="AI133" s="724"/>
      <c r="AJ133" s="725"/>
      <c r="AK133" s="723">
        <v>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6OUoP7a7FNPgNQS/AAF6yr8IwTp3/ccWoG16+wv4UNEx38adxGQAsx1vQmzRj5N6rWYoSQfFX5HLNdOSvexIg==" saltValue="GoqK/apaw370inQA42Rf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f1kCSfC4P/MfRWqyFIhoF44gigzXhU1cKrRiaQRWzvUx/t2caKlffT1GN7mMWBPRUmWJWWZm5AZHWRCJqggRA==" saltValue="eydUMr2LuxQtzdQJ0ikn4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stl8GWp0zn41keE6t+RbfGAaG1BKhg579qipayeSVcTKgNaF1v1VjCMs/cqTO0vSyIYPk1tlzOEf+qCIaBr1w==" saltValue="JYJgCJyHFSmlFXMNzREp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517</v>
      </c>
      <c r="AP7" s="272"/>
      <c r="AQ7" s="273" t="s">
        <v>518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519</v>
      </c>
      <c r="AQ8" s="279" t="s">
        <v>520</v>
      </c>
      <c r="AR8" s="280" t="s">
        <v>521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522</v>
      </c>
      <c r="AL9" s="1133"/>
      <c r="AM9" s="1133"/>
      <c r="AN9" s="1134"/>
      <c r="AO9" s="281">
        <v>4782499</v>
      </c>
      <c r="AP9" s="281">
        <v>60737</v>
      </c>
      <c r="AQ9" s="282">
        <v>73449</v>
      </c>
      <c r="AR9" s="283">
        <v>-17.3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523</v>
      </c>
      <c r="AL10" s="1133"/>
      <c r="AM10" s="1133"/>
      <c r="AN10" s="1134"/>
      <c r="AO10" s="284">
        <v>26825</v>
      </c>
      <c r="AP10" s="284">
        <v>341</v>
      </c>
      <c r="AQ10" s="285">
        <v>5917</v>
      </c>
      <c r="AR10" s="286">
        <v>-94.2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524</v>
      </c>
      <c r="AL11" s="1133"/>
      <c r="AM11" s="1133"/>
      <c r="AN11" s="1134"/>
      <c r="AO11" s="284">
        <v>23109</v>
      </c>
      <c r="AP11" s="284">
        <v>293</v>
      </c>
      <c r="AQ11" s="285">
        <v>1123</v>
      </c>
      <c r="AR11" s="286">
        <v>-73.900000000000006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525</v>
      </c>
      <c r="AL12" s="1133"/>
      <c r="AM12" s="1133"/>
      <c r="AN12" s="1134"/>
      <c r="AO12" s="284" t="s">
        <v>526</v>
      </c>
      <c r="AP12" s="284" t="s">
        <v>526</v>
      </c>
      <c r="AQ12" s="285">
        <v>9</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527</v>
      </c>
      <c r="AL13" s="1133"/>
      <c r="AM13" s="1133"/>
      <c r="AN13" s="1134"/>
      <c r="AO13" s="284">
        <v>103475</v>
      </c>
      <c r="AP13" s="284">
        <v>1314</v>
      </c>
      <c r="AQ13" s="285">
        <v>2374</v>
      </c>
      <c r="AR13" s="286">
        <v>-44.7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528</v>
      </c>
      <c r="AL14" s="1133"/>
      <c r="AM14" s="1133"/>
      <c r="AN14" s="1134"/>
      <c r="AO14" s="284">
        <v>35700</v>
      </c>
      <c r="AP14" s="284">
        <v>453</v>
      </c>
      <c r="AQ14" s="285">
        <v>1666</v>
      </c>
      <c r="AR14" s="286">
        <v>-72.8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529</v>
      </c>
      <c r="AL15" s="1136"/>
      <c r="AM15" s="1136"/>
      <c r="AN15" s="1137"/>
      <c r="AO15" s="284">
        <v>-305168</v>
      </c>
      <c r="AP15" s="284">
        <v>-3876</v>
      </c>
      <c r="AQ15" s="285">
        <v>-4765</v>
      </c>
      <c r="AR15" s="286">
        <v>-18.7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188</v>
      </c>
      <c r="AL16" s="1136"/>
      <c r="AM16" s="1136"/>
      <c r="AN16" s="1137"/>
      <c r="AO16" s="284">
        <v>4666440</v>
      </c>
      <c r="AP16" s="284">
        <v>59263</v>
      </c>
      <c r="AQ16" s="285">
        <v>79774</v>
      </c>
      <c r="AR16" s="286">
        <v>-25.7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534</v>
      </c>
      <c r="AL21" s="1139"/>
      <c r="AM21" s="1139"/>
      <c r="AN21" s="1140"/>
      <c r="AO21" s="297">
        <v>6.36</v>
      </c>
      <c r="AP21" s="298">
        <v>7.58</v>
      </c>
      <c r="AQ21" s="299">
        <v>-1.22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535</v>
      </c>
      <c r="AL22" s="1139"/>
      <c r="AM22" s="1139"/>
      <c r="AN22" s="1140"/>
      <c r="AO22" s="302">
        <v>98.4</v>
      </c>
      <c r="AP22" s="303">
        <v>98.4</v>
      </c>
      <c r="AQ22" s="304">
        <v>0</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1" t="s">
        <v>536</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 x14ac:dyDescent="0.2">
      <c r="A27" s="309"/>
      <c r="AO27" s="262"/>
      <c r="AP27" s="262"/>
      <c r="AQ27" s="262"/>
      <c r="AR27" s="262"/>
      <c r="AS27" s="262"/>
      <c r="AT27" s="262"/>
    </row>
    <row r="28" spans="1:46" ht="16.5"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517</v>
      </c>
      <c r="AP30" s="272"/>
      <c r="AQ30" s="273" t="s">
        <v>518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539</v>
      </c>
      <c r="AL32" s="1123"/>
      <c r="AM32" s="1123"/>
      <c r="AN32" s="1124"/>
      <c r="AO32" s="312">
        <v>2657839</v>
      </c>
      <c r="AP32" s="312">
        <v>33754</v>
      </c>
      <c r="AQ32" s="313">
        <v>42324</v>
      </c>
      <c r="AR32" s="314">
        <v>-20.2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540</v>
      </c>
      <c r="AL33" s="1123"/>
      <c r="AM33" s="1123"/>
      <c r="AN33" s="1124"/>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541</v>
      </c>
      <c r="AL34" s="1123"/>
      <c r="AM34" s="1123"/>
      <c r="AN34" s="1124"/>
      <c r="AO34" s="312" t="s">
        <v>526</v>
      </c>
      <c r="AP34" s="312" t="s">
        <v>526</v>
      </c>
      <c r="AQ34" s="313">
        <v>47</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542</v>
      </c>
      <c r="AL35" s="1123"/>
      <c r="AM35" s="1123"/>
      <c r="AN35" s="1124"/>
      <c r="AO35" s="312">
        <v>726657</v>
      </c>
      <c r="AP35" s="312">
        <v>9228</v>
      </c>
      <c r="AQ35" s="313">
        <v>12192</v>
      </c>
      <c r="AR35" s="314">
        <v>-24.3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543</v>
      </c>
      <c r="AL36" s="1123"/>
      <c r="AM36" s="1123"/>
      <c r="AN36" s="1124"/>
      <c r="AO36" s="312" t="s">
        <v>526</v>
      </c>
      <c r="AP36" s="312" t="s">
        <v>526</v>
      </c>
      <c r="AQ36" s="313">
        <v>2056</v>
      </c>
      <c r="AR36" s="314" t="s">
        <v>526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544</v>
      </c>
      <c r="AL37" s="1123"/>
      <c r="AM37" s="1123"/>
      <c r="AN37" s="1124"/>
      <c r="AO37" s="312">
        <v>185</v>
      </c>
      <c r="AP37" s="312">
        <v>2</v>
      </c>
      <c r="AQ37" s="313">
        <v>621</v>
      </c>
      <c r="AR37" s="314">
        <v>-99.7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545</v>
      </c>
      <c r="AL38" s="1126"/>
      <c r="AM38" s="1126"/>
      <c r="AN38" s="1127"/>
      <c r="AO38" s="315" t="s">
        <v>526</v>
      </c>
      <c r="AP38" s="315" t="s">
        <v>526</v>
      </c>
      <c r="AQ38" s="316">
        <v>1</v>
      </c>
      <c r="AR38" s="304" t="s">
        <v>526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546</v>
      </c>
      <c r="AL39" s="1126"/>
      <c r="AM39" s="1126"/>
      <c r="AN39" s="1127"/>
      <c r="AO39" s="312">
        <v>-406305</v>
      </c>
      <c r="AP39" s="312">
        <v>-5160</v>
      </c>
      <c r="AQ39" s="313">
        <v>-5206</v>
      </c>
      <c r="AR39" s="314">
        <v>-0.9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547</v>
      </c>
      <c r="AL40" s="1123"/>
      <c r="AM40" s="1123"/>
      <c r="AN40" s="1124"/>
      <c r="AO40" s="312">
        <v>-2602904</v>
      </c>
      <c r="AP40" s="312">
        <v>-33057</v>
      </c>
      <c r="AQ40" s="313">
        <v>-36761</v>
      </c>
      <c r="AR40" s="314">
        <v>-10.1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301</v>
      </c>
      <c r="AL41" s="1129"/>
      <c r="AM41" s="1129"/>
      <c r="AN41" s="1130"/>
      <c r="AO41" s="312">
        <v>375472</v>
      </c>
      <c r="AP41" s="312">
        <v>4768</v>
      </c>
      <c r="AQ41" s="313">
        <v>15273</v>
      </c>
      <c r="AR41" s="314">
        <v>-68.8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517</v>
      </c>
      <c r="AN49" s="1117" t="s">
        <v>551</v>
      </c>
      <c r="AO49" s="1118"/>
      <c r="AP49" s="1118"/>
      <c r="AQ49" s="1118"/>
      <c r="AR49" s="111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552</v>
      </c>
      <c r="AO50" s="329" t="s">
        <v>553</v>
      </c>
      <c r="AP50" s="330" t="s">
        <v>554</v>
      </c>
      <c r="AQ50" s="331" t="s">
        <v>555</v>
      </c>
      <c r="AR50" s="332" t="s">
        <v>556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2263664</v>
      </c>
      <c r="AN51" s="334">
        <v>27801</v>
      </c>
      <c r="AO51" s="335">
        <v>-9.6</v>
      </c>
      <c r="AP51" s="336">
        <v>54684</v>
      </c>
      <c r="AQ51" s="337">
        <v>1.1000000000000001</v>
      </c>
      <c r="AR51" s="338">
        <v>-10.7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1710503</v>
      </c>
      <c r="AN52" s="342">
        <v>21007</v>
      </c>
      <c r="AO52" s="343">
        <v>-1.7</v>
      </c>
      <c r="AP52" s="344">
        <v>32829</v>
      </c>
      <c r="AQ52" s="345">
        <v>7.2</v>
      </c>
      <c r="AR52" s="346">
        <v>-8.9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2204951</v>
      </c>
      <c r="AN53" s="334">
        <v>27243</v>
      </c>
      <c r="AO53" s="335">
        <v>-2</v>
      </c>
      <c r="AP53" s="336">
        <v>62383</v>
      </c>
      <c r="AQ53" s="337">
        <v>14.1</v>
      </c>
      <c r="AR53" s="338">
        <v>-16.100000000000001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1611121</v>
      </c>
      <c r="AN54" s="342">
        <v>19906</v>
      </c>
      <c r="AO54" s="343">
        <v>-5.2</v>
      </c>
      <c r="AP54" s="344">
        <v>35325</v>
      </c>
      <c r="AQ54" s="345">
        <v>7.6</v>
      </c>
      <c r="AR54" s="346">
        <v>-12.8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2123412</v>
      </c>
      <c r="AN55" s="334">
        <v>26465</v>
      </c>
      <c r="AO55" s="335">
        <v>-2.9</v>
      </c>
      <c r="AP55" s="336">
        <v>63812</v>
      </c>
      <c r="AQ55" s="337">
        <v>2.2999999999999998</v>
      </c>
      <c r="AR55" s="338">
        <v>-5.2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1584047</v>
      </c>
      <c r="AN56" s="342">
        <v>19742</v>
      </c>
      <c r="AO56" s="343">
        <v>-0.8</v>
      </c>
      <c r="AP56" s="344">
        <v>33848</v>
      </c>
      <c r="AQ56" s="345">
        <v>-4.2</v>
      </c>
      <c r="AR56" s="346">
        <v>3.4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1209350</v>
      </c>
      <c r="AN57" s="334">
        <v>15246</v>
      </c>
      <c r="AO57" s="335">
        <v>-42.4</v>
      </c>
      <c r="AP57" s="336">
        <v>54225</v>
      </c>
      <c r="AQ57" s="337">
        <v>-15</v>
      </c>
      <c r="AR57" s="338">
        <v>-27.4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926330</v>
      </c>
      <c r="AN58" s="342">
        <v>11678</v>
      </c>
      <c r="AO58" s="343">
        <v>-40.799999999999997</v>
      </c>
      <c r="AP58" s="344">
        <v>27337</v>
      </c>
      <c r="AQ58" s="345">
        <v>-19.2</v>
      </c>
      <c r="AR58" s="346">
        <v>-21.6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1686500</v>
      </c>
      <c r="AN59" s="334">
        <v>21418</v>
      </c>
      <c r="AO59" s="335">
        <v>40.5</v>
      </c>
      <c r="AP59" s="336">
        <v>54016</v>
      </c>
      <c r="AQ59" s="337">
        <v>-0.4</v>
      </c>
      <c r="AR59" s="338">
        <v>40.9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1145600</v>
      </c>
      <c r="AN60" s="342">
        <v>14549</v>
      </c>
      <c r="AO60" s="343">
        <v>24.6</v>
      </c>
      <c r="AP60" s="344">
        <v>28078</v>
      </c>
      <c r="AQ60" s="345">
        <v>2.7</v>
      </c>
      <c r="AR60" s="346">
        <v>21.9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1897575</v>
      </c>
      <c r="AN61" s="349">
        <v>23635</v>
      </c>
      <c r="AO61" s="350">
        <v>-3.3</v>
      </c>
      <c r="AP61" s="351">
        <v>57824</v>
      </c>
      <c r="AQ61" s="352">
        <v>0.4</v>
      </c>
      <c r="AR61" s="338">
        <v>-3.7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1395520</v>
      </c>
      <c r="AN62" s="342">
        <v>17376</v>
      </c>
      <c r="AO62" s="343">
        <v>-4.8</v>
      </c>
      <c r="AP62" s="344">
        <v>31483</v>
      </c>
      <c r="AQ62" s="345">
        <v>-1.2</v>
      </c>
      <c r="AR62" s="346">
        <v>-3.6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EqaOgMJCmI/QG9E2twI/jl/54icSS+mx1baQfFXARy41bbXo9xJ4tRrBGWo0P/0gwdzpwZb0fanTEAgym8O6g==" saltValue="9UtR7ubD0dB/FoxFhFIk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dHWFcEogwk44oFNJ8o6d2E4IF8lzvhfbnE9Q8zv0ikKWQhbZ8itzC3UMXHi90dax3zsvflH/JhO/CNYCuGHu6Q==" saltValue="yIPjgXEto0sYHvMkLAnE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rhA229qk4HvFm6FCMuikHv+s//KBUKus8vud77Ld+UKDwTE0S/2cUtNiVYe3Px8yYfSf6aJr1fH4ggP7UvGv7g==" saltValue="IkVDP6MJJd2wcuBifJUe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41" t="s">
        <v>3</v>
      </c>
      <c r="D47" s="1141"/>
      <c r="E47" s="1142"/>
      <c r="F47" s="11">
        <v>9.7899999999999991</v>
      </c>
      <c r="G47" s="12">
        <v>9.49</v>
      </c>
      <c r="H47" s="12">
        <v>9.27</v>
      </c>
      <c r="I47" s="12">
        <v>9.99</v>
      </c>
      <c r="J47" s="13">
        <v>11.1</v>
      </c>
    </row>
    <row r="48" spans="2:10" ht="57.75" customHeight="1" x14ac:dyDescent="0.2">
      <c r="B48" s="14"/>
      <c r="C48" s="1143" t="s">
        <v>4</v>
      </c>
      <c r="D48" s="1143"/>
      <c r="E48" s="1144"/>
      <c r="F48" s="15">
        <v>5.86</v>
      </c>
      <c r="G48" s="16">
        <v>4.83</v>
      </c>
      <c r="H48" s="16">
        <v>8.5500000000000007</v>
      </c>
      <c r="I48" s="16">
        <v>15.76</v>
      </c>
      <c r="J48" s="17">
        <v>15.5</v>
      </c>
    </row>
    <row r="49" spans="2:10" ht="57.75" customHeight="1" thickBot="1" x14ac:dyDescent="0.25">
      <c r="B49" s="18"/>
      <c r="C49" s="1145" t="s">
        <v>5</v>
      </c>
      <c r="D49" s="1145"/>
      <c r="E49" s="1146"/>
      <c r="F49" s="19" t="s">
        <v>572</v>
      </c>
      <c r="G49" s="20" t="s">
        <v>573</v>
      </c>
      <c r="H49" s="20">
        <v>3.85</v>
      </c>
      <c r="I49" s="20">
        <v>8.69</v>
      </c>
      <c r="J49" s="21">
        <v>0.22</v>
      </c>
    </row>
    <row r="50" spans="2:10" ht="13" x14ac:dyDescent="0.2"/>
  </sheetData>
  <sheetProtection algorithmName="SHA-512" hashValue="ZQyV8q1Y814+l9klpgjfSshKgECNZZjQWbUW0iyKws9lSijghO/Okvb/IeruF33uf2ynn6bDPyx9r5AaoE8M6w==" saltValue="kMZ2Pfb4yKgP5VeC7VZe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2024-03-14T01:38:44Z</dcterms:created>
  <dcterms:modified xsi:type="dcterms:W3CDTF">2024-03-21T03:38:50Z</dcterms:modified>
  <cp:category/>
</cp:coreProperties>
</file>