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334DF811-9B90-4A20-B5AE-41AC880469F6}" xr6:coauthVersionLast="36" xr6:coauthVersionMax="36" xr10:uidLastSave="{00000000-0000-0000-0000-000000000000}"/>
  <bookViews>
    <workbookView xWindow="-120" yWindow="-120" windowWidth="20730" windowHeight="11160" tabRatio="891"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C39" i="10"/>
  <c r="BW38" i="10"/>
  <c r="BE38" i="10"/>
  <c r="AM38" i="10"/>
  <c r="C38" i="10"/>
  <c r="BE37" i="10"/>
  <c r="AM37" i="10"/>
  <c r="BE36" i="10"/>
  <c r="BE35" i="10"/>
  <c r="BE34" i="10"/>
  <c r="C34" i="10"/>
  <c r="C35" i="10" s="1"/>
  <c r="C36" i="10" s="1"/>
  <c r="C37"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U40" i="10" s="1"/>
  <c r="AM34" i="10" l="1"/>
  <c r="AM35" i="10" s="1"/>
  <c r="AM36" i="10" s="1"/>
  <c r="BW34" i="10" l="1"/>
  <c r="BW35" i="10" l="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<sst xmlns="http://schemas.openxmlformats.org/spreadsheetml/2006/main" count="1118" uniqueCount="634">
  <si>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</si>
  <si>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</si>
  <si>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</si>
  <si>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</si>
  <si>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</si>
  <si>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</si>
  <si>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</si>
  <si>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</si>
  <si>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</si>
  <si>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</si>
  <si>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</si>
  <si>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</si>
  <si>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</si>
  <si>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</si>
  <si>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</si>
  <si>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</si>
  <si>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</si>
  <si>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</si>
  <si>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</si>
  <si>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</si>
  <si>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</si>
  <si>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</si>
  <si>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</si>
  <si>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</si>
  <si>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</si>
  <si>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</si>
  <si>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</si>
  <si>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</si>
  <si>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</si>
  <si>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</si>
  <si>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</si>
  <si>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</si>
  <si>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</si>
  <si>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</si>
  <si>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</si>
  <si>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</si>
  <si>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</si>
  <si>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</si>
  <si>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</si>
  <si>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</si>
  <si>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</si>
  <si>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</si>
  <si>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</si>
  <si>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</si>
  <si>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</si>
  <si>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</si>
  <si>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</si>
  <si>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</si>
  <si>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</si>
  <si>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</si>
  <si>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</si>
  <si>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</si>
  <si>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</si>
  <si>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</si>
  <si>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</si>
  <si>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</si>
  <si>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</si>
  <si>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</si>
  <si>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</si>
  <si>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</si>
  <si>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</si>
  <si>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</si>
  <si>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</si>
  <si>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</si>
  <si>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</si>
  <si>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</si>
  <si>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</si>
  <si>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</si>
  <si>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</si>
  <si>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</si>
  <si>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</si>
  <si>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</si>
  <si>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</si>
  <si>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</si>
  <si>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</si>
  <si>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</si>
  <si>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</si>
  <si>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</si>
  <si>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</si>
  <si>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</si>
  <si>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</si>
  <si>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</si>
  <si>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</si>
  <si>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</si>
  <si>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</si>
  <si>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</si>
  <si>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</si>
  <si>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</si>
  <si>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</si>
  <si>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</si>
  <si>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</si>
  <si>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</si>
  <si>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</si>
  <si>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</si>
  <si>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</si>
  <si>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</si>
  <si>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</si>
  <si>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</si>
  <si>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</si>
  <si>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</si>
  <si>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</si>
  <si>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</si>
  <si>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</si>
  <si>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</si>
  <si>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</si>
  <si>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</si>
  <si>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</si>
  <si>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</si>
  <si>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</si>
  <si>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</si>
  <si>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</si>
  <si>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</si>
  <si>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</si>
  <si>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</si>
  <si>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</si>
  <si>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</si>
  <si>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</si>
  <si>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</si>
  <si>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</si>
  <si>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</si>
  <si>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</si>
  <si>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</si>
  <si>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</si>
  <si>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</si>
  <si>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</si>
  <si>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</si>
  <si>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</si>
  <si>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</si>
  <si>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</si>
  <si>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</si>
  <si>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</si>
  <si>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</si>
  <si>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</si>
  <si>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</si>
  <si>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</si>
  <si>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</si>
  <si>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</si>
  <si>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</si>
  <si>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</si>
  <si>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</si>
  <si>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</si>
  <si>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</si>
  <si>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</si>
  <si>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</si>
  <si>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</si>
  <si>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</si>
  <si>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</si>
  <si>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</si>
  <si>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</si>
  <si>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</si>
  <si>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</si>
  <si>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</si>
  <si>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</si>
  <si>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</si>
  <si>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</si>
  <si>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</si>
  <si>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</si>
  <si>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</si>
  <si>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</si>
  <si>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</si>
  <si>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</si>
  <si>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</si>
  <si>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</si>
  <si>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</si>
  <si>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</si>
  <si>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</si>
  <si>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</si>
  <si>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</si>
  <si>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</si>
  <si>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</si>
  <si>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</si>
  <si>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</si>
  <si>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</si>
  <si>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</si>
  <si>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</si>
  <si>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</si>
  <si>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</si>
  <si>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</si>
  <si>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</si>
  <si>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</si>
  <si>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</si>
  <si>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</si>
  <si>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</si>
  <si>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</si>
  <si>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</si>
  <si>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</si>
  <si>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</si>
  <si>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</si>
  <si>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</si>
  <si>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</si>
  <si>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</si>
  <si>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</si>
  <si>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</si>
  <si>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</si>
  <si>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</si>
  <si>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</si>
  <si>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</si>
  <si>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</si>
  <si>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</si>
  <si>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</si>
  <si>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</si>
  <si>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</si>
  <si>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</si>
  <si>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</si>
  <si>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</si>
  <si>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</si>
  <si>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</si>
  <si>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</si>
  <si>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</si>
  <si>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</si>
  <si>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</si>
  <si>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</si>
  <si>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</si>
  <si>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</si>
  <si>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</si>
  <si>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</si>
  <si>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</si>
  <si>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</si>
  <si>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</si>
  <si>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</si>
  <si>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</si>
  <si>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</si>
  <si>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埼玉県川口市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</si>
  <si>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</si>
  <si>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</si>
  <si>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</si>
  <si>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</si>
  <si>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</si>
  <si>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</si>
  <si>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</si>
  <si>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</si>
  <si>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</si>
  <si>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</si>
  <si>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</si>
  <si>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</si>
  <si>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</si>
  <si>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</si>
  <si>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</si>
  <si>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</si>
  <si>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</si>
  <si>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</si>
  <si>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</si>
  <si>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</si>
  <si>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</si>
  <si>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</si>
  <si>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</si>
  <si>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</si>
  <si>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</si>
  <si>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</si>
  <si>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</si>
  <si>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</si>
  <si>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</si>
  <si>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</si>
  <si>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</si>
  <si>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</si>
  <si>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</si>
  <si>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</si>
  <si>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</si>
  <si>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</si>
  <si>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</si>
  <si>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</si>
  <si>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</si>
  <si>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</si>
  <si>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</si>
  <si>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</si>
  <si>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</si>
  <si>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</si>
  <si>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</si>
  <si>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</si>
  <si>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</si>
  <si>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</si>
  <si>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</si>
  <si>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</si>
  <si>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</si>
  <si>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</si>
  <si>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</si>
  <si>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</si>
  <si>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</si>
  <si>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</si>
  <si>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</si>
  <si>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</si>
  <si>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</si>
  <si>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</si>
  <si>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</si>
  <si>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</si>
  <si>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</si>
  <si>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</si>
  <si>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</si>
  <si>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</si>
  <si>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</si>
  <si>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</si>
  <si>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</si>
  <si>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</si>
  <si>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</si>
  <si>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</si>
  <si>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</si>
  <si>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</si>
  <si>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</si>
  <si>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</si>
  <si>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</si>
  <si>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</si>
  <si>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</si>
  <si>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</si>
  <si>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</si>
  <si>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</si>
  <si>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</si>
  <si>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</si>
  <si>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</si>
  <si>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</si>
  <si>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</si>
  <si>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</si>
  <si>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</si>
  <si>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</si>
  <si>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</si>
  <si>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</si>
  <si>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</si>
  <si>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</si>
  <si>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</si>
  <si>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</si>
  <si>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</si>
  <si>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</si>
  <si>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</si>
  <si>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</si>
  <si>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</si>
  <si>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</si>
  <si>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</si>
  <si>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</si>
  <si>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</si>
  <si>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</si>
  <si>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</si>
  <si>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</si>
  <si>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</si>
  <si>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</si>
  <si>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</si>
  <si>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</si>
  <si>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</si>
  <si>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</si>
  <si>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</si>
  <si>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</si>
  <si>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</si>
  <si>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</si>
  <si>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</si>
  <si>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</si>
  <si>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</si>
  <si>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</si>
  <si>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</si>
  <si>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</si>
  <si>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</si>
  <si>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</si>
  <si>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</si>
  <si>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</si>
  <si>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</si>
  <si>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</si>
  <si>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</si>
  <si>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</si>
  <si>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</si>
  <si>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</si>
  <si>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</si>
  <si>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</si>
  <si>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</si>
  <si>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</si>
  <si>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</si>
  <si>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</si>
  <si>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</si>
  <si>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</si>
  <si>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</si>
  <si>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</si>
  <si>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</si>
  <si>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</si>
  <si>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</si>
  <si>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</si>
  <si>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</si>
  <si>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</si>
  <si>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</si>
  <si>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</si>
  <si>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</si>
  <si>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埼玉県川口市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</si>
  <si>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</si>
  <si>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</si>
  <si>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</si>
  <si>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</si>
  <si>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</si>
  <si>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</si>
  <si>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</si>
  <si>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</si>
  <si>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</si>
  <si>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</si>
  <si>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</si>
  <si>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</si>
  <si>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</si>
  <si>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</si>
  <si>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</si>
  <si>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</si>
  <si>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</si>
  <si>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</si>
  <si>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</si>
  <si>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</si>
  <si>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</si>
  <si>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t>
    <phoneticPr fontId="5"/>
  </si>
  <si>
    <t>母子父子寡婦福祉資金貸付事業</t>
    <phoneticPr fontId="5"/>
  </si>
  <si>
    <t>川口都市計画土地区画整理事業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</si>
  <si>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</si>
  <si>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</si>
  <si>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</si>
  <si>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</si>
  <si>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</si>
  <si>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</si>
  <si>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</si>
  <si>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</si>
  <si>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</si>
  <si>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</si>
  <si>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</si>
  <si>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</si>
  <si>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</si>
  <si>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</si>
  <si>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</si>
  <si>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</si>
  <si>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</si>
  <si>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後期高齢者医療事業特別会計</t>
    <phoneticPr fontId="5"/>
  </si>
  <si>
    <t>介護保険事業特別会計</t>
    <phoneticPr fontId="5"/>
  </si>
  <si>
    <t>小型自動車競走事業特別会計</t>
    <phoneticPr fontId="5"/>
  </si>
  <si>
    <t>川口駅西口地下公共駐車場事業特別会計</t>
    <phoneticPr fontId="5"/>
  </si>
  <si>
    <t>川口駅東口地下公共駐車場事業特別会計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</si>
  <si>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</si>
  <si>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</si>
  <si>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</si>
  <si>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</si>
  <si>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</si>
  <si>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</si>
  <si>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</si>
  <si>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</si>
  <si>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</si>
  <si>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</si>
  <si>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</si>
  <si>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</si>
  <si>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</si>
  <si>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</si>
  <si>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</si>
  <si>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</si>
  <si>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</si>
  <si>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</si>
  <si>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</si>
  <si>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</si>
  <si>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</si>
  <si>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</si>
  <si>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</si>
  <si>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</si>
  <si>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</si>
  <si>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</si>
  <si>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</si>
  <si>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</si>
  <si>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</si>
  <si>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</si>
  <si>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</si>
  <si>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</si>
  <si>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</si>
  <si>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</si>
  <si>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</si>
  <si>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</si>
  <si>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</si>
  <si>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</si>
  <si>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</si>
  <si>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</si>
  <si>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</si>
  <si>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</si>
  <si>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</si>
  <si>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</si>
  <si>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</si>
  <si>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</si>
  <si>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</si>
  <si>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</si>
  <si>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</si>
  <si>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</si>
  <si>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</si>
  <si>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</si>
  <si>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</si>
  <si>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</si>
  <si>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</si>
  <si>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</si>
  <si>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</si>
  <si>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</si>
  <si>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</si>
  <si>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</si>
  <si>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</si>
  <si>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</si>
  <si>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</si>
  <si>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</si>
  <si>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</si>
  <si>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</si>
  <si>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</si>
  <si>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</si>
  <si>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</si>
  <si>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</si>
  <si>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</si>
  <si>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</si>
  <si>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</si>
  <si>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</si>
  <si>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</si>
  <si>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</si>
  <si>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</si>
  <si>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</si>
  <si>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</si>
  <si>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</si>
  <si>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</si>
  <si>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</si>
  <si>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</si>
  <si>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</si>
  <si>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</si>
  <si>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川口駅東口地下公共駐車場事業特別会計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</si>
  <si>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</si>
  <si>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</si>
  <si>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</si>
  <si>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</si>
  <si>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</si>
  <si>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</si>
  <si>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</si>
  <si>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</si>
  <si>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</si>
  <si>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</si>
  <si>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</si>
  <si>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</si>
  <si>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</si>
  <si>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</si>
  <si>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</si>
  <si>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</si>
  <si>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</si>
  <si>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</si>
  <si>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</si>
  <si>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</si>
  <si>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</si>
  <si>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</si>
  <si>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</si>
  <si>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</si>
  <si>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</si>
  <si>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</si>
  <si>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</si>
  <si>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</si>
  <si>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</si>
  <si>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</si>
  <si>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</si>
  <si>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</si>
  <si>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</si>
  <si>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</si>
  <si>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</si>
  <si>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</si>
  <si>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</si>
  <si>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</si>
  <si>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</si>
  <si>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</si>
  <si>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</si>
  <si>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</si>
  <si>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</si>
  <si>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</si>
  <si>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</si>
  <si>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</si>
  <si>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</si>
  <si>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</si>
  <si>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</si>
  <si>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</si>
  <si>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</si>
  <si>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</si>
  <si>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</si>
  <si>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</si>
  <si>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</si>
  <si>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</si>
  <si>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</si>
  <si>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</si>
  <si>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</si>
  <si>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</si>
  <si>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</si>
  <si>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</si>
  <si>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</si>
  <si>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</si>
  <si>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</si>
  <si>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</si>
  <si>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</si>
  <si>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</si>
  <si>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</si>
  <si>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</si>
  <si>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</si>
  <si>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</si>
  <si>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</si>
  <si>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</si>
  <si>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</si>
  <si>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</si>
  <si>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</si>
  <si>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</si>
  <si>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</si>
  <si>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</si>
  <si>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</si>
  <si>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</si>
  <si>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</si>
  <si>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</si>
  <si>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2.37</t>
  </si>
  <si>
    <t>▲ 2.72</t>
  </si>
  <si>
    <t>▲ 2.70</t>
  </si>
  <si>
    <t>一般会計</t>
  </si>
  <si>
    <t>水道事業会計</t>
  </si>
  <si>
    <t>病院事業会計</t>
  </si>
  <si>
    <t>下水道事業会計</t>
  </si>
  <si>
    <t>介護保険事業特別会計</t>
  </si>
  <si>
    <t>小型自動車競走事業特別会計</t>
  </si>
  <si>
    <t>母子父子寡婦福祉資金貸付事業</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</si>
  <si>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</si>
  <si>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</si>
  <si>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</si>
  <si>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</si>
  <si>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</si>
  <si>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</si>
  <si>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</si>
  <si>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</si>
  <si>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</si>
  <si>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phoneticPr fontId="2"/>
  </si>
  <si>
    <t>彩の国さいたま人づくり広域連合</t>
    <phoneticPr fontId="2"/>
  </si>
  <si>
    <t>-</t>
    <phoneticPr fontId="2"/>
  </si>
  <si>
    <t>戸田ボートレース企業団</t>
    <phoneticPr fontId="2"/>
  </si>
  <si>
    <t>-</t>
    <phoneticPr fontId="2"/>
  </si>
  <si>
    <t>一般会計</t>
    <rPh sb="0" eb="2">
      <t>イッパン</t>
    </rPh>
    <rPh sb="2" eb="4">
      <t>カイケイ</t>
    </rPh>
    <phoneticPr fontId="8"/>
  </si>
  <si>
    <t>特別会計</t>
    <rPh sb="0" eb="4">
      <t>トクベツカイケイ</t>
    </rPh>
    <phoneticPr fontId="8"/>
  </si>
  <si>
    <t>埼玉高速鉄道株式会社</t>
    <rPh sb="0" eb="6">
      <t>サイタマコウソクテツドウ</t>
    </rPh>
    <rPh sb="6" eb="10">
      <t>カブシキガイシャ</t>
    </rPh>
    <phoneticPr fontId="2"/>
  </si>
  <si>
    <t>〇</t>
  </si>
  <si>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</si>
  <si>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</si>
  <si>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</si>
  <si>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</si>
  <si>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川口都市開発株式会社</t>
    <rPh sb="0" eb="2">
      <t>カワグチ</t>
    </rPh>
    <rPh sb="2" eb="6">
      <t>トシカイハツ</t>
    </rPh>
    <rPh sb="6" eb="10">
      <t>カブシキガイシャ</t>
    </rPh>
    <phoneticPr fontId="2"/>
  </si>
  <si>
    <t>川口勤労福祉サービスセンター</t>
    <rPh sb="0" eb="2">
      <t>カワグチ</t>
    </rPh>
    <rPh sb="2" eb="4">
      <t>キンロウ</t>
    </rPh>
    <rPh sb="4" eb="6">
      <t>フクシ</t>
    </rPh>
    <phoneticPr fontId="2"/>
  </si>
  <si>
    <t>川口市スポーツ協会</t>
    <rPh sb="0" eb="3">
      <t>カワグチシ</t>
    </rPh>
    <rPh sb="7" eb="9">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</si>
  <si>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</si>
  <si>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リョクカ</t>
    </rPh>
    <phoneticPr fontId="2"/>
  </si>
  <si>
    <t>川口市公園緑地公社</t>
    <rPh sb="0" eb="3">
      <t>カワグチシ</t>
    </rPh>
    <rPh sb="3" eb="5">
      <t>コウエン</t>
    </rPh>
    <rPh sb="5" eb="7">
      <t>リョクチ</t>
    </rPh>
    <rPh sb="7" eb="9">
      <t>コウシャ</t>
    </rPh>
    <phoneticPr fontId="2"/>
  </si>
  <si>
    <t>川口市社会福祉事業団</t>
    <rPh sb="0" eb="3">
      <t>カワグチシ</t>
    </rPh>
    <rPh sb="3" eb="5">
      <t>シャカイ</t>
    </rPh>
    <rPh sb="5" eb="7">
      <t>フクシ</t>
    </rPh>
    <rPh sb="7" eb="10">
      <t>ジギョウダン</t>
    </rPh>
    <phoneticPr fontId="2"/>
  </si>
  <si>
    <t>▲24</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</si>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</sst>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7DE-4CE2-8AEB-3FAAE5EF40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40760</c:v>
                </c:pt>
                <c:pt idx="1">
                  <c:v>52493</c:v>
                </c:pt>
                <c:pt idx="2">
                  <c:v>51127</c:v>
                </c:pt>
                <c:pt idx="3">
                  <c:v>42196</c:v>
                </c:pt>
                <c:pt idx="4">
                  <c:v>48104</c:v>
                </c:pt>
              </c:numCache>
            </c:numRef>
          </c:val>
          <c:smooth val="0"/>
          <c:extLst>
            <c:ext xmlns:c16="http://schemas.microsoft.com/office/drawing/2014/chart" uri="{C3380CC4-5D6E-409C-BE32-E72D297353CC}">
              <c16:uniqueId val="{00000001-A7DE-4CE2-8AEB-3FAAE5EF40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7.42</c:v>
                </c:pt>
                <c:pt idx="1">
                  <c:v>7.02</c:v>
                </c:pt>
                <c:pt idx="2">
                  <c:v>8.4499999999999993</c:v>
                </c:pt>
                <c:pt idx="3">
                  <c:v>9.0500000000000007</c:v>
                </c:pt>
                <c:pt idx="4">
                  <c:v>7.39</c:v>
                </c:pt>
              </c:numCache>
            </c:numRef>
          </c:val>
          <c:extLst>
            <c:ext xmlns:c16="http://schemas.microsoft.com/office/drawing/2014/chart" uri="{C3380CC4-5D6E-409C-BE32-E72D297353CC}">
              <c16:uniqueId val="{00000000-13B1-4126-A660-ECFFE76D3D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13.58</c:v>
                </c:pt>
                <c:pt idx="1">
                  <c:v>14.84</c:v>
                </c:pt>
                <c:pt idx="2">
                  <c:v>10.08</c:v>
                </c:pt>
                <c:pt idx="3">
                  <c:v>12.54</c:v>
                </c:pt>
                <c:pt idx="4">
                  <c:v>11.85</c:v>
                </c:pt>
              </c:numCache>
            </c:numRef>
          </c:val>
          <c:extLst>
            <c:ext xmlns:c16="http://schemas.microsoft.com/office/drawing/2014/chart" uri="{C3380CC4-5D6E-409C-BE32-E72D297353CC}">
              <c16:uniqueId val="{00000001-13B1-4126-A660-ECFFE76D3D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-2.37</c:v>
                </c:pt>
                <c:pt idx="1">
                  <c:v>1</c:v>
                </c:pt>
                <c:pt idx="2">
                  <c:v>-2.72</c:v>
                </c:pt>
                <c:pt idx="3">
                  <c:v>3.95</c:v>
                </c:pt>
                <c:pt idx="4">
                  <c:v>-2.7</c:v>
                </c:pt>
              </c:numCache>
            </c:numRef>
          </c:val>
          <c:smooth val="0"/>
          <c:extLst>
            <c:ext xmlns:c16="http://schemas.microsoft.com/office/drawing/2014/chart" uri="{C3380CC4-5D6E-409C-BE32-E72D297353CC}">
              <c16:uniqueId val="{00000002-13B1-4126-A660-ECFFE76D3D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0.66</c:v>
                </c:pt>
                <c:pt idx="2">
                  <c:v>#N/A</c:v>
                </c:pt>
                <c:pt idx="3">
                  <c:v>0.02</c:v>
                </c:pt>
                <c:pt idx="4">
                  <c:v>#N/A</c:v>
                </c:pt>
                <c:pt idx="5">
                  <c:v>0.7</c:v>
                </c:pt>
                <c:pt idx="6">
                  <c:v>#N/A</c:v>
                </c:pt>
                <c:pt idx="7">
                  <c:v>0.47</c:v>
                </c:pt>
                <c:pt idx="8">
                  <c:v>#N/A</c:v>
                </c:pt>
                <c:pt idx="9">
                  <c:v>0.04</c:v>
                </c:pt>
              </c:numCache>
            </c:numRef>
          </c:val>
          <c:extLst>
            <c:ext xmlns:c16="http://schemas.microsoft.com/office/drawing/2014/chart" uri="{C3380CC4-5D6E-409C-BE32-E72D297353CC}">
              <c16:uniqueId val="{00000000-DAAB-4BD1-87F0-0CCB86BA6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AB-4BD1-87F0-0CCB86BA644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DAAB-4BD1-87F0-0CCB86BA6443}"/>
            </c:ext>
          </c:extLst>
        </c:ser>
        <c:ser>
          <c:idx val="3"/>
          <c:order val="3"/>
          <c:tx>
            <c:strRef>
              <c:f>データシート!$A$30</c:f>
              <c:strCache>
                <c:ptCount val="1"/>
                <c:pt idx="0">
                  <c:v>母子父子寡婦福祉資金貸付事業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0.05</c:v>
                </c:pt>
                <c:pt idx="4">
                  <c:v>#N/A</c:v>
                </c:pt>
                <c:pt idx="5">
                  <c:v>7.0000000000000007E-2</c:v>
                </c:pt>
                <c:pt idx="6">
                  <c:v>#N/A</c:v>
                </c:pt>
                <c:pt idx="7">
                  <c:v>0.06</c:v>
                </c:pt>
                <c:pt idx="8">
                  <c:v>#N/A</c:v>
                </c:pt>
                <c:pt idx="9">
                  <c:v>0.11</c:v>
                </c:pt>
              </c:numCache>
            </c:numRef>
          </c:val>
          <c:extLst>
            <c:ext xmlns:c16="http://schemas.microsoft.com/office/drawing/2014/chart" uri="{C3380CC4-5D6E-409C-BE32-E72D297353CC}">
              <c16:uniqueId val="{00000003-DAAB-4BD1-87F0-0CCB86BA6443}"/>
            </c:ext>
          </c:extLst>
        </c:ser>
        <c:ser>
          <c:idx val="4"/>
          <c:order val="4"/>
          <c:tx>
            <c:strRef>
              <c:f>データシート!$A$31</c:f>
              <c:strCache>
                <c:ptCount val="1"/>
                <c:pt idx="0">
                  <c:v>小型自動車競走事業特別会計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0.19</c:v>
                </c:pt>
                <c:pt idx="4">
                  <c:v>#N/A</c:v>
                </c:pt>
                <c:pt idx="5">
                  <c:v>0.45</c:v>
                </c:pt>
                <c:pt idx="6">
                  <c:v>#N/A</c:v>
                </c:pt>
                <c:pt idx="7">
                  <c:v>0.24</c:v>
                </c:pt>
                <c:pt idx="8">
                  <c:v>#N/A</c:v>
                </c:pt>
                <c:pt idx="9">
                  <c:v>0.23</c:v>
                </c:pt>
              </c:numCache>
            </c:numRef>
          </c:val>
          <c:extLst>
            <c:ext xmlns:c16="http://schemas.microsoft.com/office/drawing/2014/chart" uri="{C3380CC4-5D6E-409C-BE32-E72D297353CC}">
              <c16:uniqueId val="{00000004-DAAB-4BD1-87F0-0CCB86BA644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1.1599999999999999</c:v>
                </c:pt>
                <c:pt idx="4">
                  <c:v>#N/A</c:v>
                </c:pt>
                <c:pt idx="5">
                  <c:v>1.38</c:v>
                </c:pt>
                <c:pt idx="6">
                  <c:v>#N/A</c:v>
                </c:pt>
                <c:pt idx="7">
                  <c:v>1.1599999999999999</c:v>
                </c:pt>
                <c:pt idx="8">
                  <c:v>#N/A</c:v>
                </c:pt>
                <c:pt idx="9">
                  <c:v>1.33</c:v>
                </c:pt>
              </c:numCache>
            </c:numRef>
          </c:val>
          <c:extLst>
            <c:ext xmlns:c16="http://schemas.microsoft.com/office/drawing/2014/chart" uri="{C3380CC4-5D6E-409C-BE32-E72D297353CC}">
              <c16:uniqueId val="{00000005-DAAB-4BD1-87F0-0CCB86BA644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1.78</c:v>
                </c:pt>
                <c:pt idx="4">
                  <c:v>#N/A</c:v>
                </c:pt>
                <c:pt idx="5">
                  <c:v>1.58</c:v>
                </c:pt>
                <c:pt idx="6">
                  <c:v>#N/A</c:v>
                </c:pt>
                <c:pt idx="7">
                  <c:v>2.13</c:v>
                </c:pt>
                <c:pt idx="8">
                  <c:v>#N/A</c:v>
                </c:pt>
                <c:pt idx="9">
                  <c:v>2.59</c:v>
                </c:pt>
              </c:numCache>
            </c:numRef>
          </c:val>
          <c:extLst>
            <c:ext xmlns:c16="http://schemas.microsoft.com/office/drawing/2014/chart" uri="{C3380CC4-5D6E-409C-BE32-E72D297353CC}">
              <c16:uniqueId val="{00000006-DAAB-4BD1-87F0-0CCB86BA644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c:v>
                </c:pt>
                <c:pt idx="2">
                  <c:v>#N/A</c:v>
                </c:pt>
                <c:pt idx="3">
                  <c:v>1.21</c:v>
                </c:pt>
                <c:pt idx="4">
                  <c:v>#N/A</c:v>
                </c:pt>
                <c:pt idx="5">
                  <c:v>2.4500000000000002</c:v>
                </c:pt>
                <c:pt idx="6">
                  <c:v>#N/A</c:v>
                </c:pt>
                <c:pt idx="7">
                  <c:v>3.4</c:v>
                </c:pt>
                <c:pt idx="8">
                  <c:v>#N/A</c:v>
                </c:pt>
                <c:pt idx="9">
                  <c:v>3.26</c:v>
                </c:pt>
              </c:numCache>
            </c:numRef>
          </c:val>
          <c:extLst>
            <c:ext xmlns:c16="http://schemas.microsoft.com/office/drawing/2014/chart" uri="{C3380CC4-5D6E-409C-BE32-E72D297353CC}">
              <c16:uniqueId val="{00000007-DAAB-4BD1-87F0-0CCB86BA64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4.21</c:v>
                </c:pt>
                <c:pt idx="2">
                  <c:v>#N/A</c:v>
                </c:pt>
                <c:pt idx="3">
                  <c:v>3.54</c:v>
                </c:pt>
                <c:pt idx="4">
                  <c:v>#N/A</c:v>
                </c:pt>
                <c:pt idx="5">
                  <c:v>3.44</c:v>
                </c:pt>
                <c:pt idx="6">
                  <c:v>#N/A</c:v>
                </c:pt>
                <c:pt idx="7">
                  <c:v>3.53</c:v>
                </c:pt>
                <c:pt idx="8">
                  <c:v>#N/A</c:v>
                </c:pt>
                <c:pt idx="9">
                  <c:v>4.04</c:v>
                </c:pt>
              </c:numCache>
            </c:numRef>
          </c:val>
          <c:extLst>
            <c:ext xmlns:c16="http://schemas.microsoft.com/office/drawing/2014/chart" uri="{C3380CC4-5D6E-409C-BE32-E72D297353CC}">
              <c16:uniqueId val="{00000008-DAAB-4BD1-87F0-0CCB86BA64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c:v>
                </c:pt>
                <c:pt idx="2">
                  <c:v>#N/A</c:v>
                </c:pt>
                <c:pt idx="3">
                  <c:v>6.96</c:v>
                </c:pt>
                <c:pt idx="4">
                  <c:v>#N/A</c:v>
                </c:pt>
                <c:pt idx="5">
                  <c:v>8.36</c:v>
                </c:pt>
                <c:pt idx="6">
                  <c:v>#N/A</c:v>
                </c:pt>
                <c:pt idx="7">
                  <c:v>8.98</c:v>
                </c:pt>
                <c:pt idx="8">
                  <c:v>#N/A</c:v>
                </c:pt>
                <c:pt idx="9">
                  <c:v>7.28</c:v>
                </c:pt>
              </c:numCache>
            </c:numRef>
          </c:val>
          <c:extLst>
            <c:ext xmlns:c16="http://schemas.microsoft.com/office/drawing/2014/chart" uri="{C3380CC4-5D6E-409C-BE32-E72D297353CC}">
              <c16:uniqueId val="{00000009-DAAB-4BD1-87F0-0CCB86BA64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14354</c:v>
                </c:pt>
                <c:pt idx="5">
                  <c:v>14088</c:v>
                </c:pt>
                <c:pt idx="8">
                  <c:v>13995</c:v>
                </c:pt>
                <c:pt idx="11">
                  <c:v>14002</c:v>
                </c:pt>
                <c:pt idx="14">
                  <c:v>14089</c:v>
                </c:pt>
              </c:numCache>
            </c:numRef>
          </c:val>
          <c:extLst>
            <c:ext xmlns:c16="http://schemas.microsoft.com/office/drawing/2014/chart" uri="{C3380CC4-5D6E-409C-BE32-E72D297353CC}">
              <c16:uniqueId val="{00000000-6BE1-41CA-BC0C-FD350BF6DF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E1-41CA-BC0C-FD350BF6DF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3968</c:v>
                </c:pt>
                <c:pt idx="3">
                  <c:v>1181</c:v>
                </c:pt>
                <c:pt idx="6">
                  <c:v>1183</c:v>
                </c:pt>
                <c:pt idx="9">
                  <c:v>615</c:v>
                </c:pt>
                <c:pt idx="12">
                  <c:v>173</c:v>
                </c:pt>
              </c:numCache>
            </c:numRef>
          </c:val>
          <c:extLst>
            <c:ext xmlns:c16="http://schemas.microsoft.com/office/drawing/2014/chart" uri="{C3380CC4-5D6E-409C-BE32-E72D297353CC}">
              <c16:uniqueId val="{00000002-6BE1-41CA-BC0C-FD350BF6DF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E1-41CA-BC0C-FD350BF6DF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2972</c:v>
                </c:pt>
                <c:pt idx="3">
                  <c:v>1862</c:v>
                </c:pt>
                <c:pt idx="6">
                  <c:v>2019</c:v>
                </c:pt>
                <c:pt idx="9">
                  <c:v>2259</c:v>
                </c:pt>
                <c:pt idx="12">
                  <c:v>2140</c:v>
                </c:pt>
              </c:numCache>
            </c:numRef>
          </c:val>
          <c:extLst>
            <c:ext xmlns:c16="http://schemas.microsoft.com/office/drawing/2014/chart" uri="{C3380CC4-5D6E-409C-BE32-E72D297353CC}">
              <c16:uniqueId val="{00000004-6BE1-41CA-BC0C-FD350BF6DF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E1-41CA-BC0C-FD350BF6DF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E1-41CA-BC0C-FD350BF6DF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14867</c:v>
                </c:pt>
                <c:pt idx="3">
                  <c:v>14442</c:v>
                </c:pt>
                <c:pt idx="6">
                  <c:v>14651</c:v>
                </c:pt>
                <c:pt idx="9">
                  <c:v>14408</c:v>
                </c:pt>
                <c:pt idx="12">
                  <c:v>14512</c:v>
                </c:pt>
              </c:numCache>
            </c:numRef>
          </c:val>
          <c:extLst>
            <c:ext xmlns:c16="http://schemas.microsoft.com/office/drawing/2014/chart" uri="{C3380CC4-5D6E-409C-BE32-E72D297353CC}">
              <c16:uniqueId val="{00000007-6BE1-41CA-BC0C-FD350BF6DF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7453</c:v>
                </c:pt>
                <c:pt idx="2">
                  <c:v>#N/A</c:v>
                </c:pt>
                <c:pt idx="3">
                  <c:v>#N/A</c:v>
                </c:pt>
                <c:pt idx="4">
                  <c:v>3397</c:v>
                </c:pt>
                <c:pt idx="5">
                  <c:v>#N/A</c:v>
                </c:pt>
                <c:pt idx="6">
                  <c:v>#N/A</c:v>
                </c:pt>
                <c:pt idx="7">
                  <c:v>3858</c:v>
                </c:pt>
                <c:pt idx="8">
                  <c:v>#N/A</c:v>
                </c:pt>
                <c:pt idx="9">
                  <c:v>#N/A</c:v>
                </c:pt>
                <c:pt idx="10">
                  <c:v>3280</c:v>
                </c:pt>
                <c:pt idx="11">
                  <c:v>#N/A</c:v>
                </c:pt>
                <c:pt idx="12">
                  <c:v>#N/A</c:v>
                </c:pt>
                <c:pt idx="13">
                  <c:v>2736</c:v>
                </c:pt>
                <c:pt idx="14">
                  <c:v>#N/A</c:v>
                </c:pt>
              </c:numCache>
            </c:numRef>
          </c:val>
          <c:smooth val="0"/>
          <c:extLst>
            <c:ext xmlns:c16="http://schemas.microsoft.com/office/drawing/2014/chart" uri="{C3380CC4-5D6E-409C-BE32-E72D297353CC}">
              <c16:uniqueId val="{00000008-6BE1-41CA-BC0C-FD350BF6DF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117036</c:v>
                </c:pt>
                <c:pt idx="5">
                  <c:v>117528</c:v>
                </c:pt>
                <c:pt idx="8">
                  <c:v>118150</c:v>
                </c:pt>
                <c:pt idx="11">
                  <c:v>120671</c:v>
                </c:pt>
                <c:pt idx="14">
                  <c:v>119212</c:v>
                </c:pt>
              </c:numCache>
            </c:numRef>
          </c:val>
          <c:extLst>
            <c:ext xmlns:c16="http://schemas.microsoft.com/office/drawing/2014/chart" uri="{C3380CC4-5D6E-409C-BE32-E72D297353CC}">
              <c16:uniqueId val="{00000000-F45B-4447-BA23-547EA7F91D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55158</c:v>
                </c:pt>
                <c:pt idx="5">
                  <c:v>51269</c:v>
                </c:pt>
                <c:pt idx="8">
                  <c:v>50112</c:v>
                </c:pt>
                <c:pt idx="11">
                  <c:v>49281</c:v>
                </c:pt>
                <c:pt idx="14">
                  <c:v>48659</c:v>
                </c:pt>
              </c:numCache>
            </c:numRef>
          </c:val>
          <c:extLst>
            <c:ext xmlns:c16="http://schemas.microsoft.com/office/drawing/2014/chart" uri="{C3380CC4-5D6E-409C-BE32-E72D297353CC}">
              <c16:uniqueId val="{00000001-F45B-4447-BA23-547EA7F91D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51701</c:v>
                </c:pt>
                <c:pt idx="5">
                  <c:v>46536</c:v>
                </c:pt>
                <c:pt idx="8">
                  <c:v>41544</c:v>
                </c:pt>
                <c:pt idx="11">
                  <c:v>47874</c:v>
                </c:pt>
                <c:pt idx="14">
                  <c:v>48822</c:v>
                </c:pt>
              </c:numCache>
            </c:numRef>
          </c:val>
          <c:extLst>
            <c:ext xmlns:c16="http://schemas.microsoft.com/office/drawing/2014/chart" uri="{C3380CC4-5D6E-409C-BE32-E72D297353CC}">
              <c16:uniqueId val="{00000002-F45B-4447-BA23-547EA7F91D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B-4447-BA23-547EA7F91D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B-4447-BA23-547EA7F91D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1082</c:v>
                </c:pt>
                <c:pt idx="3">
                  <c:v>1321</c:v>
                </c:pt>
                <c:pt idx="6">
                  <c:v>1300</c:v>
                </c:pt>
                <c:pt idx="9">
                  <c:v>1335</c:v>
                </c:pt>
                <c:pt idx="12">
                  <c:v>1078</c:v>
                </c:pt>
              </c:numCache>
            </c:numRef>
          </c:val>
          <c:extLst>
            <c:ext xmlns:c16="http://schemas.microsoft.com/office/drawing/2014/chart" uri="{C3380CC4-5D6E-409C-BE32-E72D297353CC}">
              <c16:uniqueId val="{00000005-F45B-4447-BA23-547EA7F91D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23292</c:v>
                </c:pt>
                <c:pt idx="3">
                  <c:v>22540</c:v>
                </c:pt>
                <c:pt idx="6">
                  <c:v>22099</c:v>
                </c:pt>
                <c:pt idx="9">
                  <c:v>22698</c:v>
                </c:pt>
                <c:pt idx="12">
                  <c:v>22680</c:v>
                </c:pt>
              </c:numCache>
            </c:numRef>
          </c:val>
          <c:extLst>
            <c:ext xmlns:c16="http://schemas.microsoft.com/office/drawing/2014/chart" uri="{C3380CC4-5D6E-409C-BE32-E72D297353CC}">
              <c16:uniqueId val="{00000006-F45B-4447-BA23-547EA7F91D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5B-4447-BA23-547EA7F91D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29166</c:v>
                </c:pt>
                <c:pt idx="3">
                  <c:v>25570</c:v>
                </c:pt>
                <c:pt idx="6">
                  <c:v>23221</c:v>
                </c:pt>
                <c:pt idx="9">
                  <c:v>19681</c:v>
                </c:pt>
                <c:pt idx="12">
                  <c:v>20657</c:v>
                </c:pt>
              </c:numCache>
            </c:numRef>
          </c:val>
          <c:extLst>
            <c:ext xmlns:c16="http://schemas.microsoft.com/office/drawing/2014/chart" uri="{C3380CC4-5D6E-409C-BE32-E72D297353CC}">
              <c16:uniqueId val="{00000008-F45B-4447-BA23-547EA7F91D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7386</c:v>
                </c:pt>
                <c:pt idx="3">
                  <c:v>5337</c:v>
                </c:pt>
                <c:pt idx="6">
                  <c:v>5327</c:v>
                </c:pt>
                <c:pt idx="9">
                  <c:v>4624</c:v>
                </c:pt>
                <c:pt idx="12">
                  <c:v>4639</c:v>
                </c:pt>
              </c:numCache>
            </c:numRef>
          </c:val>
          <c:extLst>
            <c:ext xmlns:c16="http://schemas.microsoft.com/office/drawing/2014/chart" uri="{C3380CC4-5D6E-409C-BE32-E72D297353CC}">
              <c16:uniqueId val="{00000009-F45B-4447-BA23-547EA7F91D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166807</c:v>
                </c:pt>
                <c:pt idx="3">
                  <c:v>168345</c:v>
                </c:pt>
                <c:pt idx="6">
                  <c:v>169391</c:v>
                </c:pt>
                <c:pt idx="9">
                  <c:v>174414</c:v>
                </c:pt>
                <c:pt idx="12">
                  <c:v>174687</c:v>
                </c:pt>
              </c:numCache>
            </c:numRef>
          </c:val>
          <c:extLst>
            <c:ext xmlns:c16="http://schemas.microsoft.com/office/drawing/2014/chart" uri="{C3380CC4-5D6E-409C-BE32-E72D297353CC}">
              <c16:uniqueId val="{0000000A-F45B-4447-BA23-547EA7F91D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3837</c:v>
                </c:pt>
                <c:pt idx="2">
                  <c:v>#N/A</c:v>
                </c:pt>
                <c:pt idx="3">
                  <c:v>#N/A</c:v>
                </c:pt>
                <c:pt idx="4">
                  <c:v>7779</c:v>
                </c:pt>
                <c:pt idx="5">
                  <c:v>#N/A</c:v>
                </c:pt>
                <c:pt idx="6">
                  <c:v>#N/A</c:v>
                </c:pt>
                <c:pt idx="7">
                  <c:v>11534</c:v>
                </c:pt>
                <c:pt idx="8">
                  <c:v>#N/A</c:v>
                </c:pt>
                <c:pt idx="9">
                  <c:v>#N/A</c:v>
                </c:pt>
                <c:pt idx="10">
                  <c:v>4926</c:v>
                </c:pt>
                <c:pt idx="11">
                  <c:v>#N/A</c:v>
                </c:pt>
                <c:pt idx="12">
                  <c:v>#N/A</c:v>
                </c:pt>
                <c:pt idx="13">
                  <c:v>7047</c:v>
                </c:pt>
                <c:pt idx="14">
                  <c:v>#N/A</c:v>
                </c:pt>
              </c:numCache>
            </c:numRef>
          </c:val>
          <c:smooth val="0"/>
          <c:extLst>
            <c:ext xmlns:c16="http://schemas.microsoft.com/office/drawing/2014/chart" uri="{C3380CC4-5D6E-409C-BE32-E72D297353CC}">
              <c16:uniqueId val="{0000000B-F45B-4447-BA23-547EA7F91D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11133</c:v>
                </c:pt>
                <c:pt idx="1">
                  <c:v>14548</c:v>
                </c:pt>
                <c:pt idx="2">
                  <c:v>13527</c:v>
                </c:pt>
              </c:numCache>
            </c:numRef>
          </c:val>
          <c:extLst>
            <c:ext xmlns:c16="http://schemas.microsoft.com/office/drawing/2014/chart" uri="{C3380CC4-5D6E-409C-BE32-E72D297353CC}">
              <c16:uniqueId val="{00000000-91E6-4A12-AF50-2D274E73FE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4563</c:v>
                </c:pt>
                <c:pt idx="1">
                  <c:v>3958</c:v>
                </c:pt>
                <c:pt idx="2">
                  <c:v>3284</c:v>
                </c:pt>
              </c:numCache>
            </c:numRef>
          </c:val>
          <c:extLst>
            <c:ext xmlns:c16="http://schemas.microsoft.com/office/drawing/2014/chart" uri="{C3380CC4-5D6E-409C-BE32-E72D297353CC}">
              <c16:uniqueId val="{00000001-91E6-4A12-AF50-2D274E73FE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22587</c:v>
                </c:pt>
                <c:pt idx="1">
                  <c:v>25162</c:v>
                </c:pt>
                <c:pt idx="2">
                  <c:v>29602</c:v>
                </c:pt>
              </c:numCache>
            </c:numRef>
          </c:val>
          <c:extLst>
            <c:ext xmlns:c16="http://schemas.microsoft.com/office/drawing/2014/chart" uri="{C3380CC4-5D6E-409C-BE32-E72D297353CC}">
              <c16:uniqueId val="{00000002-91E6-4A12-AF50-2D274E73FE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令和４年度は前年度と比べ改善している。</a:t>
          </a:r>
        </a:p>
        <a:p>
          <a:r>
            <a:rPr kumimoji="1" lang="ja-JP" altLang="en-US" sz="1400">
              <a:latin typeface="ＭＳ ゴシック" pitchFamily="49" charset="-128"/>
              <a:ea typeface="ＭＳ ゴシック" pitchFamily="49" charset="-128"/>
            </a:rPr>
            <a:t>　主な改善要因としては、土地開発公社からの土地購入約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億円の減少等があげられる。</a:t>
          </a:r>
        </a:p>
        <a:p>
          <a:r>
            <a:rPr kumimoji="1" lang="ja-JP" altLang="en-US" sz="1400">
              <a:latin typeface="ＭＳ ゴシック" pitchFamily="49" charset="-128"/>
              <a:ea typeface="ＭＳ ゴシック" pitchFamily="49" charset="-128"/>
            </a:rPr>
            <a:t>　大規模な建設系プロジェクトが進行中なこと及び、地方債の元金償還を１年間据置していることなどから、令和５年度以降は、暫く悪化傾向が続く見込みであるが、緊急度・住民ニーズを的確に把握した事業の取捨選択により、引き続き、財政運営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令和４年度は前年度と比較し、悪化している。</a:t>
          </a:r>
        </a:p>
        <a:p>
          <a:r>
            <a:rPr kumimoji="1" lang="ja-JP" altLang="en-US" sz="1400">
              <a:latin typeface="ＭＳ ゴシック" pitchFamily="49" charset="-128"/>
              <a:ea typeface="ＭＳ ゴシック" pitchFamily="49" charset="-128"/>
            </a:rPr>
            <a:t>　主な悪化要因としては、一般会計等の地方債残高が約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億円の増加、下水道事業会計の元金償還に充てる一般会計からの繰入見込額が約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億円の増加、地方債残高に係る基準財政需要額算入額が約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億円の減少等があげられる。</a:t>
          </a:r>
        </a:p>
        <a:p>
          <a:r>
            <a:rPr kumimoji="1" lang="ja-JP" altLang="en-US" sz="1400">
              <a:latin typeface="ＭＳ ゴシック" pitchFamily="49" charset="-128"/>
              <a:ea typeface="ＭＳ ゴシック" pitchFamily="49" charset="-128"/>
            </a:rPr>
            <a:t>　大規模な建設系プロジェクトが進行中のため、暫くは悪化傾向が続く見込みであるが、交付税算入のある起債を活用するなど、引き続き、財政運営の健全化に努める。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環境施設整備基金への積み立てなどにより特定目的基金が４４．４億円増したこと等から、基金全体としては２７．５億円の増となった。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特定目的基金については、今後の予定を見据えて計画的に積み立てを行い、順次取崩しを行う。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環境施設整備基金・・・廃棄物処理施設又は最終処分場の整備に要する経費の財源に充てるもの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教育施設整備基金・・・教育施設の建設、取得及び改修その他の整備に要する経費の財源に充てるもの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庁舎等整備基金・・・・庁舎等の建設、取得、整備及び大規模な改修の資金に充てるもの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今後の環境施設整備に充当するため積立てたことにより増加。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今後の教育施設整備に充当するため積立てたことにより増加。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今後の庁舎等整備に充当するため積立てたことにより増加。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戸塚環境センターの改築に備えて積み立てを続けるとともに、廃棄物処理施設の整備に充当するため、順次取崩しを行う。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教育施設整備事業等に充当するため、順次取崩しを行う。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新庁舎建設事業等に充当するため、順次取崩しを行う。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１０．３億円を取り崩したことから減少。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財政調整基金を事業に積極的に活用することとし、令和６年度予算では国民健康保険特別会計への繰出金等に充当するため、約８２．７億円の財政調整基金の取り崩しを予定している。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償還相当額を取崩ししたため減少。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埼玉高速鉄道経営健全化事業実施に伴う債務の株式化（ＤＥＳ）により、適債性を欠いた借入額の繰上償還相当額を積み立てており、毎年、償還相当額を取り崩ししていく。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土地開発公社の一部業務廃止に伴って起こした第三セクター等改革推進債の償還に備えるため、公社から市に代物弁済された土地の売払収入等を随時積み立てるとともに、償還額相当を取り崩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6EE8FF4-0262-4EFA-BB83-A7FF1E6FC62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45E0083-22FE-4AAF-8465-7EB2C126341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325470-0D6D-4002-A085-49AF3F3A0B9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F2455CD-8E60-429A-B29C-E438EBEA5E7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016F14E-F23A-412D-831E-71631B94BBA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0AA6558-B825-43B5-9646-441EE37AC7F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6DBB87A-4018-4321-8275-31792AD265B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C49D087-91FA-4143-AE92-1BE6965C2BB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8D9307E-866B-4F47-BB3E-A8EF53F948D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AF6D0C-1EE7-4B92-BCD4-E3F67895C7A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604,715
565,162
61.95
244,212,253
234,444,172
8,434,426
114,131,188
174,649,677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1D22E3-1EC2-4DAD-978A-730E43704F1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E9D486A-0543-4792-9CF4-A95600B5244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0F840CC-320A-4BDE-B9C9-AD8ED406D99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E32682E-8FEF-4A79-8153-1132500CD84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3B66F15-6411-40DA-A946-459B35FEAE6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08FF0DB-7F1B-40DF-A56F-66E4E94241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6928861-0E90-45DC-8604-EE599AA17E4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E13AC01-C394-4064-80C4-876D416F49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5E31678-6EDC-4462-8B4C-D0E9858549C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2360B3A-348C-4FAE-8B61-E40A4F12146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EC710D4-7E4C-4BD0-9667-13ED96E39DA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1F40E0F-52ED-4004-9E2F-CE6AB7FEE3B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722E825-2341-4DF2-A4B9-FD7100741B8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EE4C88B-2B4C-48D8-9A7C-085A4144D44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E05EE9E-DA7A-4621-8D4E-870B2A3C902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FD63878-668C-4C90-91D1-9FEFC6AC560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F035B36-7650-4C99-8FE8-1ABC5F3156B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7FBB492-327C-4580-84C6-573E87AFA39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6E36088-9D71-4D29-8890-0463269C011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B7274F5-4318-4B4E-8E2E-9CFA0C27374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5CFB0C1-8991-4D25-9555-D2DDD3BDE7A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626AED7-5F89-4C14-A3E2-9C1468C4391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9594F7C-E19E-4659-A964-71C6501019B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ED39E3A-EAE3-433E-AD80-8492EEA2417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941A790-1EAA-4070-8400-0F0F2395263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9117856-2E6F-4E7E-AB67-70AE303638B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CE2516E-2443-41FC-9D10-6098FE71902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B82C9EB-7F5B-44F2-88D9-88F4D0D0F06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E9F9BC-A559-4514-8C31-8873ADD523C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4EDA4E-A620-4190-A108-659306F6A50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22FCB22-9B8E-4601-AAF6-7F6D32D31F2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775542F-CA1A-4151-9464-9819F8FD356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A986009-17A6-4E7D-9487-6C2C59FA22C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8C6F8A1-A965-419A-AC43-58154C4CB8A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EB23EA8-0182-4A3B-80B0-A087274D47F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C8A0889-5A8C-45A3-BC9C-5FA1B1E9971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B53ACE3-AE76-49E0-887F-4224598FE2E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令和４年度は、前年度と比較し、市民税の所得割や地方消費税交付金の増により基準財政収入額が約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億円増加したものの、社会福祉費や高齢者保健福祉費などの増に加え、臨時経済対策費など個別算定経費の増により基準財政需要額が約</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億円増加したことから、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F1F5BE-B926-451F-983A-95F025F93E3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F4AD1661-9060-4C0E-A565-927C59C4935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806A383E-2D41-45C6-9512-E4D09A490C7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5AEF80AC-9281-4C77-9188-01545858FD0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E957DC5-54A7-48DD-A8DC-E43083CFE0B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A21B3A1A-27B0-4C8F-AE66-DB5C76667C5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234239F-5E7D-4C1D-955C-E6315BA96FA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51863FE-18E0-40A9-85F8-FFD82CC655B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A83C2C05-D458-496E-AD65-30F94467D4E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6ED19749-22ED-4BA6-B082-9503743C09F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9A51F6A-76A7-4A0F-848B-65128B3A96E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79F7253-0914-4D6E-9F8F-C9B444310C28}"/>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0CCB0D2-E02D-4C1A-B884-DA8A9750D34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6762B50-CAFB-4A8A-803C-BBB36D59175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F2CA85F3-4049-4E86-8ABB-FC3B35239E8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C5C0A5EE-99C0-4855-927D-9E0AF703672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6DE63F5-B726-4806-A857-A1E531403CC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2C9EB33D-0B5A-4677-B021-FCABE117A75F}"/>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183A548-5435-4977-AEDE-2443826C1DA7}"/>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38E6289B-3E33-4088-A055-8C6D144CD2A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501FE6E7-AC29-4CA7-B486-BB2ADCDC4CE2}"/>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2F549B6D-7C8B-46D8-AF26-1DE0E38161B6}"/>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6368F300-7C85-416C-923A-7B2B39D766F4}"/>
            </a:ext>
          </a:extLst>
        </xdr:cNvPr>
        <xdr:cNvCxnSpPr/>
      </xdr:nvCxnSpPr>
      <xdr:spPr>
        <a:xfrm>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87DDDD69-4E4B-4A13-8FA7-886D8D560725}"/>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DBD2C35C-DE43-45CF-9140-760D8015ABEE}"/>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a:extLst>
            <a:ext uri="{FF2B5EF4-FFF2-40B4-BE49-F238E27FC236}">
              <a16:creationId xmlns:a16="http://schemas.microsoft.com/office/drawing/2014/main" id="{3B166BB0-D885-4F3F-A931-49D536B56E3F}"/>
            </a:ext>
          </a:extLst>
        </xdr:cNvPr>
        <xdr:cNvCxnSpPr/>
      </xdr:nvCxnSpPr>
      <xdr:spPr>
        <a:xfrm>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500F129-ADD9-46D8-B664-034D1531E3D5}"/>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AAF7E24D-2E00-4857-9ED2-65CB26F1A391}"/>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7C1D1FE3-ACCD-442D-8AD4-5FA87A27E327}"/>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5629341C-C023-4087-90B7-91DE2622136E}"/>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315113E-B211-4F53-B00A-4138BE52822E}"/>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67013E20-2F07-4AEF-B02E-649A3F5548B0}"/>
            </a:ext>
          </a:extLst>
        </xdr:cNvPr>
        <xdr:cNvCxnSpPr/>
      </xdr:nvCxnSpPr>
      <xdr:spPr>
        <a:xfrm>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1371CC0B-FA80-419F-8EC3-F84233170C17}"/>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78FD726D-85CF-4A34-8E84-6C745EFA9BE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F979ABF1-1D40-45B8-AF63-1F1176C02855}"/>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6BC8DAFC-1222-4A62-83DA-1C4BED732B7A}"/>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C7C0122-DB45-4014-B986-EA237E02058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A3A8E68-6CF1-49D4-9BFC-8EDED1465E1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4EF1FA9-B7BB-4D60-8AB7-E35D8C64271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796316A-6B72-4EBB-A51E-7C116BC3AC2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632C285-25FE-4C81-846A-491AEFC0BEE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1FF73DF3-78C2-4501-B96F-646976220858}"/>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DDF7CB8-D00A-4716-88C6-A4EF485253D2}"/>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a:extLst>
            <a:ext uri="{FF2B5EF4-FFF2-40B4-BE49-F238E27FC236}">
              <a16:creationId xmlns:a16="http://schemas.microsoft.com/office/drawing/2014/main" id="{B72A0629-E1B9-42EE-8351-E2ABAB20086D}"/>
            </a:ext>
          </a:extLst>
        </xdr:cNvPr>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a:extLst>
            <a:ext uri="{FF2B5EF4-FFF2-40B4-BE49-F238E27FC236}">
              <a16:creationId xmlns:a16="http://schemas.microsoft.com/office/drawing/2014/main" id="{20F135C8-D299-4754-8545-3413279D42AD}"/>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640CECE4-3D12-46A3-99DD-4ED03F72849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D63C7AFD-70C9-4EC4-8410-283B96909223}"/>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99994B67-652D-4F1D-874D-11688DB823BE}"/>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C6CAD93A-7445-4291-8D14-48FDA3E60F78}"/>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4D997143-DEDB-457C-BBCD-AA0735C95CEF}"/>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6EE60C4E-A2D0-4E87-A5D5-5A8872ADF6A2}"/>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3A03CB0-264B-4071-8AF6-BD6A582162E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4F03BFEA-38C1-4C5B-9C28-5E9D44892A6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346A49AE-7919-45E8-BB56-CA13757BF03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B7173961-4365-416C-8036-3D8326B1ED0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ABF6AD5-7132-49C2-B697-5EA7DAE0C23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38534222-87CC-4869-9056-599783F24FD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B80CF556-31DD-42E7-AEB3-1E1320D0539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F49A67F-C5A0-4753-8898-21AD221BFB8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7B2F3FEB-218B-4702-BC82-C996696D739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B5671070-5A0B-42C7-8F20-516D6EF496A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A8637BC-B164-4809-8E19-F54CA073E41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2E45D0AC-5BC2-467B-9F40-B8649CE6F29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6F113A1-3CA8-4A17-A529-D4620A2F72D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令和４年度は、前年度と比較し、経常一般財源収入は、地方税、地方消費税交付金が増となったものの、地方交付税、臨時財政対策債の減が影響し、全体で約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億円の減額となり、　経常経費充当一般財源等は、物件費・扶助費等に係る労務単価及び物価の高騰等が影響し、約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億円の増額となったことから、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BC90090-9C49-4533-86BA-873380543A9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7D218108-F574-420C-B584-4DA7BC278EC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8CA6CC4-EAB4-489C-BEB8-5E03286B426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6D25528-3258-4CBE-962F-9AC95431C1B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D89A7B8B-30B9-4A9D-BD59-5260F015639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FF4BC256-2FEC-40CE-A08C-06B2D5B36E9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E59B2BD3-ACDB-48E2-A91C-2777223798B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338541E5-09F4-4E77-B5A6-D5148666FAD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2B2A2188-19C0-4D85-A764-15C2B4773F4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09D7463-2CF5-42E0-9F05-A1488B0FC47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54C2C5A1-E4AC-4CF4-8D94-17828433E14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6C544C4-6330-4E3F-A5D4-23FF4AE0DA6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4EE80C5-89A6-44E5-A4E5-6D848543138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6F6C212-99B1-4934-931B-8690A8AEFC7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DA29B0C7-32AF-4A77-99B5-4B0528709D76}"/>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D6CB095C-F747-4100-B76F-E7B8267DFF4C}"/>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5786248E-DEED-482A-BCC0-74C8645A9E95}"/>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FB3BB7D5-3ED5-4520-9379-9A7C49A9DCF7}"/>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403DFE55-6568-4D4A-8A8C-6B6EA2699277}"/>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66</xdr:row>
      <xdr:rowOff>97028</xdr:rowOff>
    </xdr:to>
    <xdr:cxnSp macro="">
      <xdr:nvCxnSpPr>
        <xdr:cNvPr id="132" name="直線コネクタ 131">
          <a:extLst>
            <a:ext uri="{FF2B5EF4-FFF2-40B4-BE49-F238E27FC236}">
              <a16:creationId xmlns:a16="http://schemas.microsoft.com/office/drawing/2014/main" id="{0209A415-040B-448B-9E92-C7079392729A}"/>
            </a:ext>
          </a:extLst>
        </xdr:cNvPr>
        <xdr:cNvCxnSpPr/>
      </xdr:nvCxnSpPr>
      <xdr:spPr>
        <a:xfrm>
          <a:off x="4114800" y="1122451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DF04212-325F-49E7-BC78-851D0329D19C}"/>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7A2FAF10-6800-4D5A-A43A-795E815DE551}"/>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66</xdr:row>
      <xdr:rowOff>63246</xdr:rowOff>
    </xdr:to>
    <xdr:cxnSp macro="">
      <xdr:nvCxnSpPr>
        <xdr:cNvPr id="135" name="直線コネクタ 134">
          <a:extLst>
            <a:ext uri="{FF2B5EF4-FFF2-40B4-BE49-F238E27FC236}">
              <a16:creationId xmlns:a16="http://schemas.microsoft.com/office/drawing/2014/main" id="{B9582897-110B-4E91-9D48-B78001C1938B}"/>
            </a:ext>
          </a:extLst>
        </xdr:cNvPr>
        <xdr:cNvCxnSpPr/>
      </xdr:nvCxnSpPr>
      <xdr:spPr>
        <a:xfrm flipV="1">
          <a:off x="3225800" y="1122451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896E0753-E291-4A9A-BF89-63E8496FBA33}"/>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F2110AF6-C77A-4CA8-83E2-485645C6564D}"/>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63246</xdr:rowOff>
    </xdr:to>
    <xdr:cxnSp macro="">
      <xdr:nvCxnSpPr>
        <xdr:cNvPr id="138" name="直線コネクタ 137">
          <a:extLst>
            <a:ext uri="{FF2B5EF4-FFF2-40B4-BE49-F238E27FC236}">
              <a16:creationId xmlns:a16="http://schemas.microsoft.com/office/drawing/2014/main" id="{B0D473C1-E2B0-4559-8A7B-586A89FA7C85}"/>
            </a:ext>
          </a:extLst>
        </xdr:cNvPr>
        <xdr:cNvCxnSpPr/>
      </xdr:nvCxnSpPr>
      <xdr:spPr>
        <a:xfrm>
          <a:off x="2336800" y="112969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6A90ECD0-88A6-415E-A8E1-8836AF372ED9}"/>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8ADA8B7E-B1D3-4A2E-8481-9286CFB4AA6D}"/>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65</xdr:row>
      <xdr:rowOff>152654</xdr:rowOff>
    </xdr:to>
    <xdr:cxnSp macro="">
      <xdr:nvCxnSpPr>
        <xdr:cNvPr id="141" name="直線コネクタ 140">
          <a:extLst>
            <a:ext uri="{FF2B5EF4-FFF2-40B4-BE49-F238E27FC236}">
              <a16:creationId xmlns:a16="http://schemas.microsoft.com/office/drawing/2014/main" id="{2BEBCC8C-CE75-4C3B-8078-D7E71A134BBF}"/>
            </a:ext>
          </a:extLst>
        </xdr:cNvPr>
        <xdr:cNvCxnSpPr/>
      </xdr:nvCxnSpPr>
      <xdr:spPr>
        <a:xfrm>
          <a:off x="1447800" y="112438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615537D7-7D09-43A7-BA0E-B85FA8A53B8B}"/>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92858A0D-38BA-4A26-8D31-A8663E9CA122}"/>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EBA508A7-077A-4650-9116-65C459A92F42}"/>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40213335-5177-4C21-B8C9-BAC57AA67252}"/>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3FDEE26-9534-4377-BF80-1E1393B855A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CF7ABF8-2234-41F6-99FE-2880C6658E4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9C6000F-5B8D-4A00-B55D-F21D7A5A8F2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2F7A79D-0D81-47FD-9E46-5BF6BC8BF1A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52AE5EC-7F0B-40A2-B291-E96A987FE07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46228</xdr:rowOff>
    </xdr:from>
    <xdr:to>
      <xdr:col>23</xdr:col>
      <xdr:colOff>184150</xdr:colOff>
      <xdr:row>66</xdr:row>
      <xdr:rowOff>147828</xdr:rowOff>
    </xdr:to>
    <xdr:sp macro="" textlink="">
      <xdr:nvSpPr>
        <xdr:cNvPr id="151" name="楕円 150">
          <a:extLst>
            <a:ext uri="{FF2B5EF4-FFF2-40B4-BE49-F238E27FC236}">
              <a16:creationId xmlns:a16="http://schemas.microsoft.com/office/drawing/2014/main" id="{A5395865-9EF2-4B47-A707-1E08D8794416}"/>
            </a:ext>
          </a:extLst>
        </xdr:cNvPr>
        <xdr:cNvSpPr/>
      </xdr:nvSpPr>
      <xdr:spPr>
        <a:xfrm>
          <a:off x="49022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113555</xdr:rowOff>
    </xdr:from>
    <xdr:ext cx="762000" cy="259045"/>
    <xdr:sp macro="" textlink="">
      <xdr:nvSpPr>
        <xdr:cNvPr id="152" name="財政構造の弾力性該当値テキスト">
          <a:extLst>
            <a:ext uri="{FF2B5EF4-FFF2-40B4-BE49-F238E27FC236}">
              <a16:creationId xmlns:a16="http://schemas.microsoft.com/office/drawing/2014/main" id="{3E1B576A-E063-49DB-8AF6-F19B9B07CED1}"/>
            </a:ext>
          </a:extLst>
        </xdr:cNvPr>
        <xdr:cNvSpPr txBox="1"/>
      </xdr:nvSpPr>
      <xdr:spPr>
        <a:xfrm>
          <a:off x="5041900" y="112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3" name="楕円 152">
          <a:extLst>
            <a:ext uri="{FF2B5EF4-FFF2-40B4-BE49-F238E27FC236}">
              <a16:creationId xmlns:a16="http://schemas.microsoft.com/office/drawing/2014/main" id="{F774619A-301C-44E0-BA80-9833B970C167}"/>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4" name="テキスト ボックス 153">
          <a:extLst>
            <a:ext uri="{FF2B5EF4-FFF2-40B4-BE49-F238E27FC236}">
              <a16:creationId xmlns:a16="http://schemas.microsoft.com/office/drawing/2014/main" id="{CC9DCD08-9ACA-41C1-89FC-EEB84B6E2F21}"/>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5" name="楕円 154">
          <a:extLst>
            <a:ext uri="{FF2B5EF4-FFF2-40B4-BE49-F238E27FC236}">
              <a16:creationId xmlns:a16="http://schemas.microsoft.com/office/drawing/2014/main" id="{E50C9C60-93A4-4B81-A84A-087C68445902}"/>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6" name="テキスト ボックス 155">
          <a:extLst>
            <a:ext uri="{FF2B5EF4-FFF2-40B4-BE49-F238E27FC236}">
              <a16:creationId xmlns:a16="http://schemas.microsoft.com/office/drawing/2014/main" id="{C6476CEB-B047-4D55-9D63-BB3E0C95EB6B}"/>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7" name="楕円 156">
          <a:extLst>
            <a:ext uri="{FF2B5EF4-FFF2-40B4-BE49-F238E27FC236}">
              <a16:creationId xmlns:a16="http://schemas.microsoft.com/office/drawing/2014/main" id="{7AE71C9A-710B-49F2-89B7-B5BBE5BCCA48}"/>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8" name="テキスト ボックス 157">
          <a:extLst>
            <a:ext uri="{FF2B5EF4-FFF2-40B4-BE49-F238E27FC236}">
              <a16:creationId xmlns:a16="http://schemas.microsoft.com/office/drawing/2014/main" id="{7673940E-C442-4A73-A391-835D970CEFC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9" name="楕円 158">
          <a:extLst>
            <a:ext uri="{FF2B5EF4-FFF2-40B4-BE49-F238E27FC236}">
              <a16:creationId xmlns:a16="http://schemas.microsoft.com/office/drawing/2014/main" id="{E55B4D98-DD34-4AAD-96C3-CD264BFE8963}"/>
            </a:ext>
          </a:extLst>
        </xdr:cNvPr>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60" name="テキスト ボックス 159">
          <a:extLst>
            <a:ext uri="{FF2B5EF4-FFF2-40B4-BE49-F238E27FC236}">
              <a16:creationId xmlns:a16="http://schemas.microsoft.com/office/drawing/2014/main" id="{46FB6412-4CD9-4E93-82EA-349D15BE70F7}"/>
            </a:ext>
          </a:extLst>
        </xdr:cNvPr>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78B849E-9274-4404-BAD0-2D713685FDB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A921755-6F89-45D9-94D3-49260D73728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C849172-A196-4288-A791-9F2E909610E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AF9B532-F7C7-47C8-9D64-33AB4FC0AC3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8B2AD67-1E4E-4E07-993B-A9E3074943E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C57B54E-110C-4764-8DAF-EA0CFD174B3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80169A2-BC4E-4E36-97F0-4AAEE00CC28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49C12F6-F438-4F56-8B11-A919131FFBA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B25B270-BD3E-4A45-A346-CD42E3C6437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94E6732-F3B5-4CF2-9ADF-BBCFE57596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2A48CC6-60D1-43D7-9476-F0071671781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7F823F5-A8C7-4ACA-AB95-5850BE50088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AC5439A-AF06-4F09-A427-3BA2BC63356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令和４年度は、前年度と比較し、労務単価及び物価の高騰等の影響により、人口１人当たり人件費・物件費等決算額が、</a:t>
          </a:r>
          <a:r>
            <a:rPr kumimoji="1" lang="en-US" altLang="ja-JP" sz="1300">
              <a:latin typeface="ＭＳ Ｐゴシック" panose="020B0600070205080204" pitchFamily="50" charset="-128"/>
              <a:ea typeface="ＭＳ Ｐゴシック" panose="020B0600070205080204" pitchFamily="50" charset="-128"/>
            </a:rPr>
            <a:t>1,443</a:t>
          </a:r>
          <a:r>
            <a:rPr kumimoji="1" lang="ja-JP" altLang="en-US" sz="1300">
              <a:latin typeface="ＭＳ Ｐゴシック" panose="020B0600070205080204" pitchFamily="50" charset="-128"/>
              <a:ea typeface="ＭＳ Ｐゴシック" panose="020B0600070205080204" pitchFamily="50" charset="-128"/>
            </a:rPr>
            <a:t>円の増額となった。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0A06B23-DC87-4523-BCCD-DA37E9DC1DA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A49ED07-DF43-4C48-9D2F-9C4A10276C0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6086D0C-95E6-4C4B-96A7-936BF735785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D36C3E3-A72B-4F8A-ACB2-20CABE12EC2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2453049-1268-48AE-B10B-029D05E8A38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45D87E6E-0318-4242-9DC7-BDDDB6D96F8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6BAAC819-BBBF-43E0-AF36-AB9AE4EBC1A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FC73CE3-7E5D-41F5-819E-E83AD105C1A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9380BC5B-2F9E-4AF6-8AF7-46F92BCF517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BE7DD66D-44D6-47C1-A4AA-E682487B663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304C065B-88F5-40EE-BB78-5797A0B3687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CF120F6-044B-4BAD-9FC4-C0299337438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E5A042BD-4B90-48FF-8058-C4A9D0AA4D1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2D07F24B-01D1-469A-AD66-C97AEF787EC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86DF11E0-3C8F-4B31-BC60-6651142938F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E46BF13C-B081-4760-97AA-11DDB563694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3AA1ED15-C4D8-4ED9-9612-003A957C2F2C}"/>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38DFC79F-092C-40AC-9D34-00CC9C711203}"/>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2A56C42C-9F5A-45E1-9AF9-2F863C7B1F06}"/>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C39E979-BBB8-44BD-9D20-71F38DC7758D}"/>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95DB6029-F6DC-4708-B2AE-A843EEE91403}"/>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10187</xdr:rowOff>
    </xdr:from>
    <xdr:to>
      <xdr:col>23</xdr:col>
      <xdr:colOff>133350</xdr:colOff>
      <xdr:row>83</xdr:row>
      <xdr:rowOff>39202</xdr:rowOff>
    </xdr:to>
    <xdr:cxnSp macro="">
      <xdr:nvCxnSpPr>
        <xdr:cNvPr id="195" name="直線コネクタ 194">
          <a:extLst>
            <a:ext uri="{FF2B5EF4-FFF2-40B4-BE49-F238E27FC236}">
              <a16:creationId xmlns:a16="http://schemas.microsoft.com/office/drawing/2014/main" id="{46A633D7-84F2-4F0D-84A4-4F8C75D63C34}"/>
            </a:ext>
          </a:extLst>
        </xdr:cNvPr>
        <xdr:cNvCxnSpPr/>
      </xdr:nvCxnSpPr>
      <xdr:spPr>
        <a:xfrm>
          <a:off x="4114800" y="14240537"/>
          <a:ext cx="838200" cy="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77EA7357-7E1C-4ADE-9F19-AA3859A3D225}"/>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D0470C94-D6F4-48C9-B087-478E48FDFED8}"/>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22640</xdr:rowOff>
    </xdr:from>
    <xdr:to>
      <xdr:col>19</xdr:col>
      <xdr:colOff>133350</xdr:colOff>
      <xdr:row>83</xdr:row>
      <xdr:rowOff>10187</xdr:rowOff>
    </xdr:to>
    <xdr:cxnSp macro="">
      <xdr:nvCxnSpPr>
        <xdr:cNvPr id="198" name="直線コネクタ 197">
          <a:extLst>
            <a:ext uri="{FF2B5EF4-FFF2-40B4-BE49-F238E27FC236}">
              <a16:creationId xmlns:a16="http://schemas.microsoft.com/office/drawing/2014/main" id="{82EB241A-038E-4FCB-9908-838F69946B83}"/>
            </a:ext>
          </a:extLst>
        </xdr:cNvPr>
        <xdr:cNvCxnSpPr/>
      </xdr:nvCxnSpPr>
      <xdr:spPr>
        <a:xfrm>
          <a:off x="3225800" y="14081540"/>
          <a:ext cx="889000" cy="1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8F473C01-B3A6-45E6-96CB-DF3E4ABCF446}"/>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1F169444-84CF-4891-867C-7EB33BE5FC0A}"/>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59043</xdr:rowOff>
    </xdr:from>
    <xdr:to>
      <xdr:col>15</xdr:col>
      <xdr:colOff>82550</xdr:colOff>
      <xdr:row>82</xdr:row>
      <xdr:rowOff>22640</xdr:rowOff>
    </xdr:to>
    <xdr:cxnSp macro="">
      <xdr:nvCxnSpPr>
        <xdr:cNvPr id="201" name="直線コネクタ 200">
          <a:extLst>
            <a:ext uri="{FF2B5EF4-FFF2-40B4-BE49-F238E27FC236}">
              <a16:creationId xmlns:a16="http://schemas.microsoft.com/office/drawing/2014/main" id="{656786E0-89FE-47FC-A726-9124AAE8FC10}"/>
            </a:ext>
          </a:extLst>
        </xdr:cNvPr>
        <xdr:cNvCxnSpPr/>
      </xdr:nvCxnSpPr>
      <xdr:spPr>
        <a:xfrm>
          <a:off x="2336800" y="13946493"/>
          <a:ext cx="889000" cy="1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437550BF-4744-4DFF-B247-01CAA62E24EC}"/>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2B8B7FDF-4A9A-4A43-87AD-CBDEF2085E22}"/>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135964</xdr:rowOff>
    </xdr:from>
    <xdr:to>
      <xdr:col>11</xdr:col>
      <xdr:colOff>31750</xdr:colOff>
      <xdr:row>81</xdr:row>
      <xdr:rowOff>59043</xdr:rowOff>
    </xdr:to>
    <xdr:cxnSp macro="">
      <xdr:nvCxnSpPr>
        <xdr:cNvPr id="204" name="直線コネクタ 203">
          <a:extLst>
            <a:ext uri="{FF2B5EF4-FFF2-40B4-BE49-F238E27FC236}">
              <a16:creationId xmlns:a16="http://schemas.microsoft.com/office/drawing/2014/main" id="{B5FFB569-4509-4F17-BA07-4EC0F8843F98}"/>
            </a:ext>
          </a:extLst>
        </xdr:cNvPr>
        <xdr:cNvCxnSpPr/>
      </xdr:nvCxnSpPr>
      <xdr:spPr>
        <a:xfrm>
          <a:off x="1447800" y="13851964"/>
          <a:ext cx="889000" cy="9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91FAA49F-3F6E-437A-A3A5-CA1EC155D0DF}"/>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B986A8CC-079F-4F0D-B168-726A1AC98044}"/>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9BA9B97D-0BFD-41B5-97BA-9C7C52EBB871}"/>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A996A479-D19B-42CD-855C-FF4773714E2E}"/>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CE97CEB-2F5E-41AC-94B5-31356DD073C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71BA518-C6F0-4C9F-ABDC-1C53413712F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3042946-9ED2-4230-B7C7-50EE0054996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910335B-68BA-460B-BCC4-5F7A48B4D19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078BD88-CCC3-42CF-9C2A-2D288CE1F8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159852</xdr:rowOff>
    </xdr:from>
    <xdr:to>
      <xdr:col>23</xdr:col>
      <xdr:colOff>184150</xdr:colOff>
      <xdr:row>83</xdr:row>
      <xdr:rowOff>90002</xdr:rowOff>
    </xdr:to>
    <xdr:sp macro="" textlink="">
      <xdr:nvSpPr>
        <xdr:cNvPr id="214" name="楕円 213">
          <a:extLst>
            <a:ext uri="{FF2B5EF4-FFF2-40B4-BE49-F238E27FC236}">
              <a16:creationId xmlns:a16="http://schemas.microsoft.com/office/drawing/2014/main" id="{91E4F1F8-9DE2-4018-AD07-B3B1638AC934}"/>
            </a:ext>
          </a:extLst>
        </xdr:cNvPr>
        <xdr:cNvSpPr/>
      </xdr:nvSpPr>
      <xdr:spPr>
        <a:xfrm>
          <a:off x="4902200" y="14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4929</xdr:rowOff>
    </xdr:from>
    <xdr:ext cx="762000" cy="259045"/>
    <xdr:sp macro="" textlink="">
      <xdr:nvSpPr>
        <xdr:cNvPr id="215" name="人件費・物件費等の状況該当値テキスト">
          <a:extLst>
            <a:ext uri="{FF2B5EF4-FFF2-40B4-BE49-F238E27FC236}">
              <a16:creationId xmlns:a16="http://schemas.microsoft.com/office/drawing/2014/main" id="{56724ABB-943F-4BB8-8CD7-58E0D709F435}"/>
            </a:ext>
          </a:extLst>
        </xdr:cNvPr>
        <xdr:cNvSpPr txBox="1"/>
      </xdr:nvSpPr>
      <xdr:spPr>
        <a:xfrm>
          <a:off x="5041900" y="1406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130837</xdr:rowOff>
    </xdr:from>
    <xdr:to>
      <xdr:col>19</xdr:col>
      <xdr:colOff>184150</xdr:colOff>
      <xdr:row>83</xdr:row>
      <xdr:rowOff>60987</xdr:rowOff>
    </xdr:to>
    <xdr:sp macro="" textlink="">
      <xdr:nvSpPr>
        <xdr:cNvPr id="216" name="楕円 215">
          <a:extLst>
            <a:ext uri="{FF2B5EF4-FFF2-40B4-BE49-F238E27FC236}">
              <a16:creationId xmlns:a16="http://schemas.microsoft.com/office/drawing/2014/main" id="{C34AA5BA-C1E0-4101-A809-DA75C47399CC}"/>
            </a:ext>
          </a:extLst>
        </xdr:cNvPr>
        <xdr:cNvSpPr/>
      </xdr:nvSpPr>
      <xdr:spPr>
        <a:xfrm>
          <a:off x="4064000" y="141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71164</xdr:rowOff>
    </xdr:from>
    <xdr:ext cx="736600" cy="259045"/>
    <xdr:sp macro="" textlink="">
      <xdr:nvSpPr>
        <xdr:cNvPr id="217" name="テキスト ボックス 216">
          <a:extLst>
            <a:ext uri="{FF2B5EF4-FFF2-40B4-BE49-F238E27FC236}">
              <a16:creationId xmlns:a16="http://schemas.microsoft.com/office/drawing/2014/main" id="{9398AF67-012E-40D1-9E7C-5A6B1A504DB4}"/>
            </a:ext>
          </a:extLst>
        </xdr:cNvPr>
        <xdr:cNvSpPr txBox="1"/>
      </xdr:nvSpPr>
      <xdr:spPr>
        <a:xfrm>
          <a:off x="3733800" y="1395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143290</xdr:rowOff>
    </xdr:from>
    <xdr:to>
      <xdr:col>15</xdr:col>
      <xdr:colOff>133350</xdr:colOff>
      <xdr:row>82</xdr:row>
      <xdr:rowOff>73440</xdr:rowOff>
    </xdr:to>
    <xdr:sp macro="" textlink="">
      <xdr:nvSpPr>
        <xdr:cNvPr id="218" name="楕円 217">
          <a:extLst>
            <a:ext uri="{FF2B5EF4-FFF2-40B4-BE49-F238E27FC236}">
              <a16:creationId xmlns:a16="http://schemas.microsoft.com/office/drawing/2014/main" id="{947696B9-93C6-484A-90D1-2DA909172A80}"/>
            </a:ext>
          </a:extLst>
        </xdr:cNvPr>
        <xdr:cNvSpPr/>
      </xdr:nvSpPr>
      <xdr:spPr>
        <a:xfrm>
          <a:off x="3175000" y="140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83617</xdr:rowOff>
    </xdr:from>
    <xdr:ext cx="762000" cy="259045"/>
    <xdr:sp macro="" textlink="">
      <xdr:nvSpPr>
        <xdr:cNvPr id="219" name="テキスト ボックス 218">
          <a:extLst>
            <a:ext uri="{FF2B5EF4-FFF2-40B4-BE49-F238E27FC236}">
              <a16:creationId xmlns:a16="http://schemas.microsoft.com/office/drawing/2014/main" id="{244AED91-C32C-4BD9-86BE-BF6099D4EA8E}"/>
            </a:ext>
          </a:extLst>
        </xdr:cNvPr>
        <xdr:cNvSpPr txBox="1"/>
      </xdr:nvSpPr>
      <xdr:spPr>
        <a:xfrm>
          <a:off x="2844800" y="137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8243</xdr:rowOff>
    </xdr:from>
    <xdr:to>
      <xdr:col>11</xdr:col>
      <xdr:colOff>82550</xdr:colOff>
      <xdr:row>81</xdr:row>
      <xdr:rowOff>109843</xdr:rowOff>
    </xdr:to>
    <xdr:sp macro="" textlink="">
      <xdr:nvSpPr>
        <xdr:cNvPr id="220" name="楕円 219">
          <a:extLst>
            <a:ext uri="{FF2B5EF4-FFF2-40B4-BE49-F238E27FC236}">
              <a16:creationId xmlns:a16="http://schemas.microsoft.com/office/drawing/2014/main" id="{E24F2D43-1610-4A30-9D0B-C23469853479}"/>
            </a:ext>
          </a:extLst>
        </xdr:cNvPr>
        <xdr:cNvSpPr/>
      </xdr:nvSpPr>
      <xdr:spPr>
        <a:xfrm>
          <a:off x="2286000" y="13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120020</xdr:rowOff>
    </xdr:from>
    <xdr:ext cx="762000" cy="259045"/>
    <xdr:sp macro="" textlink="">
      <xdr:nvSpPr>
        <xdr:cNvPr id="221" name="テキスト ボックス 220">
          <a:extLst>
            <a:ext uri="{FF2B5EF4-FFF2-40B4-BE49-F238E27FC236}">
              <a16:creationId xmlns:a16="http://schemas.microsoft.com/office/drawing/2014/main" id="{FC14E929-3735-4D54-8ED1-D0F41F155C05}"/>
            </a:ext>
          </a:extLst>
        </xdr:cNvPr>
        <xdr:cNvSpPr txBox="1"/>
      </xdr:nvSpPr>
      <xdr:spPr>
        <a:xfrm>
          <a:off x="1955800" y="13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85164</xdr:rowOff>
    </xdr:from>
    <xdr:to>
      <xdr:col>7</xdr:col>
      <xdr:colOff>31750</xdr:colOff>
      <xdr:row>81</xdr:row>
      <xdr:rowOff>15314</xdr:rowOff>
    </xdr:to>
    <xdr:sp macro="" textlink="">
      <xdr:nvSpPr>
        <xdr:cNvPr id="222" name="楕円 221">
          <a:extLst>
            <a:ext uri="{FF2B5EF4-FFF2-40B4-BE49-F238E27FC236}">
              <a16:creationId xmlns:a16="http://schemas.microsoft.com/office/drawing/2014/main" id="{F649F965-9D2B-40AF-BF64-059D05BA8224}"/>
            </a:ext>
          </a:extLst>
        </xdr:cNvPr>
        <xdr:cNvSpPr/>
      </xdr:nvSpPr>
      <xdr:spPr>
        <a:xfrm>
          <a:off x="1397000" y="138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25491</xdr:rowOff>
    </xdr:from>
    <xdr:ext cx="762000" cy="259045"/>
    <xdr:sp macro="" textlink="">
      <xdr:nvSpPr>
        <xdr:cNvPr id="223" name="テキスト ボックス 222">
          <a:extLst>
            <a:ext uri="{FF2B5EF4-FFF2-40B4-BE49-F238E27FC236}">
              <a16:creationId xmlns:a16="http://schemas.microsoft.com/office/drawing/2014/main" id="{B7DF954E-9137-4869-9C3B-00FF0D3C0011}"/>
            </a:ext>
          </a:extLst>
        </xdr:cNvPr>
        <xdr:cNvSpPr txBox="1"/>
      </xdr:nvSpPr>
      <xdr:spPr>
        <a:xfrm>
          <a:off x="1066800" y="1357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FFA5491B-B614-466C-8104-57E914F92BD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9946715B-265A-4408-A256-D0780EA51AB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147D4C5-4C7F-48CC-9E4B-A17499C9C86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15CB9EA-C411-44E6-9C2E-67331EFDEA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9C6F6E8-CA71-4C99-AA75-ED0238F46B9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621A841C-F9B1-4882-8243-536A500C799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1326478F-76BC-4289-AAF9-3A682853FCB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694A699A-79D9-459B-BEAC-0E3C313C56C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EDB0DA1-759C-40B8-86E3-2DA71F2B5A2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5422FA86-0E0F-4BD1-AFFF-3ECD0EDAA51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9E9DDA80-10A4-4B81-9B93-EE2A8CE2005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2A8508A-4F28-416C-B601-2F923D325D3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6B1D420-5D98-4EB4-B8B1-C1158A8B28A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ラスパイレス指数については、令和２年４月１日に川口市独自の給料表の引き下げを行い、行政職給料表で、平均改定率マイナス</a:t>
          </a:r>
          <a:r>
            <a:rPr kumimoji="1" lang="en-US" altLang="ja-JP" sz="1300">
              <a:latin typeface="ＭＳ Ｐゴシック" panose="020B0600070205080204" pitchFamily="50" charset="-128"/>
              <a:ea typeface="ＭＳ Ｐゴシック" panose="020B0600070205080204" pitchFamily="50" charset="-128"/>
            </a:rPr>
            <a:t>1.267</a:t>
          </a:r>
          <a:r>
            <a:rPr kumimoji="1" lang="ja-JP" altLang="en-US" sz="1300">
              <a:latin typeface="ＭＳ Ｐゴシック" panose="020B0600070205080204" pitchFamily="50" charset="-128"/>
              <a:ea typeface="ＭＳ Ｐゴシック" panose="020B0600070205080204" pitchFamily="50" charset="-128"/>
            </a:rPr>
            <a:t>％の引き下げ改定を行った。ラスパイレス指数の高い層を中心に３９歳以上は引き下げを行い、ラスパイレス指数の低い層である２９歳から３８歳までは引き上げを行った。その影響により、令和４年４月１日のラスパイレス指数は</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と前年比マイナス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ポイントとなった。今後も、人事院勧告の内容及び地域における民間企業の給与の実態や経済情勢、国や他の地方公共団体の状況等を総合的に勘案し、適正な給与改定を行っていく。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C5A62AE8-1E58-43DB-B49B-91B94F3608C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28428862-AEBD-4576-9C9C-A0E784A87D6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496E31E-6389-4008-984E-149161260B3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D5023966-168F-4DEC-A232-04A4E82D8DA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CD93D5DE-2B14-45D4-972C-38FBCD6971A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AE31BEE6-A940-42F8-8AD2-C6C3C61F625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762DBFBE-7EA0-4BD4-8E7E-C1851AC03F8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7E65F718-7607-4BBC-AB31-2EAE0F90AC68}"/>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FC4DE0C1-EEC2-4F0B-92F7-54986E93178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E3BC5849-7B6E-4094-90D9-B5D1AF88141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DFBB0B49-2CDA-429F-AD67-7113C6101B0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9D09F65D-0708-483E-8078-67E62D5ACC0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F1A45A7E-F634-43F0-B552-D63D8C744D1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87B7B66B-24C0-47C2-A0AB-4C47CB8EE5A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C6236C40-3BA8-44E7-AF5A-116BB2DC5CE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DC3609C9-FC83-4684-AE74-83FA8EE2CF9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9B417C95-14F9-4256-B76D-D4DFFDEDBD2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D701F70-E2CF-42D1-BE00-1BF7F36B723D}"/>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A307218E-55B0-495C-A996-98AD9D4CC795}"/>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B02CC3D6-C5E2-44CF-AF6E-11DA0D3CE83C}"/>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16B8A90C-2593-41FC-8BC5-145B35E10E92}"/>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CD7EEC4D-EF32-4B0D-B7AF-DDD45A71678E}"/>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9361C0C9-1872-4D16-A608-CE9E91ECA164}"/>
            </a:ext>
          </a:extLst>
        </xdr:cNvPr>
        <xdr:cNvCxnSpPr/>
      </xdr:nvCxnSpPr>
      <xdr:spPr>
        <a:xfrm flipV="1">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1128B4F-8FB7-478E-8DAB-D706B5983E76}"/>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2C10D45B-3736-410B-B4FA-7DFDCB5DF0C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51707</xdr:rowOff>
    </xdr:to>
    <xdr:cxnSp macro="">
      <xdr:nvCxnSpPr>
        <xdr:cNvPr id="262" name="直線コネクタ 261">
          <a:extLst>
            <a:ext uri="{FF2B5EF4-FFF2-40B4-BE49-F238E27FC236}">
              <a16:creationId xmlns:a16="http://schemas.microsoft.com/office/drawing/2014/main" id="{8F9031AE-01AB-4CE5-8A2E-0335B0C5D02E}"/>
            </a:ext>
          </a:extLst>
        </xdr:cNvPr>
        <xdr:cNvCxnSpPr/>
      </xdr:nvCxnSpPr>
      <xdr:spPr>
        <a:xfrm flipV="1">
          <a:off x="15290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A112E807-B0CA-4FC5-9A5C-9F2F84B45DA3}"/>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52274722-0C52-4C12-878F-303BED46A0E5}"/>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104321</xdr:rowOff>
    </xdr:to>
    <xdr:cxnSp macro="">
      <xdr:nvCxnSpPr>
        <xdr:cNvPr id="265" name="直線コネクタ 264">
          <a:extLst>
            <a:ext uri="{FF2B5EF4-FFF2-40B4-BE49-F238E27FC236}">
              <a16:creationId xmlns:a16="http://schemas.microsoft.com/office/drawing/2014/main" id="{612048A7-A005-40CF-B8E3-E23226AB175C}"/>
            </a:ext>
          </a:extLst>
        </xdr:cNvPr>
        <xdr:cNvCxnSpPr/>
      </xdr:nvCxnSpPr>
      <xdr:spPr>
        <a:xfrm flipV="1">
          <a:off x="14401800" y="151393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7901020C-E1C9-46B0-843B-9483C8EB8423}"/>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1A7B7CC-79E6-44E6-A32D-16E465DECDF4}"/>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89</xdr:row>
      <xdr:rowOff>104321</xdr:rowOff>
    </xdr:to>
    <xdr:cxnSp macro="">
      <xdr:nvCxnSpPr>
        <xdr:cNvPr id="268" name="直線コネクタ 267">
          <a:extLst>
            <a:ext uri="{FF2B5EF4-FFF2-40B4-BE49-F238E27FC236}">
              <a16:creationId xmlns:a16="http://schemas.microsoft.com/office/drawing/2014/main" id="{C7861530-8632-4596-B7CA-9B7728F9459D}"/>
            </a:ext>
          </a:extLst>
        </xdr:cNvPr>
        <xdr:cNvCxnSpPr/>
      </xdr:nvCxnSpPr>
      <xdr:spPr>
        <a:xfrm>
          <a:off x="13512800" y="153461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6531C847-D8A2-4E5F-A1D8-A9E904FF8AAF}"/>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422682BF-F6A9-4671-B4C3-9CD219A414FA}"/>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1D69EA77-E13E-4BF8-BCA0-54F89C62EF96}"/>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A3B34A49-2D1B-45FD-AFF6-4330BABF1AAC}"/>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670D479-8176-47E5-BC8C-6D3562D0451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1AB132B-8234-4D66-A842-CAD51D37CEA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7EB18B0-61B7-449D-8809-0AD699843EA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10DEF99-636E-450F-AE09-B7FAAFE68E9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18A5C28-9621-4879-AECA-2CAB402AB1B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a:extLst>
            <a:ext uri="{FF2B5EF4-FFF2-40B4-BE49-F238E27FC236}">
              <a16:creationId xmlns:a16="http://schemas.microsoft.com/office/drawing/2014/main" id="{FD174DC6-804E-4BF5-ABA8-785678FD946F}"/>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a:extLst>
            <a:ext uri="{FF2B5EF4-FFF2-40B4-BE49-F238E27FC236}">
              <a16:creationId xmlns:a16="http://schemas.microsoft.com/office/drawing/2014/main" id="{C5B61DA8-FCE2-49F9-981A-CDC96F8884E6}"/>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7183AFE2-30B0-4AB0-9BDE-A0F5FA99CE7F}"/>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BA76CA-9145-4487-BB71-DA5707458D53}"/>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a:extLst>
            <a:ext uri="{FF2B5EF4-FFF2-40B4-BE49-F238E27FC236}">
              <a16:creationId xmlns:a16="http://schemas.microsoft.com/office/drawing/2014/main" id="{B817B959-561F-4FA1-B32E-1C4DBB2067EF}"/>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23BD8A01-7897-4D4E-A6D4-D81854E90D49}"/>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a:extLst>
            <a:ext uri="{FF2B5EF4-FFF2-40B4-BE49-F238E27FC236}">
              <a16:creationId xmlns:a16="http://schemas.microsoft.com/office/drawing/2014/main" id="{D4D8A4BF-097C-43C5-8E56-C0553BB20A5F}"/>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746B778A-EB41-4B88-9DBA-FC58C31FA0DE}"/>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6" name="楕円 285">
          <a:extLst>
            <a:ext uri="{FF2B5EF4-FFF2-40B4-BE49-F238E27FC236}">
              <a16:creationId xmlns:a16="http://schemas.microsoft.com/office/drawing/2014/main" id="{A48FC88B-A7B3-4577-8F8F-BE2A55835EDE}"/>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7" name="テキスト ボックス 286">
          <a:extLst>
            <a:ext uri="{FF2B5EF4-FFF2-40B4-BE49-F238E27FC236}">
              <a16:creationId xmlns:a16="http://schemas.microsoft.com/office/drawing/2014/main" id="{9081F736-82EA-4087-A4A7-D7E895ACAD38}"/>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D3C8852D-AC03-4E0A-9E95-3B61A3052DE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33262250-8ECE-4C6D-AB4E-F106CC450FE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D101AA75-B271-46DC-BF24-A19D86B8C2F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D1EE69C9-0FC3-405E-AB6E-7B2B8E43A76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1D295093-D94E-44FC-A63D-0448167049F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F3F47FFB-C4D6-464A-9E77-FA72E7EB46F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8E68CBDD-2FB0-4E96-A79D-03E1035FA7B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FCFE99EC-0373-4320-8224-1E83578776D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C99B794A-D2DE-41F4-B600-2E5A9A32EA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A493B6-5F27-4E48-9CB4-F8CA313CFD6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28972479-9FD5-45A3-A3E4-5085C334F8D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ABB349D0-7204-412E-84C4-C7517192812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E6B48750-D643-4F47-BDC2-68869864CA7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１０年度以降、第１次及び第２次定員管理適正化計画を策定し、職員定数の適正化に早い段階から取り組んだため、人口千人あたりの職員数は類似団体平均を下回る推移となっている。更に、第３次定員管理適正化計画での削減や、平成２３年の鳩ヶ谷市との合併による職員数の段階的な削減等を実施してきたが、その一方で、新たな行政需要への対応や中核市への移行に向けて、必要な箇所に適正な職員配置を行なったため、平成２６年度からは市全体の職員数及び人口千人当たり職員数としては増加で推移している。近年においても、平成３０年の中核市への移行等により増員が続いており、令和４年４月１日の普通会計職員数及び人口千人当たり職員数は前年度に引き続き増加している状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1D274AA0-7B6C-4BB6-B75E-5F6F91FED9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B49E53B6-ABF5-40E8-85AE-E502D9A19D9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73B5094A-6EE5-4D7B-AC2F-674BB83CA58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84AF214B-2B14-44E1-ADD0-6A5631C262B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6AB58D84-6A8D-4314-9ED6-41A9D522ADD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1028BD-7F26-4D67-9C4B-D696A9541D9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9C06AF73-D5D2-4497-8685-38679948236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2033EC51-6F6C-4129-ABED-E757CED1F4A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44777E8F-F75B-4B96-A697-50ECF2E969F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6E1DF943-AE8E-4949-A584-5F1D12E38F6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1D6372DB-E67D-4E3F-8CF9-6D8CEA82120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7BAFBA78-CCE9-4C17-9C30-C740FB2C887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BCB251CB-DE0F-46C3-85BF-2EDEA456730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CF05333A-F276-4FCB-86F8-88D0225E47A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B5A4C2F3-ECDE-42CE-B7CA-351F29F2751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6126FB5-F457-4681-9F2F-4EC247DDAD6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4E2532B9-6986-45EF-8D05-86A4E8040D13}"/>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89FFB09E-0208-4AD4-B3E1-BD7E4DA12ABD}"/>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11C31901-B622-4567-B3AA-3D1FA57A6745}"/>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63900758-47EA-4A12-992D-21B4E9D9B6A4}"/>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27D731BD-3DE3-43BE-8C4B-7E6A49C7D5D6}"/>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25400</xdr:rowOff>
    </xdr:to>
    <xdr:cxnSp macro="">
      <xdr:nvCxnSpPr>
        <xdr:cNvPr id="322" name="直線コネクタ 321">
          <a:extLst>
            <a:ext uri="{FF2B5EF4-FFF2-40B4-BE49-F238E27FC236}">
              <a16:creationId xmlns:a16="http://schemas.microsoft.com/office/drawing/2014/main" id="{80CADBAF-F1CF-4369-800B-8D09BA6308C4}"/>
            </a:ext>
          </a:extLst>
        </xdr:cNvPr>
        <xdr:cNvCxnSpPr/>
      </xdr:nvCxnSpPr>
      <xdr:spPr>
        <a:xfrm>
          <a:off x="16179800" y="1028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B341C76-A8DB-4FAA-9580-C395FB199B97}"/>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1C21142A-9BC9-4517-AE07-848E97AFD408}"/>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168698</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9F003A04-4E09-4235-BBCA-54F6448A0484}"/>
            </a:ext>
          </a:extLst>
        </xdr:cNvPr>
        <xdr:cNvCxnSpPr/>
      </xdr:nvCxnSpPr>
      <xdr:spPr>
        <a:xfrm>
          <a:off x="15290800" y="102842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5B85DCDB-028A-4C42-8349-D5368BE41084}"/>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C5D63C30-33E8-44A6-9FF6-C887637ABB1D}"/>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168698</xdr:rowOff>
    </xdr:to>
    <xdr:cxnSp macro="">
      <xdr:nvCxnSpPr>
        <xdr:cNvPr id="328" name="直線コネクタ 327">
          <a:extLst>
            <a:ext uri="{FF2B5EF4-FFF2-40B4-BE49-F238E27FC236}">
              <a16:creationId xmlns:a16="http://schemas.microsoft.com/office/drawing/2014/main" id="{ED3F4653-382F-4F71-9181-BE255080AA26}"/>
            </a:ext>
          </a:extLst>
        </xdr:cNvPr>
        <xdr:cNvCxnSpPr/>
      </xdr:nvCxnSpPr>
      <xdr:spPr>
        <a:xfrm>
          <a:off x="14401800" y="102480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D67C5014-895A-4F68-A015-85E8B2ADB7FA}"/>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DD11F687-7C79-4D20-86FB-A096991F6E6F}"/>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120438</xdr:rowOff>
    </xdr:from>
    <xdr:to>
      <xdr:col>68</xdr:col>
      <xdr:colOff>152400</xdr:colOff>
      <xdr:row>59</xdr:row>
      <xdr:rowOff>132504</xdr:rowOff>
    </xdr:to>
    <xdr:cxnSp macro="">
      <xdr:nvCxnSpPr>
        <xdr:cNvPr id="331" name="直線コネクタ 330">
          <a:extLst>
            <a:ext uri="{FF2B5EF4-FFF2-40B4-BE49-F238E27FC236}">
              <a16:creationId xmlns:a16="http://schemas.microsoft.com/office/drawing/2014/main" id="{2C03681B-740C-49C2-94EA-4C9FFCD0F029}"/>
            </a:ext>
          </a:extLst>
        </xdr:cNvPr>
        <xdr:cNvCxnSpPr/>
      </xdr:nvCxnSpPr>
      <xdr:spPr>
        <a:xfrm>
          <a:off x="13512800" y="102359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BFBAB0E0-EB9C-433A-8449-0ADBBD3C260E}"/>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46872F9E-06A0-4072-85E8-7FCDC7CCF723}"/>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3AC11C37-03DA-4FC5-9C95-C7F74FE5E73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3FE27E0A-28F2-4752-AE85-31F1D0FCD916}"/>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D695210-F624-4086-871F-AA5343313A4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24588AB-2203-4207-B3EF-FAED42AB9CE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C01D1C2-0F41-4D97-AB65-C629142559E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2AA2DF6-36A7-417D-9801-298B3A5473E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70E019C-FA14-41C3-A04A-E8AB7E35EFB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1" name="楕円 340">
          <a:extLst>
            <a:ext uri="{FF2B5EF4-FFF2-40B4-BE49-F238E27FC236}">
              <a16:creationId xmlns:a16="http://schemas.microsoft.com/office/drawing/2014/main" id="{0E232537-C063-4A32-AE6C-E91C8BDEDDCD}"/>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2" name="定員管理の状況該当値テキスト">
          <a:extLst>
            <a:ext uri="{FF2B5EF4-FFF2-40B4-BE49-F238E27FC236}">
              <a16:creationId xmlns:a16="http://schemas.microsoft.com/office/drawing/2014/main" id="{A4CA534A-697A-413D-9CE9-5DE261B9DE6D}"/>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573F6F29-082E-4359-8667-BC346A7D6EDB}"/>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6CEC1208-0383-41C9-8B4F-4D2F195E430B}"/>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117898</xdr:rowOff>
    </xdr:from>
    <xdr:to>
      <xdr:col>73</xdr:col>
      <xdr:colOff>44450</xdr:colOff>
      <xdr:row>60</xdr:row>
      <xdr:rowOff>48048</xdr:rowOff>
    </xdr:to>
    <xdr:sp macro="" textlink="">
      <xdr:nvSpPr>
        <xdr:cNvPr id="345" name="楕円 344">
          <a:extLst>
            <a:ext uri="{FF2B5EF4-FFF2-40B4-BE49-F238E27FC236}">
              <a16:creationId xmlns:a16="http://schemas.microsoft.com/office/drawing/2014/main" id="{FCFB2363-BF6E-464C-B628-B8E6E4A87E1F}"/>
            </a:ext>
          </a:extLst>
        </xdr:cNvPr>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58225</xdr:rowOff>
    </xdr:from>
    <xdr:ext cx="762000" cy="259045"/>
    <xdr:sp macro="" textlink="">
      <xdr:nvSpPr>
        <xdr:cNvPr id="346" name="テキスト ボックス 345">
          <a:extLst>
            <a:ext uri="{FF2B5EF4-FFF2-40B4-BE49-F238E27FC236}">
              <a16:creationId xmlns:a16="http://schemas.microsoft.com/office/drawing/2014/main" id="{0D7270F9-E7C8-4D49-8E05-B53DB1514083}"/>
            </a:ext>
          </a:extLst>
        </xdr:cNvPr>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7" name="楕円 346">
          <a:extLst>
            <a:ext uri="{FF2B5EF4-FFF2-40B4-BE49-F238E27FC236}">
              <a16:creationId xmlns:a16="http://schemas.microsoft.com/office/drawing/2014/main" id="{69112A31-8756-4A9E-9B4D-364DB5A5F79D}"/>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14AFDADE-DEB6-4049-8C5A-27E7B7EDC9E7}"/>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69638</xdr:rowOff>
    </xdr:from>
    <xdr:to>
      <xdr:col>64</xdr:col>
      <xdr:colOff>152400</xdr:colOff>
      <xdr:row>59</xdr:row>
      <xdr:rowOff>171238</xdr:rowOff>
    </xdr:to>
    <xdr:sp macro="" textlink="">
      <xdr:nvSpPr>
        <xdr:cNvPr id="349" name="楕円 348">
          <a:extLst>
            <a:ext uri="{FF2B5EF4-FFF2-40B4-BE49-F238E27FC236}">
              <a16:creationId xmlns:a16="http://schemas.microsoft.com/office/drawing/2014/main" id="{CF601864-A1CF-4875-8C7A-B6EA0D1C45DD}"/>
            </a:ext>
          </a:extLst>
        </xdr:cNvPr>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9965</xdr:rowOff>
    </xdr:from>
    <xdr:ext cx="762000" cy="259045"/>
    <xdr:sp macro="" textlink="">
      <xdr:nvSpPr>
        <xdr:cNvPr id="350" name="テキスト ボックス 349">
          <a:extLst>
            <a:ext uri="{FF2B5EF4-FFF2-40B4-BE49-F238E27FC236}">
              <a16:creationId xmlns:a16="http://schemas.microsoft.com/office/drawing/2014/main" id="{C44B498B-D8C5-41BF-B34B-D4CAE900C25E}"/>
            </a:ext>
          </a:extLst>
        </xdr:cNvPr>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AF75A45E-FFA0-480C-B434-54132216D1B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42013E6-1071-45EA-A1C2-18543EC508B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38EE2A10-7DFC-48DF-8127-40BC4F53F3C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7D5EC4F4-9112-4219-9AB8-8EA32E50786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BC3E78EB-B18C-44C8-A43A-0B0FD8D62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95117711-EF82-4C1D-8344-83CAEFAA8A3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72CF6AB7-BCB2-45A7-B60D-6F830BB5C94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6A69C48C-27AE-4B2F-A838-A5C2FB9DF0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41E18CA8-C8B8-40F2-BA75-BB372E52009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628D0635-9962-40A9-8F35-DB925865F36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CD075AE7-CE8B-48FA-AF31-CB12C075013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1CCAA6A6-52DA-421B-82FD-E24EC6683C8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903D9B74-90EA-4CDC-AD28-49CDB134114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令和４年度は、類似団体、全国平均、埼玉県平均を下回っており、前年度と比べ改善している。</a:t>
          </a:r>
        </a:p>
        <a:p>
          <a:r>
            <a:rPr kumimoji="1" lang="ja-JP" altLang="en-US" sz="1100">
              <a:latin typeface="ＭＳ Ｐゴシック" panose="020B0600070205080204" pitchFamily="50" charset="-128"/>
              <a:ea typeface="ＭＳ Ｐゴシック" panose="020B0600070205080204" pitchFamily="50" charset="-128"/>
            </a:rPr>
            <a:t>　主な改善要因としては、土地開発公社からの土地購入約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億円の減少及び追加交付等による普通交付税の増により標準財政規模約</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億円の増加等があげられる。</a:t>
          </a:r>
        </a:p>
        <a:p>
          <a:r>
            <a:rPr kumimoji="1" lang="ja-JP" altLang="en-US" sz="1100">
              <a:latin typeface="ＭＳ Ｐゴシック" panose="020B0600070205080204" pitchFamily="50" charset="-128"/>
              <a:ea typeface="ＭＳ Ｐゴシック" panose="020B0600070205080204" pitchFamily="50" charset="-128"/>
            </a:rPr>
            <a:t>　大規模な建設系プロジェクトが進行中なこと及び、地方債の元金償還を１年間据置していることなどから、令和５年度以降は、暫く悪化傾向が続く見込みであるが、緊急度・住民ニーズを的確に把握した事業の取捨選択により、引き続き、財政運営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7C5E2DEB-2D32-44BB-9E6C-FB68D57C217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974A57AD-6266-4C85-AC46-37BA1AF1583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E406C299-810E-4507-AFA2-FBC26403D6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CF489DBB-AB66-4F72-AFB9-A9329BE79254}"/>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8B8CA666-7833-45B7-9E92-8B2E2C00257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3E20BF8-5E51-4564-9CCE-3199CE73B73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244043E8-CD75-4F55-8017-1BC7C25BB4BA}"/>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444B21B7-32D0-47AC-8909-B6BFC271F00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FC9EF76B-C01C-4A1A-9CBD-E960838DD0B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904EB88-C910-44D4-A532-9095D06D56E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30F75BBC-2CE2-4410-A615-1678B831D29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3644FD73-324B-4D5E-9635-4048A648677C}"/>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A2BB7E4-6E79-4D0D-B5E6-89698B4F581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CA189B38-E49B-4922-B5E2-3598C9600208}"/>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69CA1DF-DE76-455C-9214-268D0987CAD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A5FEB10-84E8-4060-ADAE-2F4E99D87CA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51D98834-E503-42D8-9FAD-D485A5850634}"/>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E25FA55-AC23-4723-B9FC-5102FB4AC635}"/>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5254465F-77DE-4E5C-A66F-A1820C340F26}"/>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15BC1548-5B81-4C33-8294-8AA50FB4ABD3}"/>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191AB7FE-5739-4BC9-940F-5692FCFF1F79}"/>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605</xdr:rowOff>
    </xdr:to>
    <xdr:cxnSp macro="">
      <xdr:nvCxnSpPr>
        <xdr:cNvPr id="385" name="直線コネクタ 384">
          <a:extLst>
            <a:ext uri="{FF2B5EF4-FFF2-40B4-BE49-F238E27FC236}">
              <a16:creationId xmlns:a16="http://schemas.microsoft.com/office/drawing/2014/main" id="{6583CE8B-4860-4468-A231-8646C49465DC}"/>
            </a:ext>
          </a:extLst>
        </xdr:cNvPr>
        <xdr:cNvCxnSpPr/>
      </xdr:nvCxnSpPr>
      <xdr:spPr>
        <a:xfrm flipV="1">
          <a:off x="16179800" y="68241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EC3C9B0B-50DE-49C9-9555-9471B2D56FC9}"/>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7F2DE2AB-7E91-4473-B930-C6540CD682E8}"/>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41</xdr:row>
      <xdr:rowOff>13002</xdr:rowOff>
    </xdr:to>
    <xdr:cxnSp macro="">
      <xdr:nvCxnSpPr>
        <xdr:cNvPr id="388" name="直線コネクタ 387">
          <a:extLst>
            <a:ext uri="{FF2B5EF4-FFF2-40B4-BE49-F238E27FC236}">
              <a16:creationId xmlns:a16="http://schemas.microsoft.com/office/drawing/2014/main" id="{FA6641CB-A595-4175-A633-30DA0F55440F}"/>
            </a:ext>
          </a:extLst>
        </xdr:cNvPr>
        <xdr:cNvCxnSpPr/>
      </xdr:nvCxnSpPr>
      <xdr:spPr>
        <a:xfrm flipV="1">
          <a:off x="15290800" y="68586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7B584420-7E13-4511-99BF-B3D2119380BE}"/>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B79AFB02-F10A-414B-A30B-68E5FA6CA6D9}"/>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104926</xdr:rowOff>
    </xdr:to>
    <xdr:cxnSp macro="">
      <xdr:nvCxnSpPr>
        <xdr:cNvPr id="391" name="直線コネクタ 390">
          <a:extLst>
            <a:ext uri="{FF2B5EF4-FFF2-40B4-BE49-F238E27FC236}">
              <a16:creationId xmlns:a16="http://schemas.microsoft.com/office/drawing/2014/main" id="{9F6CABA5-EC33-4624-9E26-E9C3982E7632}"/>
            </a:ext>
          </a:extLst>
        </xdr:cNvPr>
        <xdr:cNvCxnSpPr/>
      </xdr:nvCxnSpPr>
      <xdr:spPr>
        <a:xfrm flipV="1">
          <a:off x="14401800" y="704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434437E3-C742-4C37-8186-0C6AF18D7427}"/>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6AB8FAD9-9473-415A-B0A9-AB94AA899F7C}"/>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41</xdr:row>
      <xdr:rowOff>139398</xdr:rowOff>
    </xdr:to>
    <xdr:cxnSp macro="">
      <xdr:nvCxnSpPr>
        <xdr:cNvPr id="394" name="直線コネクタ 393">
          <a:extLst>
            <a:ext uri="{FF2B5EF4-FFF2-40B4-BE49-F238E27FC236}">
              <a16:creationId xmlns:a16="http://schemas.microsoft.com/office/drawing/2014/main" id="{1403B5AE-6CC3-426E-B431-5F4B84BFCC8F}"/>
            </a:ext>
          </a:extLst>
        </xdr:cNvPr>
        <xdr:cNvCxnSpPr/>
      </xdr:nvCxnSpPr>
      <xdr:spPr>
        <a:xfrm flipV="1">
          <a:off x="13512800" y="71343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D74D63-5978-414A-BDC2-1B80864159EC}"/>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48A41755-7259-428F-93CB-60377051BF17}"/>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6CBE172-20C8-4D64-AB4A-FD13F4C1F8C2}"/>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EB86E02A-A8F5-40B2-AE0D-77BBE765F54F}"/>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D59B0C4-90E7-462D-8180-65E6875FBCA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065865E-B956-4199-A985-C0C2874BBBB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D73246D-C4C4-48F5-BE60-C8BDD828446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FCF24AB-2624-4E7C-A2DD-38BB81D9841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5392004-DCEA-4FD4-8D15-674AADFF265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4" name="楕円 403">
          <a:extLst>
            <a:ext uri="{FF2B5EF4-FFF2-40B4-BE49-F238E27FC236}">
              <a16:creationId xmlns:a16="http://schemas.microsoft.com/office/drawing/2014/main" id="{E02EC158-6941-44B2-A373-0E3E825E27F3}"/>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5" name="公債費負担の状況該当値テキスト">
          <a:extLst>
            <a:ext uri="{FF2B5EF4-FFF2-40B4-BE49-F238E27FC236}">
              <a16:creationId xmlns:a16="http://schemas.microsoft.com/office/drawing/2014/main" id="{C57FB9A6-B2F3-471B-A0D9-472348628573}"/>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6" name="楕円 405">
          <a:extLst>
            <a:ext uri="{FF2B5EF4-FFF2-40B4-BE49-F238E27FC236}">
              <a16:creationId xmlns:a16="http://schemas.microsoft.com/office/drawing/2014/main" id="{06F848F8-91C0-42FB-832B-094558A1B1F5}"/>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07" name="テキスト ボックス 406">
          <a:extLst>
            <a:ext uri="{FF2B5EF4-FFF2-40B4-BE49-F238E27FC236}">
              <a16:creationId xmlns:a16="http://schemas.microsoft.com/office/drawing/2014/main" id="{E8610B9D-40AB-4ABD-A994-5D23B6674774}"/>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8" name="楕円 407">
          <a:extLst>
            <a:ext uri="{FF2B5EF4-FFF2-40B4-BE49-F238E27FC236}">
              <a16:creationId xmlns:a16="http://schemas.microsoft.com/office/drawing/2014/main" id="{3A14C56C-FEAC-4092-81D8-F118673179CB}"/>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09" name="テキスト ボックス 408">
          <a:extLst>
            <a:ext uri="{FF2B5EF4-FFF2-40B4-BE49-F238E27FC236}">
              <a16:creationId xmlns:a16="http://schemas.microsoft.com/office/drawing/2014/main" id="{CC4F4D7A-3711-4058-8848-094BC136F3D6}"/>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0" name="楕円 409">
          <a:extLst>
            <a:ext uri="{FF2B5EF4-FFF2-40B4-BE49-F238E27FC236}">
              <a16:creationId xmlns:a16="http://schemas.microsoft.com/office/drawing/2014/main" id="{E7006BF4-F3C1-447A-BC30-FE33CAC3C89B}"/>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1" name="テキスト ボックス 410">
          <a:extLst>
            <a:ext uri="{FF2B5EF4-FFF2-40B4-BE49-F238E27FC236}">
              <a16:creationId xmlns:a16="http://schemas.microsoft.com/office/drawing/2014/main" id="{DBFD9427-CA9C-4B5B-94E4-6721CE260A42}"/>
            </a:ext>
          </a:extLst>
        </xdr:cNvPr>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2" name="楕円 411">
          <a:extLst>
            <a:ext uri="{FF2B5EF4-FFF2-40B4-BE49-F238E27FC236}">
              <a16:creationId xmlns:a16="http://schemas.microsoft.com/office/drawing/2014/main" id="{1239F8DE-9415-4486-B9E8-DC9955552734}"/>
            </a:ext>
          </a:extLst>
        </xdr:cNvPr>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3" name="テキスト ボックス 412">
          <a:extLst>
            <a:ext uri="{FF2B5EF4-FFF2-40B4-BE49-F238E27FC236}">
              <a16:creationId xmlns:a16="http://schemas.microsoft.com/office/drawing/2014/main" id="{5EC2BFA6-BC1D-4E24-BACD-28866FEA3154}"/>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7DDC6C9-6300-4284-AFB3-CAF388757F1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B2AD292-7407-4906-B76E-04D2EDA65CB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899B72E-F4BE-44E5-BF5D-6C96416C7A2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E3AA386-9DC0-4518-A9E7-84C6FCBE27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FE1610D-61C6-442A-858E-4E1D6325770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9A144C6-35D0-43BC-8C45-3754CEFD9AB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1D20D03-5FBF-450B-A090-5D1B6585C41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107447B-6550-4F68-B157-CB41A1CC8AC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1AA8954-D4E5-4752-B40E-FB6179C26FA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109AC42-4CDD-4BBF-86CB-E0B395852EC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62EA96AE-D354-4D83-BE3B-3E30DC7F185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414805F-42EC-4147-BD63-3A88BFCDC90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F92E7D01-F661-4D33-83D5-A76A0394ACD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令和４年度は、類似団体、全国平均を下回っているが、埼玉県平均を上回っており、前年度と比較し、悪化している。</a:t>
          </a:r>
        </a:p>
        <a:p>
          <a:r>
            <a:rPr kumimoji="1" lang="ja-JP" altLang="en-US" sz="1200">
              <a:latin typeface="ＭＳ Ｐゴシック" panose="020B0600070205080204" pitchFamily="50" charset="-128"/>
              <a:ea typeface="ＭＳ Ｐゴシック" panose="020B0600070205080204" pitchFamily="50" charset="-128"/>
            </a:rPr>
            <a:t>　主な悪化要因としては、一般会計等の地方債残高が約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億円の増加、下水道事業会計の元金償還に充てる一般会計からの繰入見込額が約</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億円の増加、地方債残高に係る基準財政需要額算入額が約</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億円の減少等があげられる。</a:t>
          </a:r>
        </a:p>
        <a:p>
          <a:r>
            <a:rPr kumimoji="1" lang="ja-JP" altLang="en-US" sz="1200">
              <a:latin typeface="ＭＳ Ｐゴシック" panose="020B0600070205080204" pitchFamily="50" charset="-128"/>
              <a:ea typeface="ＭＳ Ｐゴシック" panose="020B0600070205080204" pitchFamily="50" charset="-128"/>
            </a:rPr>
            <a:t>　大規模な建設系プロジェクトが進行中のため、暫くは悪化傾向が続く見込みであるが、交付税算入のある起債を活用するなど、引き続き、財政運営の健全化に努める。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E2F524B-4A2A-4B2F-911D-8BF49091EF5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696B4AE-D841-41C6-B307-0AAF0F5A417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F709BBB-F750-4531-9206-022316D984E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28EDBA3F-7D12-4A6B-9A2F-201D455E106A}"/>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6C4CAED3-4C0D-48F7-A4DF-E788C46E7C68}"/>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EBB0DA83-44F4-4D41-B5AD-3493E0E030E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D8DF634-5E2C-42F5-9B19-9B23B7F08335}"/>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F46698-72E6-48EF-BBD7-F82F5B041D9A}"/>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E003E367-99F2-49F2-BE49-19F78F31C161}"/>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363EC31A-B173-494B-AED6-23CF1F111ED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436F3DBE-A04D-44A4-B136-C852AAD9B892}"/>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E5EB190-60BE-4A6B-9B06-DCFACEAA47D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0067E04-5A5D-4843-98E3-E72925FB93B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963F708-8942-4E42-BE57-4296ADFC7D32}"/>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51A5EFE-F068-45F2-922E-4FD576D7C157}"/>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CD6CB890-DF07-421E-9734-2F7BCFADA16D}"/>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F0F76C72-EB3C-4055-A807-8B8896FAB093}"/>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C18244D-96FE-4C89-B263-1D27F8ACD0AA}"/>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95199</xdr:rowOff>
    </xdr:from>
    <xdr:to>
      <xdr:col>81</xdr:col>
      <xdr:colOff>44450</xdr:colOff>
      <xdr:row>14</xdr:row>
      <xdr:rowOff>115468</xdr:rowOff>
    </xdr:to>
    <xdr:cxnSp macro="">
      <xdr:nvCxnSpPr>
        <xdr:cNvPr id="445" name="直線コネクタ 444">
          <a:extLst>
            <a:ext uri="{FF2B5EF4-FFF2-40B4-BE49-F238E27FC236}">
              <a16:creationId xmlns:a16="http://schemas.microsoft.com/office/drawing/2014/main" id="{37500E7B-C233-4D69-A0DF-A90CDB59B2B8}"/>
            </a:ext>
          </a:extLst>
        </xdr:cNvPr>
        <xdr:cNvCxnSpPr/>
      </xdr:nvCxnSpPr>
      <xdr:spPr>
        <a:xfrm>
          <a:off x="16179800" y="249549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a:extLst>
            <a:ext uri="{FF2B5EF4-FFF2-40B4-BE49-F238E27FC236}">
              <a16:creationId xmlns:a16="http://schemas.microsoft.com/office/drawing/2014/main" id="{AB186853-45DC-4A81-85C0-D41D7C426703}"/>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488695C-3AC1-4D8D-8E18-05C2E6E4110A}"/>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95199</xdr:rowOff>
    </xdr:from>
    <xdr:to>
      <xdr:col>77</xdr:col>
      <xdr:colOff>44450</xdr:colOff>
      <xdr:row>14</xdr:row>
      <xdr:rowOff>160833</xdr:rowOff>
    </xdr:to>
    <xdr:cxnSp macro="">
      <xdr:nvCxnSpPr>
        <xdr:cNvPr id="448" name="直線コネクタ 447">
          <a:extLst>
            <a:ext uri="{FF2B5EF4-FFF2-40B4-BE49-F238E27FC236}">
              <a16:creationId xmlns:a16="http://schemas.microsoft.com/office/drawing/2014/main" id="{24D5EB10-AAAF-405F-9338-2548D952888F}"/>
            </a:ext>
          </a:extLst>
        </xdr:cNvPr>
        <xdr:cNvCxnSpPr/>
      </xdr:nvCxnSpPr>
      <xdr:spPr>
        <a:xfrm flipV="1">
          <a:off x="15290800" y="2495499"/>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DDF8DC09-1C66-4AD8-B5DE-713294BAFC92}"/>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09FBB1DE-753F-4DEC-B7C7-ED276D87ED41}"/>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127051</xdr:rowOff>
    </xdr:from>
    <xdr:to>
      <xdr:col>72</xdr:col>
      <xdr:colOff>203200</xdr:colOff>
      <xdr:row>14</xdr:row>
      <xdr:rowOff>160833</xdr:rowOff>
    </xdr:to>
    <xdr:cxnSp macro="">
      <xdr:nvCxnSpPr>
        <xdr:cNvPr id="451" name="直線コネクタ 450">
          <a:extLst>
            <a:ext uri="{FF2B5EF4-FFF2-40B4-BE49-F238E27FC236}">
              <a16:creationId xmlns:a16="http://schemas.microsoft.com/office/drawing/2014/main" id="{967A79C4-9DDA-4627-8F3A-B7E7376FD26D}"/>
            </a:ext>
          </a:extLst>
        </xdr:cNvPr>
        <xdr:cNvCxnSpPr/>
      </xdr:nvCxnSpPr>
      <xdr:spPr>
        <a:xfrm>
          <a:off x="14401800" y="252735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84A35B13-EE62-41B4-9E6B-1CC10214146D}"/>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a:extLst>
            <a:ext uri="{FF2B5EF4-FFF2-40B4-BE49-F238E27FC236}">
              <a16:creationId xmlns:a16="http://schemas.microsoft.com/office/drawing/2014/main" id="{C2B828DA-14C5-4857-9074-3301F0FC9F26}"/>
            </a:ext>
          </a:extLst>
        </xdr:cNvPr>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88443</xdr:rowOff>
    </xdr:from>
    <xdr:to>
      <xdr:col>68</xdr:col>
      <xdr:colOff>152400</xdr:colOff>
      <xdr:row>14</xdr:row>
      <xdr:rowOff>127051</xdr:rowOff>
    </xdr:to>
    <xdr:cxnSp macro="">
      <xdr:nvCxnSpPr>
        <xdr:cNvPr id="454" name="直線コネクタ 453">
          <a:extLst>
            <a:ext uri="{FF2B5EF4-FFF2-40B4-BE49-F238E27FC236}">
              <a16:creationId xmlns:a16="http://schemas.microsoft.com/office/drawing/2014/main" id="{6315941D-F6F7-46E4-AB21-61D9D5DBC116}"/>
            </a:ext>
          </a:extLst>
        </xdr:cNvPr>
        <xdr:cNvCxnSpPr/>
      </xdr:nvCxnSpPr>
      <xdr:spPr>
        <a:xfrm>
          <a:off x="13512800" y="24887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B901CC3B-DF48-479E-B2AC-299DD2AFC2CF}"/>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a:extLst>
            <a:ext uri="{FF2B5EF4-FFF2-40B4-BE49-F238E27FC236}">
              <a16:creationId xmlns:a16="http://schemas.microsoft.com/office/drawing/2014/main" id="{B6CADE97-9485-44D5-AA6D-C0ECAAA6EEDA}"/>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E090208C-A425-42C8-AB75-EFC3EBD18638}"/>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a:extLst>
            <a:ext uri="{FF2B5EF4-FFF2-40B4-BE49-F238E27FC236}">
              <a16:creationId xmlns:a16="http://schemas.microsoft.com/office/drawing/2014/main" id="{40A113BF-B0BB-4EB1-9D90-57E217D7DF17}"/>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CEBCA39-3424-4434-B202-CBD1F77E3CF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C1DC308-BBA9-4DA8-B403-DFF02BC93A8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2C08C52-02C0-4A0A-8729-0412B026C5F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7466039-2A89-4D48-BA77-39C6997B73B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A57832C-6A76-4534-B547-33840B8C34A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64668</xdr:rowOff>
    </xdr:from>
    <xdr:to>
      <xdr:col>81</xdr:col>
      <xdr:colOff>95250</xdr:colOff>
      <xdr:row>14</xdr:row>
      <xdr:rowOff>166268</xdr:rowOff>
    </xdr:to>
    <xdr:sp macro="" textlink="">
      <xdr:nvSpPr>
        <xdr:cNvPr id="464" name="楕円 463">
          <a:extLst>
            <a:ext uri="{FF2B5EF4-FFF2-40B4-BE49-F238E27FC236}">
              <a16:creationId xmlns:a16="http://schemas.microsoft.com/office/drawing/2014/main" id="{A8BAA82C-2F04-4D6E-920C-1F5BB924E24E}"/>
            </a:ext>
          </a:extLst>
        </xdr:cNvPr>
        <xdr:cNvSpPr/>
      </xdr:nvSpPr>
      <xdr:spPr>
        <a:xfrm>
          <a:off x="16967200" y="24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157395</xdr:rowOff>
    </xdr:from>
    <xdr:ext cx="762000" cy="259045"/>
    <xdr:sp macro="" textlink="">
      <xdr:nvSpPr>
        <xdr:cNvPr id="465" name="将来負担の状況該当値テキスト">
          <a:extLst>
            <a:ext uri="{FF2B5EF4-FFF2-40B4-BE49-F238E27FC236}">
              <a16:creationId xmlns:a16="http://schemas.microsoft.com/office/drawing/2014/main" id="{1EF8C52F-1E9F-41D9-9C02-2BDC5658997D}"/>
            </a:ext>
          </a:extLst>
        </xdr:cNvPr>
        <xdr:cNvSpPr txBox="1"/>
      </xdr:nvSpPr>
      <xdr:spPr>
        <a:xfrm>
          <a:off x="17106900" y="23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44399</xdr:rowOff>
    </xdr:from>
    <xdr:to>
      <xdr:col>77</xdr:col>
      <xdr:colOff>95250</xdr:colOff>
      <xdr:row>14</xdr:row>
      <xdr:rowOff>145999</xdr:rowOff>
    </xdr:to>
    <xdr:sp macro="" textlink="">
      <xdr:nvSpPr>
        <xdr:cNvPr id="466" name="楕円 465">
          <a:extLst>
            <a:ext uri="{FF2B5EF4-FFF2-40B4-BE49-F238E27FC236}">
              <a16:creationId xmlns:a16="http://schemas.microsoft.com/office/drawing/2014/main" id="{8D6423AB-8FB5-4721-9296-D63275355B6A}"/>
            </a:ext>
          </a:extLst>
        </xdr:cNvPr>
        <xdr:cNvSpPr/>
      </xdr:nvSpPr>
      <xdr:spPr>
        <a:xfrm>
          <a:off x="16129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156176</xdr:rowOff>
    </xdr:from>
    <xdr:ext cx="736600" cy="259045"/>
    <xdr:sp macro="" textlink="">
      <xdr:nvSpPr>
        <xdr:cNvPr id="467" name="テキスト ボックス 466">
          <a:extLst>
            <a:ext uri="{FF2B5EF4-FFF2-40B4-BE49-F238E27FC236}">
              <a16:creationId xmlns:a16="http://schemas.microsoft.com/office/drawing/2014/main" id="{55D25FC3-E53A-4F15-B03C-FA11C52CE5E9}"/>
            </a:ext>
          </a:extLst>
        </xdr:cNvPr>
        <xdr:cNvSpPr txBox="1"/>
      </xdr:nvSpPr>
      <xdr:spPr>
        <a:xfrm>
          <a:off x="15798800" y="221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110033</xdr:rowOff>
    </xdr:from>
    <xdr:to>
      <xdr:col>73</xdr:col>
      <xdr:colOff>44450</xdr:colOff>
      <xdr:row>15</xdr:row>
      <xdr:rowOff>40183</xdr:rowOff>
    </xdr:to>
    <xdr:sp macro="" textlink="">
      <xdr:nvSpPr>
        <xdr:cNvPr id="468" name="楕円 467">
          <a:extLst>
            <a:ext uri="{FF2B5EF4-FFF2-40B4-BE49-F238E27FC236}">
              <a16:creationId xmlns:a16="http://schemas.microsoft.com/office/drawing/2014/main" id="{262DD478-BD6A-44E6-9C27-79EA0B36285C}"/>
            </a:ext>
          </a:extLst>
        </xdr:cNvPr>
        <xdr:cNvSpPr/>
      </xdr:nvSpPr>
      <xdr:spPr>
        <a:xfrm>
          <a:off x="15240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50360</xdr:rowOff>
    </xdr:from>
    <xdr:ext cx="762000" cy="259045"/>
    <xdr:sp macro="" textlink="">
      <xdr:nvSpPr>
        <xdr:cNvPr id="469" name="テキスト ボックス 468">
          <a:extLst>
            <a:ext uri="{FF2B5EF4-FFF2-40B4-BE49-F238E27FC236}">
              <a16:creationId xmlns:a16="http://schemas.microsoft.com/office/drawing/2014/main" id="{A4A7381D-FD54-42F7-AD34-2AAB04D2A898}"/>
            </a:ext>
          </a:extLst>
        </xdr:cNvPr>
        <xdr:cNvSpPr txBox="1"/>
      </xdr:nvSpPr>
      <xdr:spPr>
        <a:xfrm>
          <a:off x="14909800" y="22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76251</xdr:rowOff>
    </xdr:from>
    <xdr:to>
      <xdr:col>68</xdr:col>
      <xdr:colOff>203200</xdr:colOff>
      <xdr:row>15</xdr:row>
      <xdr:rowOff>6401</xdr:rowOff>
    </xdr:to>
    <xdr:sp macro="" textlink="">
      <xdr:nvSpPr>
        <xdr:cNvPr id="470" name="楕円 469">
          <a:extLst>
            <a:ext uri="{FF2B5EF4-FFF2-40B4-BE49-F238E27FC236}">
              <a16:creationId xmlns:a16="http://schemas.microsoft.com/office/drawing/2014/main" id="{84DE60C1-CF1A-4DBC-90BF-26FCFD52A0E9}"/>
            </a:ext>
          </a:extLst>
        </xdr:cNvPr>
        <xdr:cNvSpPr/>
      </xdr:nvSpPr>
      <xdr:spPr>
        <a:xfrm>
          <a:off x="143510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16578</xdr:rowOff>
    </xdr:from>
    <xdr:ext cx="762000" cy="259045"/>
    <xdr:sp macro="" textlink="">
      <xdr:nvSpPr>
        <xdr:cNvPr id="471" name="テキスト ボックス 470">
          <a:extLst>
            <a:ext uri="{FF2B5EF4-FFF2-40B4-BE49-F238E27FC236}">
              <a16:creationId xmlns:a16="http://schemas.microsoft.com/office/drawing/2014/main" id="{1E57B40C-BB69-4300-BF9C-359AC17D17A8}"/>
            </a:ext>
          </a:extLst>
        </xdr:cNvPr>
        <xdr:cNvSpPr txBox="1"/>
      </xdr:nvSpPr>
      <xdr:spPr>
        <a:xfrm>
          <a:off x="14020800" y="224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37643</xdr:rowOff>
    </xdr:from>
    <xdr:to>
      <xdr:col>64</xdr:col>
      <xdr:colOff>152400</xdr:colOff>
      <xdr:row>14</xdr:row>
      <xdr:rowOff>139243</xdr:rowOff>
    </xdr:to>
    <xdr:sp macro="" textlink="">
      <xdr:nvSpPr>
        <xdr:cNvPr id="472" name="楕円 471">
          <a:extLst>
            <a:ext uri="{FF2B5EF4-FFF2-40B4-BE49-F238E27FC236}">
              <a16:creationId xmlns:a16="http://schemas.microsoft.com/office/drawing/2014/main" id="{94AA48B3-8D74-4F34-B1A5-A38537743512}"/>
            </a:ext>
          </a:extLst>
        </xdr:cNvPr>
        <xdr:cNvSpPr/>
      </xdr:nvSpPr>
      <xdr:spPr>
        <a:xfrm>
          <a:off x="13462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149420</xdr:rowOff>
    </xdr:from>
    <xdr:ext cx="762000" cy="259045"/>
    <xdr:sp macro="" textlink="">
      <xdr:nvSpPr>
        <xdr:cNvPr id="473" name="テキスト ボックス 472">
          <a:extLst>
            <a:ext uri="{FF2B5EF4-FFF2-40B4-BE49-F238E27FC236}">
              <a16:creationId xmlns:a16="http://schemas.microsoft.com/office/drawing/2014/main" id="{A5E375BD-BBFE-4DBE-9E29-8C3F480EFBCC}"/>
            </a:ext>
          </a:extLst>
        </xdr:cNvPr>
        <xdr:cNvSpPr txBox="1"/>
      </xdr:nvSpPr>
      <xdr:spPr>
        <a:xfrm>
          <a:off x="13131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604,715
565,162
61.95
244,212,253
234,444,172
8,434,426
114,131,188
174,649,677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、前年度と比較し、退職手当の増等により人件費の経常経費の支出額が約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一方で、類似団体平均と比較すると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ポイント下回っており、全国平均及び埼玉県平均との比較でも、依然として下回っている状況にある。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今後も適正な給与水準となるよう必要に応じ見直しを行っていく。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光熱水費の増や労務単価の上昇による各種委託料等の全体的な増加などにより</a:t>
          </a:r>
          <a:r>
            <a:rPr kumimoji="1" lang="ja-JP" altLang="en-US" sz="1300">
              <a:latin typeface="ＭＳ Ｐゴシック" panose="020B0600070205080204" pitchFamily="50" charset="-128"/>
              <a:ea typeface="ＭＳ Ｐゴシック" panose="020B0600070205080204" pitchFamily="50" charset="-128"/>
            </a:rPr>
            <a:t>物件費の経常経費の支出額が約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億円増加し、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物件費の割合が類似団体、全国平均、埼玉県平均と比べ高水準となっているが、主な要因は、第四次川口市行政改革大綱に基づき、民間委託を推進していることが挙げられる。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69850</xdr:rowOff>
    </xdr:from>
    <xdr:to>
      <xdr:col>82</xdr:col>
      <xdr:colOff>107950</xdr:colOff>
      <xdr:row>22</xdr:row>
      <xdr:rowOff>29028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670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670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4536</xdr:rowOff>
    </xdr:from>
    <xdr:to>
      <xdr:col>73</xdr:col>
      <xdr:colOff>180975</xdr:colOff>
      <xdr:row>21</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04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21</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07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149678</xdr:rowOff>
    </xdr:from>
    <xdr:to>
      <xdr:col>82</xdr:col>
      <xdr:colOff>158750</xdr:colOff>
      <xdr:row>22</xdr:row>
      <xdr:rowOff>79828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58255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29936</xdr:rowOff>
    </xdr:from>
    <xdr:to>
      <xdr:col>74</xdr:col>
      <xdr:colOff>31750</xdr:colOff>
      <xdr:row>21</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較し、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民間保育所運営委託料の増等により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扶助費の経常経費の支出額が約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ja-JP" altLang="en-US" sz="1300">
              <a:solidFill>
                <a:schemeClr val="dk1"/>
              </a:solidFill>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したことから、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今後も社会保障経費等の自然増により更なる上昇が見込まれる。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94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後期高齢者医療事業会計繰出金の増等により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その他の経常経費の支出額が約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億円増加し、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59</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60</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33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民間保育所特別保育事業費等補助金やハイウェイオアシス維持管理事業負担金の増により</a:t>
          </a:r>
          <a:r>
            <a:rPr kumimoji="1" lang="ja-JP" altLang="en-US" sz="1300">
              <a:latin typeface="ＭＳ Ｐゴシック" panose="020B0600070205080204" pitchFamily="50" charset="-128"/>
              <a:ea typeface="ＭＳ Ｐゴシック" panose="020B0600070205080204" pitchFamily="50" charset="-128"/>
            </a:rPr>
            <a:t>補助費等の経常経費の支出額が約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億円増加し、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26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33</xdr:row>
      <xdr:rowOff>168910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2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34</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27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令和４年度は、類似団体、全国平均、埼玉県平均を下回っているものの、前年度と比較し、悪化している。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今後は大規模な建設系プロジェクトの本格化や公共施設の老朽化に伴う大規模改修等により、公債費の負担が大きくなることが見込まれる。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73661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111761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の支出額は、前年度から３．７ポイントの増となった。類似団体平均を上回る主な要因は物件費であるが、物件費については、経費削減を目的として業務委託や指定管理者制度を実施しているが、効果の評価・検証を行い、さらなる適正化を進め、縮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80</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58696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869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69359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96939</xdr:rowOff>
    </xdr:from>
    <xdr:to>
      <xdr:col>29</xdr:col>
      <xdr:colOff>127000</xdr:colOff>
      <xdr:row>19</xdr:row>
      <xdr:rowOff>101397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02114"/>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96939</xdr:rowOff>
    </xdr:from>
    <xdr:to>
      <xdr:col>26</xdr:col>
      <xdr:colOff>50800</xdr:colOff>
      <xdr:row>19</xdr:row>
      <xdr:rowOff>128524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2114"/>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128524</xdr:rowOff>
    </xdr:from>
    <xdr:to>
      <xdr:col>22</xdr:col>
      <xdr:colOff>114300</xdr:colOff>
      <xdr:row>19</xdr:row>
      <xdr:rowOff>151270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3369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151270</xdr:rowOff>
    </xdr:from>
    <xdr:to>
      <xdr:col>18</xdr:col>
      <xdr:colOff>177800</xdr:colOff>
      <xdr:row>20</xdr:row>
      <xdr:rowOff>18948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6445"/>
          <a:ext cx="698500" cy="3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50597</xdr:rowOff>
    </xdr:from>
    <xdr:to>
      <xdr:col>29</xdr:col>
      <xdr:colOff>177800</xdr:colOff>
      <xdr:row>19</xdr:row>
      <xdr:rowOff>152197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130624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46139</xdr:rowOff>
    </xdr:from>
    <xdr:to>
      <xdr:col>26</xdr:col>
      <xdr:colOff>101600</xdr:colOff>
      <xdr:row>19</xdr:row>
      <xdr:rowOff>147739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132516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77724</xdr:rowOff>
    </xdr:from>
    <xdr:to>
      <xdr:col>22</xdr:col>
      <xdr:colOff>165100</xdr:colOff>
      <xdr:row>20</xdr:row>
      <xdr:rowOff>7874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8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164101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6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100470</xdr:rowOff>
    </xdr:from>
    <xdr:to>
      <xdr:col>19</xdr:col>
      <xdr:colOff>38100</xdr:colOff>
      <xdr:row>20</xdr:row>
      <xdr:rowOff>30620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15397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139598</xdr:rowOff>
    </xdr:from>
    <xdr:to>
      <xdr:col>15</xdr:col>
      <xdr:colOff>101600</xdr:colOff>
      <xdr:row>20</xdr:row>
      <xdr:rowOff>69748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54525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3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15863</xdr:rowOff>
    </xdr:from>
    <xdr:to>
      <xdr:col>29</xdr:col>
      <xdr:colOff>127000</xdr:colOff>
      <xdr:row>36</xdr:row>
      <xdr:rowOff>49924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69113"/>
          <a:ext cx="6477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323100</xdr:rowOff>
    </xdr:from>
    <xdr:to>
      <xdr:col>26</xdr:col>
      <xdr:colOff>50800</xdr:colOff>
      <xdr:row>36</xdr:row>
      <xdr:rowOff>15863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33450"/>
          <a:ext cx="698500" cy="3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323100</xdr:rowOff>
    </xdr:from>
    <xdr:to>
      <xdr:col>22</xdr:col>
      <xdr:colOff>114300</xdr:colOff>
      <xdr:row>36</xdr:row>
      <xdr:rowOff>9004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33450"/>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94882</xdr:rowOff>
    </xdr:from>
    <xdr:to>
      <xdr:col>18</xdr:col>
      <xdr:colOff>177800</xdr:colOff>
      <xdr:row>36</xdr:row>
      <xdr:rowOff>9004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05232"/>
          <a:ext cx="698500" cy="25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342024</xdr:rowOff>
    </xdr:from>
    <xdr:to>
      <xdr:col>29</xdr:col>
      <xdr:colOff>177800</xdr:colOff>
      <xdr:row>36</xdr:row>
      <xdr:rowOff>100724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314101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307963</xdr:rowOff>
    </xdr:from>
    <xdr:to>
      <xdr:col>26</xdr:col>
      <xdr:colOff>101600</xdr:colOff>
      <xdr:row>36</xdr:row>
      <xdr:rowOff>66663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51440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272300</xdr:rowOff>
    </xdr:from>
    <xdr:to>
      <xdr:col>22</xdr:col>
      <xdr:colOff>165100</xdr:colOff>
      <xdr:row>36</xdr:row>
      <xdr:rowOff>31000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301104</xdr:rowOff>
    </xdr:from>
    <xdr:to>
      <xdr:col>19</xdr:col>
      <xdr:colOff>38100</xdr:colOff>
      <xdr:row>36</xdr:row>
      <xdr:rowOff>59804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44581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44082</xdr:rowOff>
    </xdr:from>
    <xdr:to>
      <xdr:col>15</xdr:col>
      <xdr:colOff>101600</xdr:colOff>
      <xdr:row>35</xdr:row>
      <xdr:rowOff>145682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155859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604,715
565,162
61.95
244,212,253
234,444,172
8,434,426
114,131,188
174,649,677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51950</xdr:rowOff>
    </xdr:from>
    <xdr:to>
      <xdr:col>24</xdr:col>
      <xdr:colOff>63500</xdr:colOff>
      <xdr:row>37</xdr:row>
      <xdr:rowOff>55706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9560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51950</xdr:rowOff>
    </xdr:from>
    <xdr:to>
      <xdr:col>19</xdr:col>
      <xdr:colOff>177800</xdr:colOff>
      <xdr:row>37</xdr:row>
      <xdr:rowOff>92380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5600"/>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92380</xdr:rowOff>
    </xdr:from>
    <xdr:to>
      <xdr:col>15</xdr:col>
      <xdr:colOff>50800</xdr:colOff>
      <xdr:row>38</xdr:row>
      <xdr:rowOff>5055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603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5055</xdr:rowOff>
    </xdr:from>
    <xdr:to>
      <xdr:col>10</xdr:col>
      <xdr:colOff>114300</xdr:colOff>
      <xdr:row>38</xdr:row>
      <xdr:rowOff>18215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0155"/>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4906</xdr:rowOff>
    </xdr:from>
    <xdr:to>
      <xdr:col>24</xdr:col>
      <xdr:colOff>114300</xdr:colOff>
      <xdr:row>37</xdr:row>
      <xdr:rowOff>106506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154783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xdr:rowOff>
    </xdr:from>
    <xdr:to>
      <xdr:col>20</xdr:col>
      <xdr:colOff>38100</xdr:colOff>
      <xdr:row>37</xdr:row>
      <xdr:rowOff>102750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93877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41580</xdr:rowOff>
    </xdr:from>
    <xdr:to>
      <xdr:col>15</xdr:col>
      <xdr:colOff>101600</xdr:colOff>
      <xdr:row>37</xdr:row>
      <xdr:rowOff>143180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134307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125705</xdr:rowOff>
    </xdr:from>
    <xdr:to>
      <xdr:col>10</xdr:col>
      <xdr:colOff>165100</xdr:colOff>
      <xdr:row>38</xdr:row>
      <xdr:rowOff>55855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46982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138866</xdr:rowOff>
    </xdr:from>
    <xdr:to>
      <xdr:col>6</xdr:col>
      <xdr:colOff>38100</xdr:colOff>
      <xdr:row>38</xdr:row>
      <xdr:rowOff>69016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60142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89484</xdr:rowOff>
    </xdr:from>
    <xdr:to>
      <xdr:col>24</xdr:col>
      <xdr:colOff>63500</xdr:colOff>
      <xdr:row>55</xdr:row>
      <xdr:rowOff>145910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19234"/>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145910</xdr:rowOff>
    </xdr:from>
    <xdr:to>
      <xdr:col>19</xdr:col>
      <xdr:colOff>177800</xdr:colOff>
      <xdr:row>57</xdr:row>
      <xdr:rowOff>51689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5660"/>
          <a:ext cx="889000" cy="2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51689</xdr:rowOff>
    </xdr:from>
    <xdr:to>
      <xdr:col>15</xdr:col>
      <xdr:colOff>50800</xdr:colOff>
      <xdr:row>58</xdr:row>
      <xdr:rowOff>51994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4339"/>
          <a:ext cx="889000" cy="1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51994</xdr:rowOff>
    </xdr:from>
    <xdr:to>
      <xdr:col>10</xdr:col>
      <xdr:colOff>114300</xdr:colOff>
      <xdr:row>58</xdr:row>
      <xdr:rowOff>140157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6094"/>
          <a:ext cx="889000" cy="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38684</xdr:rowOff>
    </xdr:from>
    <xdr:to>
      <xdr:col>24</xdr:col>
      <xdr:colOff>114300</xdr:colOff>
      <xdr:row>55</xdr:row>
      <xdr:rowOff>140284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61561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95110</xdr:rowOff>
    </xdr:from>
    <xdr:to>
      <xdr:col>20</xdr:col>
      <xdr:colOff>38100</xdr:colOff>
      <xdr:row>56</xdr:row>
      <xdr:rowOff>25260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41787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xdr:rowOff>
    </xdr:from>
    <xdr:to>
      <xdr:col>15</xdr:col>
      <xdr:colOff>101600</xdr:colOff>
      <xdr:row>57</xdr:row>
      <xdr:rowOff>102489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119016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1194</xdr:rowOff>
    </xdr:from>
    <xdr:to>
      <xdr:col>10</xdr:col>
      <xdr:colOff>165100</xdr:colOff>
      <xdr:row>58</xdr:row>
      <xdr:rowOff>102794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119321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89357</xdr:rowOff>
    </xdr:from>
    <xdr:to>
      <xdr:col>6</xdr:col>
      <xdr:colOff>38100</xdr:colOff>
      <xdr:row>59</xdr:row>
      <xdr:rowOff>19507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36034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124155</xdr:rowOff>
    </xdr:from>
    <xdr:to>
      <xdr:col>24</xdr:col>
      <xdr:colOff>63500</xdr:colOff>
      <xdr:row>75</xdr:row>
      <xdr:rowOff>127298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982905"/>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127298</xdr:rowOff>
    </xdr:from>
    <xdr:to>
      <xdr:col>19</xdr:col>
      <xdr:colOff>177800</xdr:colOff>
      <xdr:row>75</xdr:row>
      <xdr:rowOff>151358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86048"/>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138214</xdr:rowOff>
    </xdr:from>
    <xdr:to>
      <xdr:col>15</xdr:col>
      <xdr:colOff>50800</xdr:colOff>
      <xdr:row>75</xdr:row>
      <xdr:rowOff>151358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96964"/>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138214</xdr:rowOff>
    </xdr:from>
    <xdr:to>
      <xdr:col>10</xdr:col>
      <xdr:colOff>114300</xdr:colOff>
      <xdr:row>76</xdr:row>
      <xdr:rowOff>71005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96964"/>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73355</xdr:rowOff>
    </xdr:from>
    <xdr:to>
      <xdr:col>24</xdr:col>
      <xdr:colOff>114300</xdr:colOff>
      <xdr:row>76</xdr:row>
      <xdr:rowOff>3505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96232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76498</xdr:rowOff>
    </xdr:from>
    <xdr:to>
      <xdr:col>20</xdr:col>
      <xdr:colOff>38100</xdr:colOff>
      <xdr:row>76</xdr:row>
      <xdr:rowOff>6648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23175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100559</xdr:rowOff>
    </xdr:from>
    <xdr:to>
      <xdr:col>15</xdr:col>
      <xdr:colOff>101600</xdr:colOff>
      <xdr:row>76</xdr:row>
      <xdr:rowOff>30708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47236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3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87414</xdr:rowOff>
    </xdr:from>
    <xdr:to>
      <xdr:col>10</xdr:col>
      <xdr:colOff>165100</xdr:colOff>
      <xdr:row>76</xdr:row>
      <xdr:rowOff>17565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46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34091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20205</xdr:rowOff>
    </xdr:from>
    <xdr:to>
      <xdr:col>6</xdr:col>
      <xdr:colOff>38100</xdr:colOff>
      <xdr:row>76</xdr:row>
      <xdr:rowOff>121805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138333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2704</xdr:rowOff>
    </xdr:from>
    <xdr:to>
      <xdr:col>24</xdr:col>
      <xdr:colOff>63500</xdr:colOff>
      <xdr:row>97</xdr:row>
      <xdr:rowOff>100501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33354"/>
          <a:ext cx="838200" cy="9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2704</xdr:rowOff>
    </xdr:from>
    <xdr:to>
      <xdr:col>19</xdr:col>
      <xdr:colOff>177800</xdr:colOff>
      <xdr:row>98</xdr:row>
      <xdr:rowOff>102133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33354"/>
          <a:ext cx="889000" cy="2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102133</xdr:rowOff>
    </xdr:from>
    <xdr:to>
      <xdr:col>15</xdr:col>
      <xdr:colOff>50800</xdr:colOff>
      <xdr:row>99</xdr:row>
      <xdr:rowOff>2791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04233"/>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2791</xdr:rowOff>
    </xdr:from>
    <xdr:to>
      <xdr:col>10</xdr:col>
      <xdr:colOff>114300</xdr:colOff>
      <xdr:row>99</xdr:row>
      <xdr:rowOff>61638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6341"/>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49701</xdr:rowOff>
    </xdr:from>
    <xdr:to>
      <xdr:col>24</xdr:col>
      <xdr:colOff>114300</xdr:colOff>
      <xdr:row>97</xdr:row>
      <xdr:rowOff>151301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28128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123354</xdr:rowOff>
    </xdr:from>
    <xdr:to>
      <xdr:col>20</xdr:col>
      <xdr:colOff>38100</xdr:colOff>
      <xdr:row>97</xdr:row>
      <xdr:rowOff>53504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44631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7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51333</xdr:rowOff>
    </xdr:from>
    <xdr:to>
      <xdr:col>15</xdr:col>
      <xdr:colOff>101600</xdr:colOff>
      <xdr:row>98</xdr:row>
      <xdr:rowOff>152933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144060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123441</xdr:rowOff>
    </xdr:from>
    <xdr:to>
      <xdr:col>10</xdr:col>
      <xdr:colOff>165100</xdr:colOff>
      <xdr:row>99</xdr:row>
      <xdr:rowOff>53591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44718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10838</xdr:rowOff>
    </xdr:from>
    <xdr:to>
      <xdr:col>6</xdr:col>
      <xdr:colOff>38100</xdr:colOff>
      <xdr:row>99</xdr:row>
      <xdr:rowOff>112438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103565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152556</xdr:rowOff>
    </xdr:from>
    <xdr:to>
      <xdr:col>55</xdr:col>
      <xdr:colOff>0</xdr:colOff>
      <xdr:row>38</xdr:row>
      <xdr:rowOff>8930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6206"/>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115381</xdr:rowOff>
    </xdr:from>
    <xdr:to>
      <xdr:col>50</xdr:col>
      <xdr:colOff>114300</xdr:colOff>
      <xdr:row>38</xdr:row>
      <xdr:rowOff>8930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30331"/>
          <a:ext cx="889000" cy="10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115381</xdr:rowOff>
    </xdr:from>
    <xdr:to>
      <xdr:col>45</xdr:col>
      <xdr:colOff>177800</xdr:colOff>
      <xdr:row>38</xdr:row>
      <xdr:rowOff>71294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30331"/>
          <a:ext cx="889000" cy="11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71294</xdr:rowOff>
    </xdr:from>
    <xdr:to>
      <xdr:col>41</xdr:col>
      <xdr:colOff>50800</xdr:colOff>
      <xdr:row>38</xdr:row>
      <xdr:rowOff>109275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6394"/>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101756</xdr:rowOff>
    </xdr:from>
    <xdr:to>
      <xdr:col>55</xdr:col>
      <xdr:colOff>50800</xdr:colOff>
      <xdr:row>38</xdr:row>
      <xdr:rowOff>31907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5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129580</xdr:rowOff>
    </xdr:from>
    <xdr:to>
      <xdr:col>50</xdr:col>
      <xdr:colOff>165100</xdr:colOff>
      <xdr:row>38</xdr:row>
      <xdr:rowOff>59730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50857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64581</xdr:rowOff>
    </xdr:from>
    <xdr:to>
      <xdr:col>46</xdr:col>
      <xdr:colOff>38100</xdr:colOff>
      <xdr:row>31</xdr:row>
      <xdr:rowOff>166181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157308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20494</xdr:rowOff>
    </xdr:from>
    <xdr:to>
      <xdr:col>41</xdr:col>
      <xdr:colOff>101600</xdr:colOff>
      <xdr:row>38</xdr:row>
      <xdr:rowOff>122094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113221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58475</xdr:rowOff>
    </xdr:from>
    <xdr:to>
      <xdr:col>36</xdr:col>
      <xdr:colOff>165100</xdr:colOff>
      <xdr:row>38</xdr:row>
      <xdr:rowOff>160075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151202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154330</xdr:rowOff>
    </xdr:from>
    <xdr:to>
      <xdr:col>55</xdr:col>
      <xdr:colOff>0</xdr:colOff>
      <xdr:row>57</xdr:row>
      <xdr:rowOff>79349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55530"/>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104969</xdr:rowOff>
    </xdr:from>
    <xdr:to>
      <xdr:col>50</xdr:col>
      <xdr:colOff>114300</xdr:colOff>
      <xdr:row>57</xdr:row>
      <xdr:rowOff>79349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06169"/>
          <a:ext cx="889000" cy="1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82664</xdr:rowOff>
    </xdr:from>
    <xdr:to>
      <xdr:col>45</xdr:col>
      <xdr:colOff>177800</xdr:colOff>
      <xdr:row>56</xdr:row>
      <xdr:rowOff>104969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8386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82664</xdr:rowOff>
    </xdr:from>
    <xdr:to>
      <xdr:col>41</xdr:col>
      <xdr:colOff>50800</xdr:colOff>
      <xdr:row>57</xdr:row>
      <xdr:rowOff>102798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3864"/>
          <a:ext cx="889000" cy="1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103530</xdr:rowOff>
    </xdr:from>
    <xdr:to>
      <xdr:col>55</xdr:col>
      <xdr:colOff>50800</xdr:colOff>
      <xdr:row>57</xdr:row>
      <xdr:rowOff>33680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126407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28549</xdr:rowOff>
    </xdr:from>
    <xdr:to>
      <xdr:col>50</xdr:col>
      <xdr:colOff>165100</xdr:colOff>
      <xdr:row>57</xdr:row>
      <xdr:rowOff>130149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121276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54169</xdr:rowOff>
    </xdr:from>
    <xdr:to>
      <xdr:col>46</xdr:col>
      <xdr:colOff>38100</xdr:colOff>
      <xdr:row>56</xdr:row>
      <xdr:rowOff>155769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146896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4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31864</xdr:rowOff>
    </xdr:from>
    <xdr:to>
      <xdr:col>41</xdr:col>
      <xdr:colOff>101600</xdr:colOff>
      <xdr:row>56</xdr:row>
      <xdr:rowOff>133464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149991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51998</xdr:rowOff>
    </xdr:from>
    <xdr:to>
      <xdr:col>36</xdr:col>
      <xdr:colOff>165100</xdr:colOff>
      <xdr:row>57</xdr:row>
      <xdr:rowOff>153598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144725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5375</xdr:rowOff>
    </xdr:from>
    <xdr:to>
      <xdr:col>55</xdr:col>
      <xdr:colOff>0</xdr:colOff>
      <xdr:row>76</xdr:row>
      <xdr:rowOff>150261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035575"/>
          <a:ext cx="8382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5375</xdr:rowOff>
    </xdr:from>
    <xdr:to>
      <xdr:col>50</xdr:col>
      <xdr:colOff>114300</xdr:colOff>
      <xdr:row>76</xdr:row>
      <xdr:rowOff>105273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35575"/>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105273</xdr:rowOff>
    </xdr:from>
    <xdr:to>
      <xdr:col>45</xdr:col>
      <xdr:colOff>177800</xdr:colOff>
      <xdr:row>77</xdr:row>
      <xdr:rowOff>55826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35473"/>
          <a:ext cx="889000" cy="1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35801</xdr:rowOff>
    </xdr:from>
    <xdr:to>
      <xdr:col>41</xdr:col>
      <xdr:colOff>50800</xdr:colOff>
      <xdr:row>77</xdr:row>
      <xdr:rowOff>55826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37451"/>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99461</xdr:rowOff>
    </xdr:from>
    <xdr:to>
      <xdr:col>55</xdr:col>
      <xdr:colOff>50800</xdr:colOff>
      <xdr:row>77</xdr:row>
      <xdr:rowOff>29611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122338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126025</xdr:rowOff>
    </xdr:from>
    <xdr:to>
      <xdr:col>50</xdr:col>
      <xdr:colOff>165100</xdr:colOff>
      <xdr:row>76</xdr:row>
      <xdr:rowOff>56175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72702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54473</xdr:rowOff>
    </xdr:from>
    <xdr:to>
      <xdr:col>46</xdr:col>
      <xdr:colOff>38100</xdr:colOff>
      <xdr:row>76</xdr:row>
      <xdr:rowOff>156073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5026</xdr:rowOff>
    </xdr:from>
    <xdr:to>
      <xdr:col>41</xdr:col>
      <xdr:colOff>101600</xdr:colOff>
      <xdr:row>77</xdr:row>
      <xdr:rowOff>106626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97753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156451</xdr:rowOff>
    </xdr:from>
    <xdr:to>
      <xdr:col>36</xdr:col>
      <xdr:colOff>165100</xdr:colOff>
      <xdr:row>77</xdr:row>
      <xdr:rowOff>86601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103128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9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52054</xdr:rowOff>
    </xdr:from>
    <xdr:to>
      <xdr:col>55</xdr:col>
      <xdr:colOff>0</xdr:colOff>
      <xdr:row>97</xdr:row>
      <xdr:rowOff>3226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11254"/>
          <a:ext cx="838200" cy="1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60193</xdr:rowOff>
    </xdr:from>
    <xdr:to>
      <xdr:col>50</xdr:col>
      <xdr:colOff>114300</xdr:colOff>
      <xdr:row>97</xdr:row>
      <xdr:rowOff>3226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19393"/>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38819</xdr:rowOff>
    </xdr:from>
    <xdr:to>
      <xdr:col>45</xdr:col>
      <xdr:colOff>177800</xdr:colOff>
      <xdr:row>96</xdr:row>
      <xdr:rowOff>60193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326569"/>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38819</xdr:rowOff>
    </xdr:from>
    <xdr:to>
      <xdr:col>41</xdr:col>
      <xdr:colOff>50800</xdr:colOff>
      <xdr:row>96</xdr:row>
      <xdr:rowOff>118326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26569"/>
          <a:ext cx="889000" cy="25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1254</xdr:rowOff>
    </xdr:from>
    <xdr:to>
      <xdr:col>55</xdr:col>
      <xdr:colOff>50800</xdr:colOff>
      <xdr:row>96</xdr:row>
      <xdr:rowOff>102854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151131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3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123876</xdr:rowOff>
    </xdr:from>
    <xdr:to>
      <xdr:col>50</xdr:col>
      <xdr:colOff>165100</xdr:colOff>
      <xdr:row>97</xdr:row>
      <xdr:rowOff>54026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45153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9393</xdr:rowOff>
    </xdr:from>
    <xdr:to>
      <xdr:col>46</xdr:col>
      <xdr:colOff>38100</xdr:colOff>
      <xdr:row>96</xdr:row>
      <xdr:rowOff>110993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102120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159469</xdr:rowOff>
    </xdr:from>
    <xdr:to>
      <xdr:col>41</xdr:col>
      <xdr:colOff>101600</xdr:colOff>
      <xdr:row>95</xdr:row>
      <xdr:rowOff>89619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80746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67526</xdr:rowOff>
    </xdr:from>
    <xdr:to>
      <xdr:col>36</xdr:col>
      <xdr:colOff>165100</xdr:colOff>
      <xdr:row>96</xdr:row>
      <xdr:rowOff>169126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160253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14224</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0077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14224</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0077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134874</xdr:rowOff>
    </xdr:from>
    <xdr:to>
      <xdr:col>76</xdr:col>
      <xdr:colOff>165100</xdr:colOff>
      <xdr:row>39</xdr:row>
      <xdr:rowOff>65024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56151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4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156127</xdr:rowOff>
    </xdr:from>
    <xdr:to>
      <xdr:col>85</xdr:col>
      <xdr:colOff>127000</xdr:colOff>
      <xdr:row>76</xdr:row>
      <xdr:rowOff>162756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86327"/>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152045</xdr:rowOff>
    </xdr:from>
    <xdr:to>
      <xdr:col>81</xdr:col>
      <xdr:colOff>50800</xdr:colOff>
      <xdr:row>76</xdr:row>
      <xdr:rowOff>162756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82245"/>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152045</xdr:rowOff>
    </xdr:from>
    <xdr:to>
      <xdr:col>76</xdr:col>
      <xdr:colOff>114300</xdr:colOff>
      <xdr:row>76</xdr:row>
      <xdr:rowOff>162919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2245"/>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135716</xdr:rowOff>
    </xdr:from>
    <xdr:to>
      <xdr:col>71</xdr:col>
      <xdr:colOff>177800</xdr:colOff>
      <xdr:row>76</xdr:row>
      <xdr:rowOff>162919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6591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105327</xdr:rowOff>
    </xdr:from>
    <xdr:to>
      <xdr:col>85</xdr:col>
      <xdr:colOff>177800</xdr:colOff>
      <xdr:row>77</xdr:row>
      <xdr:rowOff>35477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83754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111956</xdr:rowOff>
    </xdr:from>
    <xdr:to>
      <xdr:col>81</xdr:col>
      <xdr:colOff>101600</xdr:colOff>
      <xdr:row>77</xdr:row>
      <xdr:rowOff>42106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33233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101245</xdr:rowOff>
    </xdr:from>
    <xdr:to>
      <xdr:col>76</xdr:col>
      <xdr:colOff>165100</xdr:colOff>
      <xdr:row>77</xdr:row>
      <xdr:rowOff>31395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22522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112119</xdr:rowOff>
    </xdr:from>
    <xdr:to>
      <xdr:col>72</xdr:col>
      <xdr:colOff>38100</xdr:colOff>
      <xdr:row>77</xdr:row>
      <xdr:rowOff>42269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33396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84916</xdr:rowOff>
    </xdr:from>
    <xdr:to>
      <xdr:col>67</xdr:col>
      <xdr:colOff>101600</xdr:colOff>
      <xdr:row>77</xdr:row>
      <xdr:rowOff>15066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6193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0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157187</xdr:rowOff>
    </xdr:from>
    <xdr:to>
      <xdr:col>85</xdr:col>
      <xdr:colOff>127000</xdr:colOff>
      <xdr:row>97</xdr:row>
      <xdr:rowOff>49265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16387"/>
          <a:ext cx="8382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157187</xdr:rowOff>
    </xdr:from>
    <xdr:to>
      <xdr:col>81</xdr:col>
      <xdr:colOff>50800</xdr:colOff>
      <xdr:row>98</xdr:row>
      <xdr:rowOff>132750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16387"/>
          <a:ext cx="889000" cy="3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62502</xdr:rowOff>
    </xdr:from>
    <xdr:to>
      <xdr:col>76</xdr:col>
      <xdr:colOff>114300</xdr:colOff>
      <xdr:row>98</xdr:row>
      <xdr:rowOff>132750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64602"/>
          <a:ext cx="889000" cy="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62502</xdr:rowOff>
    </xdr:from>
    <xdr:to>
      <xdr:col>71</xdr:col>
      <xdr:colOff>177800</xdr:colOff>
      <xdr:row>98</xdr:row>
      <xdr:rowOff>130235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64602"/>
          <a:ext cx="889000" cy="6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169915</xdr:rowOff>
    </xdr:from>
    <xdr:to>
      <xdr:col>85</xdr:col>
      <xdr:colOff>177800</xdr:colOff>
      <xdr:row>97</xdr:row>
      <xdr:rowOff>100065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148342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106387</xdr:rowOff>
    </xdr:from>
    <xdr:to>
      <xdr:col>81</xdr:col>
      <xdr:colOff>101600</xdr:colOff>
      <xdr:row>97</xdr:row>
      <xdr:rowOff>36537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53064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81950</xdr:rowOff>
    </xdr:from>
    <xdr:to>
      <xdr:col>76</xdr:col>
      <xdr:colOff>165100</xdr:colOff>
      <xdr:row>99</xdr:row>
      <xdr:rowOff>12100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3227</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6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11702</xdr:rowOff>
    </xdr:from>
    <xdr:to>
      <xdr:col>72</xdr:col>
      <xdr:colOff>38100</xdr:colOff>
      <xdr:row>98</xdr:row>
      <xdr:rowOff>113302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104429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0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79435</xdr:rowOff>
    </xdr:from>
    <xdr:to>
      <xdr:col>67</xdr:col>
      <xdr:colOff>101600</xdr:colOff>
      <xdr:row>99</xdr:row>
      <xdr:rowOff>9585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712</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974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115126</xdr:rowOff>
    </xdr:from>
    <xdr:to>
      <xdr:col>116</xdr:col>
      <xdr:colOff>63500</xdr:colOff>
      <xdr:row>37</xdr:row>
      <xdr:rowOff>141034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458776"/>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115126</xdr:rowOff>
    </xdr:from>
    <xdr:to>
      <xdr:col>111</xdr:col>
      <xdr:colOff>177800</xdr:colOff>
      <xdr:row>38</xdr:row>
      <xdr:rowOff>61976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58776"/>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11303</xdr:rowOff>
    </xdr:from>
    <xdr:to>
      <xdr:col>107</xdr:col>
      <xdr:colOff>50800</xdr:colOff>
      <xdr:row>38</xdr:row>
      <xdr:rowOff>61976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183503"/>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11303</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183503"/>
          <a:ext cx="889000" cy="5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90234</xdr:rowOff>
    </xdr:from>
    <xdr:to>
      <xdr:col>116</xdr:col>
      <xdr:colOff>114300</xdr:colOff>
      <xdr:row>38</xdr:row>
      <xdr:rowOff>20383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68661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64326</xdr:rowOff>
    </xdr:from>
    <xdr:to>
      <xdr:col>112</xdr:col>
      <xdr:colOff>38100</xdr:colOff>
      <xdr:row>37</xdr:row>
      <xdr:rowOff>165926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157053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50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11176</xdr:rowOff>
    </xdr:from>
    <xdr:to>
      <xdr:col>107</xdr:col>
      <xdr:colOff>101600</xdr:colOff>
      <xdr:row>38</xdr:row>
      <xdr:rowOff>112776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131953</xdr:rowOff>
    </xdr:from>
    <xdr:to>
      <xdr:col>102</xdr:col>
      <xdr:colOff>165100</xdr:colOff>
      <xdr:row>36</xdr:row>
      <xdr:rowOff>62103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78630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39306</xdr:rowOff>
    </xdr:from>
    <xdr:to>
      <xdr:col>116</xdr:col>
      <xdr:colOff>63500</xdr:colOff>
      <xdr:row>59</xdr:row>
      <xdr:rowOff>39954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485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39954</xdr:rowOff>
    </xdr:from>
    <xdr:to>
      <xdr:col>111</xdr:col>
      <xdr:colOff>177800</xdr:colOff>
      <xdr:row>59</xdr:row>
      <xdr:rowOff>40698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5504"/>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39250</xdr:rowOff>
    </xdr:from>
    <xdr:to>
      <xdr:col>107</xdr:col>
      <xdr:colOff>50800</xdr:colOff>
      <xdr:row>59</xdr:row>
      <xdr:rowOff>40698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48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38373</xdr:rowOff>
    </xdr:from>
    <xdr:to>
      <xdr:col>102</xdr:col>
      <xdr:colOff>114300</xdr:colOff>
      <xdr:row>59</xdr:row>
      <xdr:rowOff>39250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392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159956</xdr:rowOff>
    </xdr:from>
    <xdr:to>
      <xdr:col>116</xdr:col>
      <xdr:colOff>114300</xdr:colOff>
      <xdr:row>59</xdr:row>
      <xdr:rowOff>90106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74883</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160604</xdr:rowOff>
    </xdr:from>
    <xdr:to>
      <xdr:col>112</xdr:col>
      <xdr:colOff>38100</xdr:colOff>
      <xdr:row>59</xdr:row>
      <xdr:rowOff>90754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81881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161348</xdr:rowOff>
    </xdr:from>
    <xdr:to>
      <xdr:col>107</xdr:col>
      <xdr:colOff>101600</xdr:colOff>
      <xdr:row>59</xdr:row>
      <xdr:rowOff>91498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82625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159900</xdr:rowOff>
    </xdr:from>
    <xdr:to>
      <xdr:col>102</xdr:col>
      <xdr:colOff>165100</xdr:colOff>
      <xdr:row>59</xdr:row>
      <xdr:rowOff>90050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81177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159023</xdr:rowOff>
    </xdr:from>
    <xdr:to>
      <xdr:col>98</xdr:col>
      <xdr:colOff>38100</xdr:colOff>
      <xdr:row>59</xdr:row>
      <xdr:rowOff>89173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80300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54280</xdr:rowOff>
    </xdr:from>
    <xdr:to>
      <xdr:col>116</xdr:col>
      <xdr:colOff>63500</xdr:colOff>
      <xdr:row>77</xdr:row>
      <xdr:rowOff>95162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55930"/>
          <a:ext cx="8382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95162</xdr:rowOff>
    </xdr:from>
    <xdr:to>
      <xdr:col>111</xdr:col>
      <xdr:colOff>177800</xdr:colOff>
      <xdr:row>77</xdr:row>
      <xdr:rowOff>129184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96812"/>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129184</xdr:rowOff>
    </xdr:from>
    <xdr:to>
      <xdr:col>107</xdr:col>
      <xdr:colOff>50800</xdr:colOff>
      <xdr:row>77</xdr:row>
      <xdr:rowOff>142329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3083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35077</xdr:rowOff>
    </xdr:from>
    <xdr:to>
      <xdr:col>102</xdr:col>
      <xdr:colOff>114300</xdr:colOff>
      <xdr:row>77</xdr:row>
      <xdr:rowOff>142329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65277"/>
          <a:ext cx="889000" cy="2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3480</xdr:rowOff>
    </xdr:from>
    <xdr:to>
      <xdr:col>116</xdr:col>
      <xdr:colOff>114300</xdr:colOff>
      <xdr:row>77</xdr:row>
      <xdr:rowOff>105080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153357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44362</xdr:rowOff>
    </xdr:from>
    <xdr:to>
      <xdr:col>112</xdr:col>
      <xdr:colOff>38100</xdr:colOff>
      <xdr:row>77</xdr:row>
      <xdr:rowOff>145962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137089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78384</xdr:rowOff>
    </xdr:from>
    <xdr:to>
      <xdr:col>107</xdr:col>
      <xdr:colOff>101600</xdr:colOff>
      <xdr:row>78</xdr:row>
      <xdr:rowOff>8534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171111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91529</xdr:rowOff>
    </xdr:from>
    <xdr:to>
      <xdr:col>102</xdr:col>
      <xdr:colOff>165100</xdr:colOff>
      <xdr:row>78</xdr:row>
      <xdr:rowOff>21679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12806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155727</xdr:rowOff>
    </xdr:from>
    <xdr:to>
      <xdr:col>98</xdr:col>
      <xdr:colOff>38100</xdr:colOff>
      <xdr:row>76</xdr:row>
      <xdr:rowOff>85877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77004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歳出決算総額は、住民１人あたり約</a:t>
          </a:r>
          <a:r>
            <a:rPr kumimoji="1" lang="en-US" altLang="ja-JP" sz="1300">
              <a:latin typeface="ＭＳ Ｐゴシック" panose="020B0600070205080204" pitchFamily="50" charset="-128"/>
              <a:ea typeface="ＭＳ Ｐゴシック" panose="020B0600070205080204" pitchFamily="50" charset="-128"/>
            </a:rPr>
            <a:t>387,694</a:t>
          </a:r>
          <a:r>
            <a:rPr kumimoji="1" lang="ja-JP" altLang="en-US" sz="1300">
              <a:latin typeface="ＭＳ Ｐゴシック" panose="020B0600070205080204" pitchFamily="50" charset="-128"/>
              <a:ea typeface="ＭＳ Ｐゴシック" panose="020B0600070205080204" pitchFamily="50" charset="-128"/>
            </a:rPr>
            <a:t>円となっており、前年度の約</a:t>
          </a:r>
          <a:r>
            <a:rPr kumimoji="1" lang="en-US" altLang="ja-JP" sz="1300">
              <a:latin typeface="ＭＳ Ｐゴシック" panose="020B0600070205080204" pitchFamily="50" charset="-128"/>
              <a:ea typeface="ＭＳ Ｐゴシック" panose="020B0600070205080204" pitchFamily="50" charset="-128"/>
            </a:rPr>
            <a:t>388,396</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主な増減</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①補助費等が、物価高騰対策支援金の皆増等により、前年度比</a:t>
          </a:r>
          <a:r>
            <a:rPr kumimoji="1" lang="en-US" altLang="ja-JP" sz="1300">
              <a:latin typeface="ＭＳ Ｐゴシック" panose="020B0600070205080204" pitchFamily="50" charset="-128"/>
              <a:ea typeface="ＭＳ Ｐゴシック" panose="020B0600070205080204" pitchFamily="50" charset="-128"/>
            </a:rPr>
            <a:t>2,556</a:t>
          </a:r>
          <a:r>
            <a:rPr kumimoji="1" lang="ja-JP" altLang="en-US" sz="1300">
              <a:latin typeface="ＭＳ Ｐゴシック" panose="020B0600070205080204" pitchFamily="50" charset="-128"/>
              <a:ea typeface="ＭＳ Ｐゴシック" panose="020B0600070205080204" pitchFamily="50" charset="-128"/>
            </a:rPr>
            <a:t>円の増。②扶助費が、子育て世帯等臨時特別給付金の減等により、前年度比</a:t>
          </a:r>
          <a:r>
            <a:rPr kumimoji="1" lang="en-US" altLang="ja-JP" sz="1300">
              <a:latin typeface="ＭＳ Ｐゴシック" panose="020B0600070205080204" pitchFamily="50" charset="-128"/>
              <a:ea typeface="ＭＳ Ｐゴシック" panose="020B0600070205080204" pitchFamily="50" charset="-128"/>
            </a:rPr>
            <a:t>8,984</a:t>
          </a:r>
          <a:r>
            <a:rPr kumimoji="1" lang="ja-JP" altLang="en-US" sz="1300">
              <a:latin typeface="ＭＳ Ｐゴシック" panose="020B0600070205080204" pitchFamily="50" charset="-128"/>
              <a:ea typeface="ＭＳ Ｐゴシック" panose="020B0600070205080204" pitchFamily="50" charset="-128"/>
            </a:rPr>
            <a:t>円の減。③物件費が、高齢者元気応援ギフト委託料の皆増等により、前年度比</a:t>
          </a:r>
          <a:r>
            <a:rPr kumimoji="1" lang="en-US" altLang="ja-JP" sz="1300">
              <a:latin typeface="ＭＳ Ｐゴシック" panose="020B0600070205080204" pitchFamily="50" charset="-128"/>
              <a:ea typeface="ＭＳ Ｐゴシック" panose="020B0600070205080204" pitchFamily="50" charset="-128"/>
            </a:rPr>
            <a:t>1,481</a:t>
          </a:r>
          <a:r>
            <a:rPr kumimoji="1" lang="ja-JP" altLang="en-US" sz="1300">
              <a:latin typeface="ＭＳ Ｐゴシック" panose="020B0600070205080204" pitchFamily="50" charset="-128"/>
              <a:ea typeface="ＭＳ Ｐゴシック" panose="020B0600070205080204" pitchFamily="50" charset="-128"/>
            </a:rPr>
            <a:t>円の増。④積立金が、前年度と比べ地方交付税の追加交付が少なかったこと等から、財政調整基金積立の減等により、前年度比</a:t>
          </a:r>
          <a:r>
            <a:rPr kumimoji="1" lang="en-US" altLang="ja-JP" sz="1300">
              <a:latin typeface="ＭＳ Ｐゴシック" panose="020B0600070205080204" pitchFamily="50" charset="-128"/>
              <a:ea typeface="ＭＳ Ｐゴシック" panose="020B0600070205080204" pitchFamily="50" charset="-128"/>
            </a:rPr>
            <a:t>2,779</a:t>
          </a:r>
          <a:r>
            <a:rPr kumimoji="1" lang="ja-JP" altLang="en-US" sz="1300">
              <a:latin typeface="ＭＳ Ｐゴシック" panose="020B0600070205080204" pitchFamily="50" charset="-128"/>
              <a:ea typeface="ＭＳ Ｐゴシック" panose="020B0600070205080204" pitchFamily="50" charset="-128"/>
            </a:rPr>
            <a:t>円の減。⑤普通建設事業費が、川口栄町３丁目銀座地区第一種市街地再開発事業の増等により、前年度比</a:t>
          </a:r>
          <a:r>
            <a:rPr kumimoji="1" lang="en-US" altLang="ja-JP" sz="1300">
              <a:latin typeface="ＭＳ Ｐゴシック" panose="020B0600070205080204" pitchFamily="50" charset="-128"/>
              <a:ea typeface="ＭＳ Ｐゴシック" panose="020B0600070205080204" pitchFamily="50" charset="-128"/>
            </a:rPr>
            <a:t>5,908</a:t>
          </a:r>
          <a:r>
            <a:rPr kumimoji="1" lang="ja-JP" altLang="en-US" sz="1300">
              <a:latin typeface="ＭＳ Ｐゴシック" panose="020B0600070205080204" pitchFamily="50" charset="-128"/>
              <a:ea typeface="ＭＳ Ｐゴシック" panose="020B0600070205080204" pitchFamily="50" charset="-128"/>
            </a:rPr>
            <a:t>千円の増。</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特徴</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類似団体平均と比べ、維持補修費が高く、公共施設の老朽化が進んでいる。また、類似団体平均と比べ公債費が下回っており、市債に頼らず公共施設を整備出来ている。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604,715
565,162
61.95
244,212,253
234,444,172
8,434,426
114,131,188
174,649,677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36830</xdr:rowOff>
    </xdr:from>
    <xdr:to>
      <xdr:col>24</xdr:col>
      <xdr:colOff>63500</xdr:colOff>
      <xdr:row>37</xdr:row>
      <xdr:rowOff>64262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0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64262</xdr:rowOff>
    </xdr:from>
    <xdr:to>
      <xdr:col>19</xdr:col>
      <xdr:colOff>177800</xdr:colOff>
      <xdr:row>37</xdr:row>
      <xdr:rowOff>72644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79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55118</xdr:rowOff>
    </xdr:from>
    <xdr:to>
      <xdr:col>15</xdr:col>
      <xdr:colOff>50800</xdr:colOff>
      <xdr:row>37</xdr:row>
      <xdr:rowOff>72644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876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37</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0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13462</xdr:rowOff>
    </xdr:from>
    <xdr:to>
      <xdr:col>20</xdr:col>
      <xdr:colOff>38100</xdr:colOff>
      <xdr:row>37</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106189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21844</xdr:rowOff>
    </xdr:from>
    <xdr:to>
      <xdr:col>15</xdr:col>
      <xdr:colOff>101600</xdr:colOff>
      <xdr:row>37</xdr:row>
      <xdr:rowOff>123444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114571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4318</xdr:rowOff>
    </xdr:from>
    <xdr:to>
      <xdr:col>10</xdr:col>
      <xdr:colOff>165100</xdr:colOff>
      <xdr:row>37</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97045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116536</xdr:rowOff>
    </xdr:from>
    <xdr:to>
      <xdr:col>24</xdr:col>
      <xdr:colOff>63500</xdr:colOff>
      <xdr:row>57</xdr:row>
      <xdr:rowOff>129696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9186"/>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134496</xdr:rowOff>
    </xdr:from>
    <xdr:to>
      <xdr:col>19</xdr:col>
      <xdr:colOff>177800</xdr:colOff>
      <xdr:row>57</xdr:row>
      <xdr:rowOff>129696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78446"/>
          <a:ext cx="889000" cy="10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134496</xdr:rowOff>
    </xdr:from>
    <xdr:to>
      <xdr:col>15</xdr:col>
      <xdr:colOff>50800</xdr:colOff>
      <xdr:row>57</xdr:row>
      <xdr:rowOff>29308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78446"/>
          <a:ext cx="889000" cy="9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29308</xdr:rowOff>
    </xdr:from>
    <xdr:to>
      <xdr:col>10</xdr:col>
      <xdr:colOff>114300</xdr:colOff>
      <xdr:row>58</xdr:row>
      <xdr:rowOff>40531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1958"/>
          <a:ext cx="889000" cy="1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65736</xdr:rowOff>
    </xdr:from>
    <xdr:to>
      <xdr:col>24</xdr:col>
      <xdr:colOff>114300</xdr:colOff>
      <xdr:row>57</xdr:row>
      <xdr:rowOff>167336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152113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78896</xdr:rowOff>
    </xdr:from>
    <xdr:to>
      <xdr:col>20</xdr:col>
      <xdr:colOff>38100</xdr:colOff>
      <xdr:row>58</xdr:row>
      <xdr:rowOff>9046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83696</xdr:rowOff>
    </xdr:from>
    <xdr:to>
      <xdr:col>15</xdr:col>
      <xdr:colOff>101600</xdr:colOff>
      <xdr:row>52</xdr:row>
      <xdr:rowOff>13846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4973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149958</xdr:rowOff>
    </xdr:from>
    <xdr:to>
      <xdr:col>10</xdr:col>
      <xdr:colOff>165100</xdr:colOff>
      <xdr:row>57</xdr:row>
      <xdr:rowOff>80108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71235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161181</xdr:rowOff>
    </xdr:from>
    <xdr:to>
      <xdr:col>6</xdr:col>
      <xdr:colOff>38100</xdr:colOff>
      <xdr:row>58</xdr:row>
      <xdr:rowOff>91331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82458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38001</xdr:rowOff>
    </xdr:from>
    <xdr:to>
      <xdr:col>24</xdr:col>
      <xdr:colOff>63500</xdr:colOff>
      <xdr:row>77</xdr:row>
      <xdr:rowOff>91822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39651"/>
          <a:ext cx="8382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38001</xdr:rowOff>
    </xdr:from>
    <xdr:to>
      <xdr:col>19</xdr:col>
      <xdr:colOff>177800</xdr:colOff>
      <xdr:row>78</xdr:row>
      <xdr:rowOff>91091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9651"/>
          <a:ext cx="889000" cy="2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91091</xdr:rowOff>
    </xdr:from>
    <xdr:to>
      <xdr:col>15</xdr:col>
      <xdr:colOff>50800</xdr:colOff>
      <xdr:row>78</xdr:row>
      <xdr:rowOff>139791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4191"/>
          <a:ext cx="889000" cy="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139791</xdr:rowOff>
    </xdr:from>
    <xdr:to>
      <xdr:col>10</xdr:col>
      <xdr:colOff>114300</xdr:colOff>
      <xdr:row>79</xdr:row>
      <xdr:rowOff>19951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2891"/>
          <a:ext cx="889000" cy="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41022</xdr:rowOff>
    </xdr:from>
    <xdr:to>
      <xdr:col>24</xdr:col>
      <xdr:colOff>114300</xdr:colOff>
      <xdr:row>77</xdr:row>
      <xdr:rowOff>142622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19449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158651</xdr:rowOff>
    </xdr:from>
    <xdr:to>
      <xdr:col>20</xdr:col>
      <xdr:colOff>38100</xdr:colOff>
      <xdr:row>77</xdr:row>
      <xdr:rowOff>88801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40291</xdr:rowOff>
    </xdr:from>
    <xdr:to>
      <xdr:col>15</xdr:col>
      <xdr:colOff>101600</xdr:colOff>
      <xdr:row>78</xdr:row>
      <xdr:rowOff>141891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133018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88991</xdr:rowOff>
    </xdr:from>
    <xdr:to>
      <xdr:col>10</xdr:col>
      <xdr:colOff>165100</xdr:colOff>
      <xdr:row>79</xdr:row>
      <xdr:rowOff>19141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140601</xdr:rowOff>
    </xdr:from>
    <xdr:to>
      <xdr:col>6</xdr:col>
      <xdr:colOff>38100</xdr:colOff>
      <xdr:row>79</xdr:row>
      <xdr:rowOff>70751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102369</xdr:rowOff>
    </xdr:from>
    <xdr:to>
      <xdr:col>24</xdr:col>
      <xdr:colOff>63500</xdr:colOff>
      <xdr:row>95</xdr:row>
      <xdr:rowOff>3752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18669"/>
          <a:ext cx="838200" cy="7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3752</xdr:rowOff>
    </xdr:from>
    <xdr:to>
      <xdr:col>19</xdr:col>
      <xdr:colOff>177800</xdr:colOff>
      <xdr:row>96</xdr:row>
      <xdr:rowOff>161189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91502"/>
          <a:ext cx="889000" cy="3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161189</xdr:rowOff>
    </xdr:from>
    <xdr:to>
      <xdr:col>15</xdr:col>
      <xdr:colOff>50800</xdr:colOff>
      <xdr:row>97</xdr:row>
      <xdr:rowOff>139883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20389"/>
          <a:ext cx="889000" cy="1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139883</xdr:rowOff>
    </xdr:from>
    <xdr:to>
      <xdr:col>10</xdr:col>
      <xdr:colOff>114300</xdr:colOff>
      <xdr:row>97</xdr:row>
      <xdr:rowOff>156274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0533"/>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51569</xdr:rowOff>
    </xdr:from>
    <xdr:to>
      <xdr:col>24</xdr:col>
      <xdr:colOff>114300</xdr:colOff>
      <xdr:row>94</xdr:row>
      <xdr:rowOff>153169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74446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124402</xdr:rowOff>
    </xdr:from>
    <xdr:to>
      <xdr:col>20</xdr:col>
      <xdr:colOff>38100</xdr:colOff>
      <xdr:row>95</xdr:row>
      <xdr:rowOff>54552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71079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110389</xdr:rowOff>
    </xdr:from>
    <xdr:to>
      <xdr:col>15</xdr:col>
      <xdr:colOff>101600</xdr:colOff>
      <xdr:row>97</xdr:row>
      <xdr:rowOff>40539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31666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89083</xdr:rowOff>
    </xdr:from>
    <xdr:to>
      <xdr:col>10</xdr:col>
      <xdr:colOff>165100</xdr:colOff>
      <xdr:row>98</xdr:row>
      <xdr:rowOff>19233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105474</xdr:rowOff>
    </xdr:from>
    <xdr:to>
      <xdr:col>6</xdr:col>
      <xdr:colOff>38100</xdr:colOff>
      <xdr:row>98</xdr:row>
      <xdr:rowOff>35624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26751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96723</xdr:rowOff>
    </xdr:from>
    <xdr:to>
      <xdr:col>55</xdr:col>
      <xdr:colOff>0</xdr:colOff>
      <xdr:row>37</xdr:row>
      <xdr:rowOff>104496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40373"/>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94894</xdr:rowOff>
    </xdr:from>
    <xdr:to>
      <xdr:col>50</xdr:col>
      <xdr:colOff>114300</xdr:colOff>
      <xdr:row>37</xdr:row>
      <xdr:rowOff>96723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385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25857</xdr:rowOff>
    </xdr:from>
    <xdr:to>
      <xdr:col>45</xdr:col>
      <xdr:colOff>177800</xdr:colOff>
      <xdr:row>37</xdr:row>
      <xdr:rowOff>94894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6950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152502</xdr:rowOff>
    </xdr:from>
    <xdr:to>
      <xdr:col>41</xdr:col>
      <xdr:colOff>50800</xdr:colOff>
      <xdr:row>37</xdr:row>
      <xdr:rowOff>25857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24702"/>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53696</xdr:rowOff>
    </xdr:from>
    <xdr:to>
      <xdr:col>55</xdr:col>
      <xdr:colOff>50800</xdr:colOff>
      <xdr:row>37</xdr:row>
      <xdr:rowOff>155296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32123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45923</xdr:rowOff>
    </xdr:from>
    <xdr:to>
      <xdr:col>50</xdr:col>
      <xdr:colOff>165100</xdr:colOff>
      <xdr:row>37</xdr:row>
      <xdr:rowOff>147523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138651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44094</xdr:rowOff>
    </xdr:from>
    <xdr:to>
      <xdr:col>46</xdr:col>
      <xdr:colOff>38100</xdr:colOff>
      <xdr:row>37</xdr:row>
      <xdr:rowOff>145694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136821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146507</xdr:rowOff>
    </xdr:from>
    <xdr:to>
      <xdr:col>41</xdr:col>
      <xdr:colOff>101600</xdr:colOff>
      <xdr:row>37</xdr:row>
      <xdr:rowOff>76657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67784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101702</xdr:rowOff>
    </xdr:from>
    <xdr:to>
      <xdr:col>36</xdr:col>
      <xdr:colOff>165100</xdr:colOff>
      <xdr:row>37</xdr:row>
      <xdr:rowOff>31852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48379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6826</xdr:rowOff>
    </xdr:from>
    <xdr:to>
      <xdr:col>55</xdr:col>
      <xdr:colOff>0</xdr:colOff>
      <xdr:row>57</xdr:row>
      <xdr:rowOff>19400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779476"/>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6826</xdr:rowOff>
    </xdr:from>
    <xdr:to>
      <xdr:col>50</xdr:col>
      <xdr:colOff>114300</xdr:colOff>
      <xdr:row>57</xdr:row>
      <xdr:rowOff>90436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779476"/>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90436</xdr:rowOff>
    </xdr:from>
    <xdr:to>
      <xdr:col>45</xdr:col>
      <xdr:colOff>177800</xdr:colOff>
      <xdr:row>57</xdr:row>
      <xdr:rowOff>107924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6308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97009</xdr:rowOff>
    </xdr:from>
    <xdr:to>
      <xdr:col>41</xdr:col>
      <xdr:colOff>50800</xdr:colOff>
      <xdr:row>57</xdr:row>
      <xdr:rowOff>107924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869659"/>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140050</xdr:rowOff>
    </xdr:from>
    <xdr:to>
      <xdr:col>55</xdr:col>
      <xdr:colOff>50800</xdr:colOff>
      <xdr:row>57</xdr:row>
      <xdr:rowOff>70200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118477</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127476</xdr:rowOff>
    </xdr:from>
    <xdr:to>
      <xdr:col>50</xdr:col>
      <xdr:colOff>165100</xdr:colOff>
      <xdr:row>57</xdr:row>
      <xdr:rowOff>57626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48753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39636</xdr:rowOff>
    </xdr:from>
    <xdr:to>
      <xdr:col>46</xdr:col>
      <xdr:colOff>38100</xdr:colOff>
      <xdr:row>57</xdr:row>
      <xdr:rowOff>141236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132363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9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57124</xdr:rowOff>
    </xdr:from>
    <xdr:to>
      <xdr:col>41</xdr:col>
      <xdr:colOff>101600</xdr:colOff>
      <xdr:row>57</xdr:row>
      <xdr:rowOff>158724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149851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46209</xdr:rowOff>
    </xdr:from>
    <xdr:to>
      <xdr:col>36</xdr:col>
      <xdr:colOff>165100</xdr:colOff>
      <xdr:row>57</xdr:row>
      <xdr:rowOff>147809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138936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42430</xdr:rowOff>
    </xdr:from>
    <xdr:to>
      <xdr:col>55</xdr:col>
      <xdr:colOff>0</xdr:colOff>
      <xdr:row>79</xdr:row>
      <xdr:rowOff>55950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86980"/>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93931</xdr:rowOff>
    </xdr:from>
    <xdr:to>
      <xdr:col>50</xdr:col>
      <xdr:colOff>114300</xdr:colOff>
      <xdr:row>79</xdr:row>
      <xdr:rowOff>55950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67031"/>
          <a:ext cx="8890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93931</xdr:rowOff>
    </xdr:from>
    <xdr:to>
      <xdr:col>45</xdr:col>
      <xdr:colOff>177800</xdr:colOff>
      <xdr:row>79</xdr:row>
      <xdr:rowOff>76998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67031"/>
          <a:ext cx="8890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76753</xdr:rowOff>
    </xdr:from>
    <xdr:to>
      <xdr:col>41</xdr:col>
      <xdr:colOff>50800</xdr:colOff>
      <xdr:row>79</xdr:row>
      <xdr:rowOff>76998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2130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163080</xdr:rowOff>
    </xdr:from>
    <xdr:to>
      <xdr:col>55</xdr:col>
      <xdr:colOff>50800</xdr:colOff>
      <xdr:row>79</xdr:row>
      <xdr:rowOff>93230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78007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5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5150</xdr:rowOff>
    </xdr:from>
    <xdr:to>
      <xdr:col>50</xdr:col>
      <xdr:colOff>165100</xdr:colOff>
      <xdr:row>79</xdr:row>
      <xdr:rowOff>106750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97877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43131</xdr:rowOff>
    </xdr:from>
    <xdr:to>
      <xdr:col>46</xdr:col>
      <xdr:colOff>38100</xdr:colOff>
      <xdr:row>78</xdr:row>
      <xdr:rowOff>144731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135858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5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26198</xdr:rowOff>
    </xdr:from>
    <xdr:to>
      <xdr:col>41</xdr:col>
      <xdr:colOff>101600</xdr:colOff>
      <xdr:row>79</xdr:row>
      <xdr:rowOff>127798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118925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25953</xdr:rowOff>
    </xdr:from>
    <xdr:to>
      <xdr:col>36</xdr:col>
      <xdr:colOff>165100</xdr:colOff>
      <xdr:row>79</xdr:row>
      <xdr:rowOff>127553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118680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79268</xdr:rowOff>
    </xdr:from>
    <xdr:to>
      <xdr:col>55</xdr:col>
      <xdr:colOff>0</xdr:colOff>
      <xdr:row>97</xdr:row>
      <xdr:rowOff>139667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09918"/>
          <a:ext cx="8382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139667</xdr:rowOff>
    </xdr:from>
    <xdr:to>
      <xdr:col>50</xdr:col>
      <xdr:colOff>114300</xdr:colOff>
      <xdr:row>97</xdr:row>
      <xdr:rowOff>156910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70317"/>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110227</xdr:rowOff>
    </xdr:from>
    <xdr:to>
      <xdr:col>45</xdr:col>
      <xdr:colOff>177800</xdr:colOff>
      <xdr:row>97</xdr:row>
      <xdr:rowOff>156910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40877"/>
          <a:ext cx="889000" cy="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86061</xdr:rowOff>
    </xdr:from>
    <xdr:to>
      <xdr:col>41</xdr:col>
      <xdr:colOff>50800</xdr:colOff>
      <xdr:row>97</xdr:row>
      <xdr:rowOff>110227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16711"/>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28468</xdr:rowOff>
    </xdr:from>
    <xdr:to>
      <xdr:col>55</xdr:col>
      <xdr:colOff>50800</xdr:colOff>
      <xdr:row>97</xdr:row>
      <xdr:rowOff>130068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88867</xdr:rowOff>
    </xdr:from>
    <xdr:to>
      <xdr:col>50</xdr:col>
      <xdr:colOff>165100</xdr:colOff>
      <xdr:row>98</xdr:row>
      <xdr:rowOff>19017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106110</xdr:rowOff>
    </xdr:from>
    <xdr:to>
      <xdr:col>46</xdr:col>
      <xdr:colOff>38100</xdr:colOff>
      <xdr:row>98</xdr:row>
      <xdr:rowOff>36260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27387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59427</xdr:rowOff>
    </xdr:from>
    <xdr:to>
      <xdr:col>41</xdr:col>
      <xdr:colOff>101600</xdr:colOff>
      <xdr:row>97</xdr:row>
      <xdr:rowOff>161027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35261</xdr:rowOff>
    </xdr:from>
    <xdr:to>
      <xdr:col>36</xdr:col>
      <xdr:colOff>165100</xdr:colOff>
      <xdr:row>97</xdr:row>
      <xdr:rowOff>136861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127988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133169</xdr:rowOff>
    </xdr:from>
    <xdr:to>
      <xdr:col>85</xdr:col>
      <xdr:colOff>127000</xdr:colOff>
      <xdr:row>36</xdr:row>
      <xdr:rowOff>91531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62469"/>
          <a:ext cx="838200" cy="30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91531</xdr:rowOff>
    </xdr:from>
    <xdr:to>
      <xdr:col>81</xdr:col>
      <xdr:colOff>50800</xdr:colOff>
      <xdr:row>36</xdr:row>
      <xdr:rowOff>114717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6373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114717</xdr:rowOff>
    </xdr:from>
    <xdr:to>
      <xdr:col>76</xdr:col>
      <xdr:colOff>114300</xdr:colOff>
      <xdr:row>37</xdr:row>
      <xdr:rowOff>94797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86917"/>
          <a:ext cx="889000" cy="1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94797</xdr:rowOff>
    </xdr:from>
    <xdr:to>
      <xdr:col>71</xdr:col>
      <xdr:colOff>177800</xdr:colOff>
      <xdr:row>37</xdr:row>
      <xdr:rowOff>148517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8447"/>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82369</xdr:rowOff>
    </xdr:from>
    <xdr:to>
      <xdr:col>85</xdr:col>
      <xdr:colOff>177800</xdr:colOff>
      <xdr:row>35</xdr:row>
      <xdr:rowOff>12519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105246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40731</xdr:rowOff>
    </xdr:from>
    <xdr:to>
      <xdr:col>81</xdr:col>
      <xdr:colOff>101600</xdr:colOff>
      <xdr:row>36</xdr:row>
      <xdr:rowOff>142331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133458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63917</xdr:rowOff>
    </xdr:from>
    <xdr:to>
      <xdr:col>76</xdr:col>
      <xdr:colOff>165100</xdr:colOff>
      <xdr:row>36</xdr:row>
      <xdr:rowOff>165517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43997</xdr:rowOff>
    </xdr:from>
    <xdr:to>
      <xdr:col>72</xdr:col>
      <xdr:colOff>38100</xdr:colOff>
      <xdr:row>37</xdr:row>
      <xdr:rowOff>145597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97717</xdr:rowOff>
    </xdr:from>
    <xdr:to>
      <xdr:col>67</xdr:col>
      <xdr:colOff>101600</xdr:colOff>
      <xdr:row>38</xdr:row>
      <xdr:rowOff>27867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18994</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157397</xdr:rowOff>
    </xdr:from>
    <xdr:to>
      <xdr:col>85</xdr:col>
      <xdr:colOff>127000</xdr:colOff>
      <xdr:row>56</xdr:row>
      <xdr:rowOff>92361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87147"/>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153073</xdr:rowOff>
    </xdr:from>
    <xdr:to>
      <xdr:col>81</xdr:col>
      <xdr:colOff>50800</xdr:colOff>
      <xdr:row>55</xdr:row>
      <xdr:rowOff>157397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82823"/>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153073</xdr:rowOff>
    </xdr:from>
    <xdr:to>
      <xdr:col>76</xdr:col>
      <xdr:colOff>114300</xdr:colOff>
      <xdr:row>56</xdr:row>
      <xdr:rowOff>153968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82823"/>
          <a:ext cx="889000" cy="17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153968</xdr:rowOff>
    </xdr:from>
    <xdr:to>
      <xdr:col>71</xdr:col>
      <xdr:colOff>177800</xdr:colOff>
      <xdr:row>57</xdr:row>
      <xdr:rowOff>20295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5168"/>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41561</xdr:rowOff>
    </xdr:from>
    <xdr:to>
      <xdr:col>85</xdr:col>
      <xdr:colOff>177800</xdr:colOff>
      <xdr:row>56</xdr:row>
      <xdr:rowOff>143161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19988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106597</xdr:rowOff>
    </xdr:from>
    <xdr:to>
      <xdr:col>81</xdr:col>
      <xdr:colOff>101600</xdr:colOff>
      <xdr:row>56</xdr:row>
      <xdr:rowOff>36747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53274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102273</xdr:rowOff>
    </xdr:from>
    <xdr:to>
      <xdr:col>76</xdr:col>
      <xdr:colOff>165100</xdr:colOff>
      <xdr:row>56</xdr:row>
      <xdr:rowOff>32423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48950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103168</xdr:rowOff>
    </xdr:from>
    <xdr:to>
      <xdr:col>72</xdr:col>
      <xdr:colOff>38100</xdr:colOff>
      <xdr:row>57</xdr:row>
      <xdr:rowOff>33318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24445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140945</xdr:rowOff>
    </xdr:from>
    <xdr:to>
      <xdr:col>67</xdr:col>
      <xdr:colOff>101600</xdr:colOff>
      <xdr:row>57</xdr:row>
      <xdr:rowOff>71095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62222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14224</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5877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14224</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5877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134874</xdr:rowOff>
    </xdr:from>
    <xdr:to>
      <xdr:col>76</xdr:col>
      <xdr:colOff>165100</xdr:colOff>
      <xdr:row>79</xdr:row>
      <xdr:rowOff>65024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56151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0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156127</xdr:rowOff>
    </xdr:from>
    <xdr:to>
      <xdr:col>85</xdr:col>
      <xdr:colOff>127000</xdr:colOff>
      <xdr:row>96</xdr:row>
      <xdr:rowOff>162756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15327"/>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152045</xdr:rowOff>
    </xdr:from>
    <xdr:to>
      <xdr:col>81</xdr:col>
      <xdr:colOff>50800</xdr:colOff>
      <xdr:row>96</xdr:row>
      <xdr:rowOff>162756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11245"/>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152045</xdr:rowOff>
    </xdr:from>
    <xdr:to>
      <xdr:col>76</xdr:col>
      <xdr:colOff>114300</xdr:colOff>
      <xdr:row>96</xdr:row>
      <xdr:rowOff>162919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11245"/>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135716</xdr:rowOff>
    </xdr:from>
    <xdr:to>
      <xdr:col>71</xdr:col>
      <xdr:colOff>177800</xdr:colOff>
      <xdr:row>96</xdr:row>
      <xdr:rowOff>162919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9491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105327</xdr:rowOff>
    </xdr:from>
    <xdr:to>
      <xdr:col>85</xdr:col>
      <xdr:colOff>177800</xdr:colOff>
      <xdr:row>97</xdr:row>
      <xdr:rowOff>35477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83754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111956</xdr:rowOff>
    </xdr:from>
    <xdr:to>
      <xdr:col>81</xdr:col>
      <xdr:colOff>101600</xdr:colOff>
      <xdr:row>97</xdr:row>
      <xdr:rowOff>42106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33233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101245</xdr:rowOff>
    </xdr:from>
    <xdr:to>
      <xdr:col>76</xdr:col>
      <xdr:colOff>165100</xdr:colOff>
      <xdr:row>97</xdr:row>
      <xdr:rowOff>31395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22522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112119</xdr:rowOff>
    </xdr:from>
    <xdr:to>
      <xdr:col>72</xdr:col>
      <xdr:colOff>38100</xdr:colOff>
      <xdr:row>97</xdr:row>
      <xdr:rowOff>42269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33396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84916</xdr:rowOff>
    </xdr:from>
    <xdr:to>
      <xdr:col>67</xdr:col>
      <xdr:colOff>101600</xdr:colOff>
      <xdr:row>97</xdr:row>
      <xdr:rowOff>15066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歳出決算総額は、住民１人あたり約</a:t>
          </a:r>
          <a:r>
            <a:rPr kumimoji="1" lang="en-US" altLang="ja-JP" sz="1300">
              <a:latin typeface="ＭＳ Ｐゴシック" panose="020B0600070205080204" pitchFamily="50" charset="-128"/>
              <a:ea typeface="ＭＳ Ｐゴシック" panose="020B0600070205080204" pitchFamily="50" charset="-128"/>
            </a:rPr>
            <a:t>387,694</a:t>
          </a:r>
          <a:r>
            <a:rPr kumimoji="1" lang="ja-JP" altLang="en-US" sz="1300">
              <a:latin typeface="ＭＳ Ｐゴシック" panose="020B0600070205080204" pitchFamily="50" charset="-128"/>
              <a:ea typeface="ＭＳ Ｐゴシック" panose="020B0600070205080204" pitchFamily="50" charset="-128"/>
            </a:rPr>
            <a:t>円となっており、前年度の約</a:t>
          </a:r>
          <a:r>
            <a:rPr kumimoji="1" lang="en-US" altLang="ja-JP" sz="1300">
              <a:latin typeface="ＭＳ Ｐゴシック" panose="020B0600070205080204" pitchFamily="50" charset="-128"/>
              <a:ea typeface="ＭＳ Ｐゴシック" panose="020B0600070205080204" pitchFamily="50" charset="-128"/>
            </a:rPr>
            <a:t>388,396</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主な増減</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①民生費が、子育て世帯等臨時特別給付金の減等により、前年度比</a:t>
          </a:r>
          <a:r>
            <a:rPr kumimoji="1" lang="en-US" altLang="ja-JP" sz="1300">
              <a:latin typeface="ＭＳ Ｐゴシック" panose="020B0600070205080204" pitchFamily="50" charset="-128"/>
              <a:ea typeface="ＭＳ Ｐゴシック" panose="020B0600070205080204" pitchFamily="50" charset="-128"/>
            </a:rPr>
            <a:t>5,886</a:t>
          </a:r>
          <a:r>
            <a:rPr kumimoji="1" lang="ja-JP" altLang="en-US" sz="1300">
              <a:latin typeface="ＭＳ Ｐゴシック" panose="020B0600070205080204" pitchFamily="50" charset="-128"/>
              <a:ea typeface="ＭＳ Ｐゴシック" panose="020B0600070205080204" pitchFamily="50" charset="-128"/>
            </a:rPr>
            <a:t>円の減、②土木費が、川口栄町３丁目銀座地区第一種市街地再開発事業の増等により、前年度比</a:t>
          </a:r>
          <a:r>
            <a:rPr kumimoji="1" lang="en-US" altLang="ja-JP" sz="1300">
              <a:latin typeface="ＭＳ Ｐゴシック" panose="020B0600070205080204" pitchFamily="50" charset="-128"/>
              <a:ea typeface="ＭＳ Ｐゴシック" panose="020B0600070205080204" pitchFamily="50" charset="-128"/>
            </a:rPr>
            <a:t>3,699</a:t>
          </a:r>
          <a:r>
            <a:rPr kumimoji="1" lang="ja-JP" altLang="en-US" sz="1300">
              <a:latin typeface="ＭＳ Ｐゴシック" panose="020B0600070205080204" pitchFamily="50" charset="-128"/>
              <a:ea typeface="ＭＳ Ｐゴシック" panose="020B0600070205080204" pitchFamily="50" charset="-128"/>
            </a:rPr>
            <a:t>円の増、③消防費が仮称東消防署建設事業の増等により、前年度比</a:t>
          </a:r>
          <a:r>
            <a:rPr kumimoji="1" lang="en-US" altLang="ja-JP" sz="1300">
              <a:latin typeface="ＭＳ Ｐゴシック" panose="020B0600070205080204" pitchFamily="50" charset="-128"/>
              <a:ea typeface="ＭＳ Ｐゴシック" panose="020B0600070205080204" pitchFamily="50" charset="-128"/>
            </a:rPr>
            <a:t>1,845</a:t>
          </a:r>
          <a:r>
            <a:rPr kumimoji="1" lang="ja-JP" altLang="en-US" sz="1300">
              <a:latin typeface="ＭＳ Ｐゴシック" panose="020B0600070205080204" pitchFamily="50" charset="-128"/>
              <a:ea typeface="ＭＳ Ｐゴシック" panose="020B0600070205080204" pitchFamily="50" charset="-128"/>
            </a:rPr>
            <a:t>円の増、④教育費が高等学校建設事業の皆減等により、前年度比</a:t>
          </a:r>
          <a:r>
            <a:rPr kumimoji="1" lang="en-US" altLang="ja-JP" sz="1300">
              <a:latin typeface="ＭＳ Ｐゴシック" panose="020B0600070205080204" pitchFamily="50" charset="-128"/>
              <a:ea typeface="ＭＳ Ｐゴシック" panose="020B0600070205080204" pitchFamily="50" charset="-128"/>
            </a:rPr>
            <a:t>5,586</a:t>
          </a:r>
          <a:r>
            <a:rPr kumimoji="1" lang="ja-JP" altLang="en-US" sz="1300">
              <a:latin typeface="ＭＳ Ｐゴシック" panose="020B0600070205080204" pitchFamily="50" charset="-128"/>
              <a:ea typeface="ＭＳ Ｐゴシック" panose="020B0600070205080204" pitchFamily="50" charset="-128"/>
            </a:rPr>
            <a:t>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特徴</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公共施設等の建設により、一時的に類似団体平均を上回る費目もあるが、全般的には類似団体平均と同程度以下で推移している。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財政調整基金残高については、高度標的型攻撃対策事業等の財源として取り崩したことから、前年度比</a:t>
          </a:r>
          <a:r>
            <a:rPr kumimoji="1" lang="en-US" altLang="ja-JP" sz="1200">
              <a:solidFill>
                <a:sysClr val="windowText" lastClr="000000"/>
              </a:solidFill>
              <a:latin typeface="ＭＳ ゴシック" pitchFamily="49" charset="-128"/>
              <a:ea typeface="ＭＳ ゴシック" pitchFamily="49" charset="-128"/>
            </a:rPr>
            <a:t>0.69</a:t>
          </a:r>
          <a:r>
            <a:rPr kumimoji="1" lang="ja-JP" altLang="en-US" sz="1200">
              <a:solidFill>
                <a:sysClr val="windowText" lastClr="000000"/>
              </a:solidFill>
              <a:latin typeface="ＭＳ ゴシック" pitchFamily="49" charset="-128"/>
              <a:ea typeface="ＭＳ ゴシック" pitchFamily="49" charset="-128"/>
            </a:rPr>
            <a:t>ポイントの減となった。</a:t>
          </a:r>
        </a:p>
        <a:p>
          <a:r>
            <a:rPr kumimoji="1" lang="ja-JP" altLang="en-US" sz="1200">
              <a:solidFill>
                <a:sysClr val="windowText" lastClr="000000"/>
              </a:solidFill>
              <a:latin typeface="ＭＳ ゴシック" pitchFamily="49" charset="-128"/>
              <a:ea typeface="ＭＳ ゴシック" pitchFamily="49" charset="-128"/>
            </a:rPr>
            <a:t>　実質収支額は、普通交付税及び臨時財政対策債等が減したことから、前年度比</a:t>
          </a:r>
          <a:r>
            <a:rPr kumimoji="1" lang="en-US" altLang="ja-JP" sz="1200">
              <a:solidFill>
                <a:sysClr val="windowText" lastClr="000000"/>
              </a:solidFill>
              <a:latin typeface="ＭＳ ゴシック" pitchFamily="49" charset="-128"/>
              <a:ea typeface="ＭＳ ゴシック" pitchFamily="49" charset="-128"/>
            </a:rPr>
            <a:t>1.66</a:t>
          </a:r>
          <a:r>
            <a:rPr kumimoji="1" lang="ja-JP" altLang="en-US" sz="1200">
              <a:solidFill>
                <a:sysClr val="windowText" lastClr="000000"/>
              </a:solidFill>
              <a:latin typeface="ＭＳ ゴシック" pitchFamily="49" charset="-128"/>
              <a:ea typeface="ＭＳ ゴシック" pitchFamily="49" charset="-128"/>
            </a:rPr>
            <a:t>ポイント減となった。</a:t>
          </a:r>
        </a:p>
        <a:p>
          <a:r>
            <a:rPr kumimoji="1" lang="ja-JP" altLang="en-US" sz="1200">
              <a:solidFill>
                <a:sysClr val="windowText" lastClr="000000"/>
              </a:solidFill>
              <a:latin typeface="ＭＳ ゴシック" pitchFamily="49" charset="-128"/>
              <a:ea typeface="ＭＳ ゴシック" pitchFamily="49" charset="-128"/>
            </a:rPr>
            <a:t>　実質単年度収支は、実質収支と同様の理由により、基金を積み立てることが出来なかったこと等から</a:t>
          </a:r>
          <a:r>
            <a:rPr kumimoji="1" lang="en-US" altLang="ja-JP" sz="1200">
              <a:solidFill>
                <a:sysClr val="windowText" lastClr="000000"/>
              </a:solidFill>
              <a:latin typeface="ＭＳ ゴシック" pitchFamily="49" charset="-128"/>
              <a:ea typeface="ＭＳ ゴシック" pitchFamily="49" charset="-128"/>
            </a:rPr>
            <a:t>6.65</a:t>
          </a:r>
          <a:r>
            <a:rPr kumimoji="1" lang="ja-JP" altLang="en-US" sz="1200">
              <a:solidFill>
                <a:sysClr val="windowText" lastClr="000000"/>
              </a:solidFill>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全体として昨年度より黒字額が減少している。（</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232.4</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216.4</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会計ごとの変化として、</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・一般会計において、国庫補助金の減等により</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104.3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83.1</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・水道事業会計において、流動資産の増等により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41.0</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すべての会計において赤字は発生しておらず、今後も適切な財政運営に努めていく。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244212253</v>
      </c>
      <c r="BO4" s="371"/>
      <c r="BP4" s="371"/>
      <c r="BQ4" s="371"/>
      <c r="BR4" s="371"/>
      <c r="BS4" s="371"/>
      <c r="BT4" s="371"/>
      <c r="BU4" s="372"/>
      <c r="BV4" s="370">
        <v>247467525</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234444172</v>
      </c>
      <c r="BO5" s="408"/>
      <c r="BP5" s="408"/>
      <c r="BQ5" s="408"/>
      <c r="BR5" s="408"/>
      <c r="BS5" s="408"/>
      <c r="BT5" s="408"/>
      <c r="BU5" s="409"/>
      <c r="BV5" s="407">
        <v>235191410</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97.8</v>
      </c>
      <c r="CU5" s="405"/>
      <c r="CV5" s="405"/>
      <c r="CW5" s="405"/>
      <c r="CX5" s="405"/>
      <c r="CY5" s="405"/>
      <c r="CZ5" s="405"/>
      <c r="DA5" s="406"/>
      <c r="DB5" s="404">
        <v>93.9</v>
      </c>
      <c r="DC5" s="405"/>
      <c r="DD5" s="405"/>
      <c r="DE5" s="405"/>
      <c r="DF5" s="405"/>
      <c r="DG5" s="405"/>
      <c r="DH5" s="405"/>
      <c r="DI5" s="406"/>
    </row>
    <row r="6" spans="1:119" ht="18.75" customHeight="1" x14ac:dyDescent="0.2">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9768081</v>
      </c>
      <c r="BO6" s="408"/>
      <c r="BP6" s="408"/>
      <c r="BQ6" s="408"/>
      <c r="BR6" s="408"/>
      <c r="BS6" s="408"/>
      <c r="BT6" s="408"/>
      <c r="BU6" s="409"/>
      <c r="BV6" s="407">
        <v>12276115</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99.9</v>
      </c>
      <c r="CU6" s="445"/>
      <c r="CV6" s="445"/>
      <c r="CW6" s="445"/>
      <c r="CX6" s="445"/>
      <c r="CY6" s="445"/>
      <c r="CZ6" s="445"/>
      <c r="DA6" s="446"/>
      <c r="DB6" s="444">
        <v>98.4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1333655</v>
      </c>
      <c r="BO7" s="408"/>
      <c r="BP7" s="408"/>
      <c r="BQ7" s="408"/>
      <c r="BR7" s="408"/>
      <c r="BS7" s="408"/>
      <c r="BT7" s="408"/>
      <c r="BU7" s="409"/>
      <c r="BV7" s="407">
        <v>1778165</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114131188</v>
      </c>
      <c r="CU7" s="408"/>
      <c r="CV7" s="408"/>
      <c r="CW7" s="408"/>
      <c r="CX7" s="408"/>
      <c r="CY7" s="408"/>
      <c r="CZ7" s="408"/>
      <c r="DA7" s="409"/>
      <c r="DB7" s="407">
        <v>116007796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114</v>
      </c>
      <c r="AV8" s="440"/>
      <c r="AW8" s="440"/>
      <c r="AX8" s="440"/>
      <c r="AY8" s="441" t="s">
        <v>115</v>
      </c>
      <c r="AZ8" s="442"/>
      <c r="BA8" s="442"/>
      <c r="BB8" s="442"/>
      <c r="BC8" s="442"/>
      <c r="BD8" s="442"/>
      <c r="BE8" s="442"/>
      <c r="BF8" s="442"/>
      <c r="BG8" s="442"/>
      <c r="BH8" s="442"/>
      <c r="BI8" s="442"/>
      <c r="BJ8" s="442"/>
      <c r="BK8" s="442"/>
      <c r="BL8" s="442"/>
      <c r="BM8" s="443"/>
      <c r="BN8" s="407">
        <v>8434426</v>
      </c>
      <c r="BO8" s="408"/>
      <c r="BP8" s="408"/>
      <c r="BQ8" s="408"/>
      <c r="BR8" s="408"/>
      <c r="BS8" s="408"/>
      <c r="BT8" s="408"/>
      <c r="BU8" s="409"/>
      <c r="BV8" s="407">
        <v>10497950</v>
      </c>
      <c r="BW8" s="408"/>
      <c r="BX8" s="408"/>
      <c r="BY8" s="408"/>
      <c r="BZ8" s="408"/>
      <c r="CA8" s="408"/>
      <c r="CB8" s="408"/>
      <c r="CC8" s="409"/>
      <c r="CD8" s="410" t="s">
        <v>116</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0.95</v>
      </c>
      <c r="DC8" s="448"/>
      <c r="DD8" s="448"/>
      <c r="DE8" s="448"/>
      <c r="DF8" s="448"/>
      <c r="DG8" s="448"/>
      <c r="DH8" s="448"/>
      <c r="DI8" s="449"/>
    </row>
    <row r="9" spans="1:119" ht="18.75" customHeight="1" thickBot="1" x14ac:dyDescent="0.25">
      <c r="A9" s="181"/>
      <c r="B9" s="401" t="s">
        <v>117</v>
      </c>
      <c r="C9" s="402"/>
      <c r="D9" s="402"/>
      <c r="E9" s="402"/>
      <c r="F9" s="402"/>
      <c r="G9" s="402"/>
      <c r="H9" s="402"/>
      <c r="I9" s="402"/>
      <c r="J9" s="402"/>
      <c r="K9" s="450"/>
      <c r="L9" s="451" t="s">
        <v>118</v>
      </c>
      <c r="M9" s="452"/>
      <c r="N9" s="452"/>
      <c r="O9" s="452"/>
      <c r="P9" s="452"/>
      <c r="Q9" s="453"/>
      <c r="R9" s="454">
        <v>594274</v>
      </c>
      <c r="S9" s="455"/>
      <c r="T9" s="455"/>
      <c r="U9" s="455"/>
      <c r="V9" s="456"/>
      <c r="W9" s="364" t="s">
        <v>119</v>
      </c>
      <c r="X9" s="365"/>
      <c r="Y9" s="365"/>
      <c r="Z9" s="365"/>
      <c r="AA9" s="365"/>
      <c r="AB9" s="365"/>
      <c r="AC9" s="365"/>
      <c r="AD9" s="365"/>
      <c r="AE9" s="365"/>
      <c r="AF9" s="365"/>
      <c r="AG9" s="365"/>
      <c r="AH9" s="365"/>
      <c r="AI9" s="365"/>
      <c r="AJ9" s="365"/>
      <c r="AK9" s="365"/>
      <c r="AL9" s="366"/>
      <c r="AM9" s="436" t="s">
        <v>120</v>
      </c>
      <c r="AN9" s="437"/>
      <c r="AO9" s="437"/>
      <c r="AP9" s="437"/>
      <c r="AQ9" s="437"/>
      <c r="AR9" s="437"/>
      <c r="AS9" s="437"/>
      <c r="AT9" s="438"/>
      <c r="AU9" s="439" t="s">
        <v>114</v>
      </c>
      <c r="AV9" s="440"/>
      <c r="AW9" s="440"/>
      <c r="AX9" s="440"/>
      <c r="AY9" s="441" t="s">
        <v>121</v>
      </c>
      <c r="AZ9" s="442"/>
      <c r="BA9" s="442"/>
      <c r="BB9" s="442"/>
      <c r="BC9" s="442"/>
      <c r="BD9" s="442"/>
      <c r="BE9" s="442"/>
      <c r="BF9" s="442"/>
      <c r="BG9" s="442"/>
      <c r="BH9" s="442"/>
      <c r="BI9" s="442"/>
      <c r="BJ9" s="442"/>
      <c r="BK9" s="442"/>
      <c r="BL9" s="442"/>
      <c r="BM9" s="443"/>
      <c r="BN9" s="407">
        <v>-2063524</v>
      </c>
      <c r="BO9" s="408"/>
      <c r="BP9" s="408"/>
      <c r="BQ9" s="408"/>
      <c r="BR9" s="408"/>
      <c r="BS9" s="408"/>
      <c r="BT9" s="408"/>
      <c r="BU9" s="409"/>
      <c r="BV9" s="407">
        <v>1168177</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123</v>
      </c>
      <c r="M10" s="437"/>
      <c r="N10" s="437"/>
      <c r="O10" s="437"/>
      <c r="P10" s="437"/>
      <c r="Q10" s="438"/>
      <c r="R10" s="458">
        <v>578112</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4334</v>
      </c>
      <c r="BO10" s="408"/>
      <c r="BP10" s="408"/>
      <c r="BQ10" s="408"/>
      <c r="BR10" s="408"/>
      <c r="BS10" s="408"/>
      <c r="BT10" s="408"/>
      <c r="BU10" s="409"/>
      <c r="BV10" s="407">
        <v>3415142</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131</v>
      </c>
      <c r="AV11" s="440"/>
      <c r="AW11" s="440"/>
      <c r="AX11" s="440"/>
      <c r="AY11" s="441" t="s">
        <v>132</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133</v>
      </c>
      <c r="CE11" s="411"/>
      <c r="CF11" s="411"/>
      <c r="CG11" s="411"/>
      <c r="CH11" s="411"/>
      <c r="CI11" s="411"/>
      <c r="CJ11" s="411"/>
      <c r="CK11" s="411"/>
      <c r="CL11" s="411"/>
      <c r="CM11" s="411"/>
      <c r="CN11" s="411"/>
      <c r="CO11" s="411"/>
      <c r="CP11" s="411"/>
      <c r="CQ11" s="411"/>
      <c r="CR11" s="411"/>
      <c r="CS11" s="412"/>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2">
      <c r="A12" s="181"/>
      <c r="B12" s="467" t="s">
        <v>136</v>
      </c>
      <c r="C12" s="468"/>
      <c r="D12" s="468"/>
      <c r="E12" s="468"/>
      <c r="F12" s="468"/>
      <c r="G12" s="468"/>
      <c r="H12" s="468"/>
      <c r="I12" s="468"/>
      <c r="J12" s="468"/>
      <c r="K12" s="469"/>
      <c r="L12" s="476" t="s">
        <v>137</v>
      </c>
      <c r="M12" s="477"/>
      <c r="N12" s="477"/>
      <c r="O12" s="477"/>
      <c r="P12" s="477"/>
      <c r="Q12" s="478"/>
      <c r="R12" s="479">
        <v>604715</v>
      </c>
      <c r="S12" s="480"/>
      <c r="T12" s="480"/>
      <c r="U12" s="480"/>
      <c r="V12" s="481"/>
      <c r="W12" s="482" t="s">
        <v>1</v>
      </c>
      <c r="X12" s="440"/>
      <c r="Y12" s="440"/>
      <c r="Z12" s="440"/>
      <c r="AA12" s="440"/>
      <c r="AB12" s="483"/>
      <c r="AC12" s="484" t="s">
        <v>138</v>
      </c>
      <c r="AD12" s="485"/>
      <c r="AE12" s="485"/>
      <c r="AF12" s="485"/>
      <c r="AG12" s="486"/>
      <c r="AH12" s="484" t="s">
        <v>139</v>
      </c>
      <c r="AI12" s="485"/>
      <c r="AJ12" s="485"/>
      <c r="AK12" s="485"/>
      <c r="AL12" s="487"/>
      <c r="AM12" s="436" t="s">
        <v>140</v>
      </c>
      <c r="AN12" s="437"/>
      <c r="AO12" s="437"/>
      <c r="AP12" s="437"/>
      <c r="AQ12" s="437"/>
      <c r="AR12" s="437"/>
      <c r="AS12" s="437"/>
      <c r="AT12" s="438"/>
      <c r="AU12" s="439" t="s">
        <v>141</v>
      </c>
      <c r="AV12" s="440"/>
      <c r="AW12" s="440"/>
      <c r="AX12" s="440"/>
      <c r="AY12" s="441" t="s">
        <v>142</v>
      </c>
      <c r="AZ12" s="442"/>
      <c r="BA12" s="442"/>
      <c r="BB12" s="442"/>
      <c r="BC12" s="442"/>
      <c r="BD12" s="442"/>
      <c r="BE12" s="442"/>
      <c r="BF12" s="442"/>
      <c r="BG12" s="442"/>
      <c r="BH12" s="442"/>
      <c r="BI12" s="442"/>
      <c r="BJ12" s="442"/>
      <c r="BK12" s="442"/>
      <c r="BL12" s="442"/>
      <c r="BM12" s="443"/>
      <c r="BN12" s="407">
        <v>1025676</v>
      </c>
      <c r="BO12" s="408"/>
      <c r="BP12" s="408"/>
      <c r="BQ12" s="408"/>
      <c r="BR12" s="408"/>
      <c r="BS12" s="408"/>
      <c r="BT12" s="408"/>
      <c r="BU12" s="409"/>
      <c r="BV12" s="407">
        <v>0</v>
      </c>
      <c r="BW12" s="408"/>
      <c r="BX12" s="408"/>
      <c r="BY12" s="408"/>
      <c r="BZ12" s="408"/>
      <c r="CA12" s="408"/>
      <c r="CB12" s="408"/>
      <c r="CC12" s="409"/>
      <c r="CD12" s="410" t="s">
        <v>143</v>
      </c>
      <c r="CE12" s="411"/>
      <c r="CF12" s="411"/>
      <c r="CG12" s="411"/>
      <c r="CH12" s="411"/>
      <c r="CI12" s="411"/>
      <c r="CJ12" s="411"/>
      <c r="CK12" s="411"/>
      <c r="CL12" s="411"/>
      <c r="CM12" s="411"/>
      <c r="CN12" s="411"/>
      <c r="CO12" s="411"/>
      <c r="CP12" s="411"/>
      <c r="CQ12" s="411"/>
      <c r="CR12" s="411"/>
      <c r="CS12" s="412"/>
      <c r="CT12" s="447" t="s">
        <v>144</v>
      </c>
      <c r="CU12" s="448"/>
      <c r="CV12" s="448"/>
      <c r="CW12" s="448"/>
      <c r="CX12" s="448"/>
      <c r="CY12" s="448"/>
      <c r="CZ12" s="448"/>
      <c r="DA12" s="449"/>
      <c r="DB12" s="447" t="s">
        <v>145</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146</v>
      </c>
      <c r="N13" s="499"/>
      <c r="O13" s="499"/>
      <c r="P13" s="499"/>
      <c r="Q13" s="500"/>
      <c r="R13" s="491">
        <v>565162</v>
      </c>
      <c r="S13" s="492"/>
      <c r="T13" s="492"/>
      <c r="U13" s="492"/>
      <c r="V13" s="493"/>
      <c r="W13" s="423" t="s">
        <v>147</v>
      </c>
      <c r="X13" s="424"/>
      <c r="Y13" s="424"/>
      <c r="Z13" s="424"/>
      <c r="AA13" s="424"/>
      <c r="AB13" s="414"/>
      <c r="AC13" s="458">
        <v>1611</v>
      </c>
      <c r="AD13" s="459"/>
      <c r="AE13" s="459"/>
      <c r="AF13" s="459"/>
      <c r="AG13" s="501"/>
      <c r="AH13" s="458">
        <v>1824</v>
      </c>
      <c r="AI13" s="459"/>
      <c r="AJ13" s="459"/>
      <c r="AK13" s="459"/>
      <c r="AL13" s="460"/>
      <c r="AM13" s="436" t="s">
        <v>148</v>
      </c>
      <c r="AN13" s="437"/>
      <c r="AO13" s="437"/>
      <c r="AP13" s="437"/>
      <c r="AQ13" s="437"/>
      <c r="AR13" s="437"/>
      <c r="AS13" s="437"/>
      <c r="AT13" s="438"/>
      <c r="AU13" s="439" t="s">
        <v>149</v>
      </c>
      <c r="AV13" s="440"/>
      <c r="AW13" s="440"/>
      <c r="AX13" s="440"/>
      <c r="AY13" s="441" t="s">
        <v>150</v>
      </c>
      <c r="AZ13" s="442"/>
      <c r="BA13" s="442"/>
      <c r="BB13" s="442"/>
      <c r="BC13" s="442"/>
      <c r="BD13" s="442"/>
      <c r="BE13" s="442"/>
      <c r="BF13" s="442"/>
      <c r="BG13" s="442"/>
      <c r="BH13" s="442"/>
      <c r="BI13" s="442"/>
      <c r="BJ13" s="442"/>
      <c r="BK13" s="442"/>
      <c r="BL13" s="442"/>
      <c r="BM13" s="443"/>
      <c r="BN13" s="407">
        <v>-3084866</v>
      </c>
      <c r="BO13" s="408"/>
      <c r="BP13" s="408"/>
      <c r="BQ13" s="408"/>
      <c r="BR13" s="408"/>
      <c r="BS13" s="408"/>
      <c r="BT13" s="408"/>
      <c r="BU13" s="409"/>
      <c r="BV13" s="407">
        <v>4583319</v>
      </c>
      <c r="BW13" s="408"/>
      <c r="BX13" s="408"/>
      <c r="BY13" s="408"/>
      <c r="BZ13" s="408"/>
      <c r="CA13" s="408"/>
      <c r="CB13" s="408"/>
      <c r="CC13" s="409"/>
      <c r="CD13" s="410" t="s">
        <v>151</v>
      </c>
      <c r="CE13" s="411"/>
      <c r="CF13" s="411"/>
      <c r="CG13" s="411"/>
      <c r="CH13" s="411"/>
      <c r="CI13" s="411"/>
      <c r="CJ13" s="411"/>
      <c r="CK13" s="411"/>
      <c r="CL13" s="411"/>
      <c r="CM13" s="411"/>
      <c r="CN13" s="411"/>
      <c r="CO13" s="411"/>
      <c r="CP13" s="411"/>
      <c r="CQ13" s="411"/>
      <c r="CR13" s="411"/>
      <c r="CS13" s="412"/>
      <c r="CT13" s="404">
        <v>3.1</v>
      </c>
      <c r="CU13" s="405"/>
      <c r="CV13" s="405"/>
      <c r="CW13" s="405"/>
      <c r="CX13" s="405"/>
      <c r="CY13" s="405"/>
      <c r="CZ13" s="405"/>
      <c r="DA13" s="406"/>
      <c r="DB13" s="404">
        <v>3.4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152</v>
      </c>
      <c r="M14" s="489"/>
      <c r="N14" s="489"/>
      <c r="O14" s="489"/>
      <c r="P14" s="489"/>
      <c r="Q14" s="490"/>
      <c r="R14" s="491">
        <v>605545</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153</v>
      </c>
      <c r="CE14" s="503"/>
      <c r="CF14" s="503"/>
      <c r="CG14" s="503"/>
      <c r="CH14" s="503"/>
      <c r="CI14" s="503"/>
      <c r="CJ14" s="503"/>
      <c r="CK14" s="503"/>
      <c r="CL14" s="503"/>
      <c r="CM14" s="503"/>
      <c r="CN14" s="503"/>
      <c r="CO14" s="503"/>
      <c r="CP14" s="503"/>
      <c r="CQ14" s="503"/>
      <c r="CR14" s="503"/>
      <c r="CS14" s="504"/>
      <c r="CT14" s="505">
        <v>6.7</v>
      </c>
      <c r="CU14" s="506"/>
      <c r="CV14" s="506"/>
      <c r="CW14" s="506"/>
      <c r="CX14" s="506"/>
      <c r="CY14" s="506"/>
      <c r="CZ14" s="506"/>
      <c r="DA14" s="507"/>
      <c r="DB14" s="505">
        <v>4.5999999999999996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154</v>
      </c>
      <c r="N15" s="499"/>
      <c r="O15" s="499"/>
      <c r="P15" s="499"/>
      <c r="Q15" s="500"/>
      <c r="R15" s="491">
        <v>567455</v>
      </c>
      <c r="S15" s="492"/>
      <c r="T15" s="492"/>
      <c r="U15" s="492"/>
      <c r="V15" s="493"/>
      <c r="W15" s="423" t="s">
        <v>155</v>
      </c>
      <c r="X15" s="424"/>
      <c r="Y15" s="424"/>
      <c r="Z15" s="424"/>
      <c r="AA15" s="424"/>
      <c r="AB15" s="414"/>
      <c r="AC15" s="458">
        <v>62117</v>
      </c>
      <c r="AD15" s="459"/>
      <c r="AE15" s="459"/>
      <c r="AF15" s="459"/>
      <c r="AG15" s="501"/>
      <c r="AH15" s="458">
        <v>65209</v>
      </c>
      <c r="AI15" s="459"/>
      <c r="AJ15" s="459"/>
      <c r="AK15" s="459"/>
      <c r="AL15" s="460"/>
      <c r="AM15" s="436"/>
      <c r="AN15" s="437"/>
      <c r="AO15" s="437"/>
      <c r="AP15" s="437"/>
      <c r="AQ15" s="437"/>
      <c r="AR15" s="437"/>
      <c r="AS15" s="437"/>
      <c r="AT15" s="438"/>
      <c r="AU15" s="439"/>
      <c r="AV15" s="440"/>
      <c r="AW15" s="440"/>
      <c r="AX15" s="440"/>
      <c r="AY15" s="367" t="s">
        <v>156</v>
      </c>
      <c r="AZ15" s="368"/>
      <c r="BA15" s="368"/>
      <c r="BB15" s="368"/>
      <c r="BC15" s="368"/>
      <c r="BD15" s="368"/>
      <c r="BE15" s="368"/>
      <c r="BF15" s="368"/>
      <c r="BG15" s="368"/>
      <c r="BH15" s="368"/>
      <c r="BI15" s="368"/>
      <c r="BJ15" s="368"/>
      <c r="BK15" s="368"/>
      <c r="BL15" s="368"/>
      <c r="BM15" s="369"/>
      <c r="BN15" s="370">
        <v>82905957</v>
      </c>
      <c r="BO15" s="371"/>
      <c r="BP15" s="371"/>
      <c r="BQ15" s="371"/>
      <c r="BR15" s="371"/>
      <c r="BS15" s="371"/>
      <c r="BT15" s="371"/>
      <c r="BU15" s="372"/>
      <c r="BV15" s="370">
        <v>78948217</v>
      </c>
      <c r="BW15" s="371"/>
      <c r="BX15" s="371"/>
      <c r="BY15" s="371"/>
      <c r="BZ15" s="371"/>
      <c r="CA15" s="371"/>
      <c r="CB15" s="371"/>
      <c r="CC15" s="372"/>
      <c r="CD15" s="508" t="s">
        <v>157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158</v>
      </c>
      <c r="M16" s="511"/>
      <c r="N16" s="511"/>
      <c r="O16" s="511"/>
      <c r="P16" s="511"/>
      <c r="Q16" s="512"/>
      <c r="R16" s="513" t="s">
        <v>159</v>
      </c>
      <c r="S16" s="514"/>
      <c r="T16" s="514"/>
      <c r="U16" s="514"/>
      <c r="V16" s="515"/>
      <c r="W16" s="397"/>
      <c r="X16" s="398"/>
      <c r="Y16" s="398"/>
      <c r="Z16" s="398"/>
      <c r="AA16" s="398"/>
      <c r="AB16" s="387"/>
      <c r="AC16" s="494">
        <v>23</v>
      </c>
      <c r="AD16" s="495"/>
      <c r="AE16" s="495"/>
      <c r="AF16" s="495"/>
      <c r="AG16" s="496"/>
      <c r="AH16" s="494">
        <v>25.3</v>
      </c>
      <c r="AI16" s="495"/>
      <c r="AJ16" s="495"/>
      <c r="AK16" s="495"/>
      <c r="AL16" s="497"/>
      <c r="AM16" s="436"/>
      <c r="AN16" s="437"/>
      <c r="AO16" s="437"/>
      <c r="AP16" s="437"/>
      <c r="AQ16" s="437"/>
      <c r="AR16" s="437"/>
      <c r="AS16" s="437"/>
      <c r="AT16" s="438"/>
      <c r="AU16" s="439"/>
      <c r="AV16" s="440"/>
      <c r="AW16" s="440"/>
      <c r="AX16" s="440"/>
      <c r="AY16" s="441" t="s">
        <v>160</v>
      </c>
      <c r="AZ16" s="442"/>
      <c r="BA16" s="442"/>
      <c r="BB16" s="442"/>
      <c r="BC16" s="442"/>
      <c r="BD16" s="442"/>
      <c r="BE16" s="442"/>
      <c r="BF16" s="442"/>
      <c r="BG16" s="442"/>
      <c r="BH16" s="442"/>
      <c r="BI16" s="442"/>
      <c r="BJ16" s="442"/>
      <c r="BK16" s="442"/>
      <c r="BL16" s="442"/>
      <c r="BM16" s="443"/>
      <c r="BN16" s="407">
        <v>88567134</v>
      </c>
      <c r="BO16" s="408"/>
      <c r="BP16" s="408"/>
      <c r="BQ16" s="408"/>
      <c r="BR16" s="408"/>
      <c r="BS16" s="408"/>
      <c r="BT16" s="408"/>
      <c r="BU16" s="409"/>
      <c r="BV16" s="407">
        <v>85444286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161</v>
      </c>
      <c r="N17" s="519"/>
      <c r="O17" s="519"/>
      <c r="P17" s="519"/>
      <c r="Q17" s="520"/>
      <c r="R17" s="513" t="s">
        <v>162</v>
      </c>
      <c r="S17" s="514"/>
      <c r="T17" s="514"/>
      <c r="U17" s="514"/>
      <c r="V17" s="515"/>
      <c r="W17" s="423" t="s">
        <v>163</v>
      </c>
      <c r="X17" s="424"/>
      <c r="Y17" s="424"/>
      <c r="Z17" s="424"/>
      <c r="AA17" s="424"/>
      <c r="AB17" s="414"/>
      <c r="AC17" s="458">
        <v>206252</v>
      </c>
      <c r="AD17" s="459"/>
      <c r="AE17" s="459"/>
      <c r="AF17" s="459"/>
      <c r="AG17" s="501"/>
      <c r="AH17" s="458">
        <v>191085</v>
      </c>
      <c r="AI17" s="459"/>
      <c r="AJ17" s="459"/>
      <c r="AK17" s="459"/>
      <c r="AL17" s="460"/>
      <c r="AM17" s="436"/>
      <c r="AN17" s="437"/>
      <c r="AO17" s="437"/>
      <c r="AP17" s="437"/>
      <c r="AQ17" s="437"/>
      <c r="AR17" s="437"/>
      <c r="AS17" s="437"/>
      <c r="AT17" s="438"/>
      <c r="AU17" s="439"/>
      <c r="AV17" s="440"/>
      <c r="AW17" s="440"/>
      <c r="AX17" s="440"/>
      <c r="AY17" s="441" t="s">
        <v>164</v>
      </c>
      <c r="AZ17" s="442"/>
      <c r="BA17" s="442"/>
      <c r="BB17" s="442"/>
      <c r="BC17" s="442"/>
      <c r="BD17" s="442"/>
      <c r="BE17" s="442"/>
      <c r="BF17" s="442"/>
      <c r="BG17" s="442"/>
      <c r="BH17" s="442"/>
      <c r="BI17" s="442"/>
      <c r="BJ17" s="442"/>
      <c r="BK17" s="442"/>
      <c r="BL17" s="442"/>
      <c r="BM17" s="443"/>
      <c r="BN17" s="407">
        <v>105994812</v>
      </c>
      <c r="BO17" s="408"/>
      <c r="BP17" s="408"/>
      <c r="BQ17" s="408"/>
      <c r="BR17" s="408"/>
      <c r="BS17" s="408"/>
      <c r="BT17" s="408"/>
      <c r="BU17" s="409"/>
      <c r="BV17" s="407">
        <v>100917272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165</v>
      </c>
      <c r="C18" s="450"/>
      <c r="D18" s="450"/>
      <c r="E18" s="530"/>
      <c r="F18" s="530"/>
      <c r="G18" s="530"/>
      <c r="H18" s="530"/>
      <c r="I18" s="530"/>
      <c r="J18" s="530"/>
      <c r="K18" s="530"/>
      <c r="L18" s="531">
        <v>61.95</v>
      </c>
      <c r="M18" s="531"/>
      <c r="N18" s="531"/>
      <c r="O18" s="531"/>
      <c r="P18" s="531"/>
      <c r="Q18" s="531"/>
      <c r="R18" s="532"/>
      <c r="S18" s="532"/>
      <c r="T18" s="532"/>
      <c r="U18" s="532"/>
      <c r="V18" s="533"/>
      <c r="W18" s="425"/>
      <c r="X18" s="426"/>
      <c r="Y18" s="426"/>
      <c r="Z18" s="426"/>
      <c r="AA18" s="426"/>
      <c r="AB18" s="417"/>
      <c r="AC18" s="534">
        <v>76.400000000000006</v>
      </c>
      <c r="AD18" s="535"/>
      <c r="AE18" s="535"/>
      <c r="AF18" s="535"/>
      <c r="AG18" s="536"/>
      <c r="AH18" s="534">
        <v>74</v>
      </c>
      <c r="AI18" s="535"/>
      <c r="AJ18" s="535"/>
      <c r="AK18" s="535"/>
      <c r="AL18" s="537"/>
      <c r="AM18" s="436"/>
      <c r="AN18" s="437"/>
      <c r="AO18" s="437"/>
      <c r="AP18" s="437"/>
      <c r="AQ18" s="437"/>
      <c r="AR18" s="437"/>
      <c r="AS18" s="437"/>
      <c r="AT18" s="438"/>
      <c r="AU18" s="439"/>
      <c r="AV18" s="440"/>
      <c r="AW18" s="440"/>
      <c r="AX18" s="440"/>
      <c r="AY18" s="441" t="s">
        <v>166</v>
      </c>
      <c r="AZ18" s="442"/>
      <c r="BA18" s="442"/>
      <c r="BB18" s="442"/>
      <c r="BC18" s="442"/>
      <c r="BD18" s="442"/>
      <c r="BE18" s="442"/>
      <c r="BF18" s="442"/>
      <c r="BG18" s="442"/>
      <c r="BH18" s="442"/>
      <c r="BI18" s="442"/>
      <c r="BJ18" s="442"/>
      <c r="BK18" s="442"/>
      <c r="BL18" s="442"/>
      <c r="BM18" s="443"/>
      <c r="BN18" s="407">
        <v>114878356</v>
      </c>
      <c r="BO18" s="408"/>
      <c r="BP18" s="408"/>
      <c r="BQ18" s="408"/>
      <c r="BR18" s="408"/>
      <c r="BS18" s="408"/>
      <c r="BT18" s="408"/>
      <c r="BU18" s="409"/>
      <c r="BV18" s="407">
        <v>111789398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167</v>
      </c>
      <c r="C19" s="450"/>
      <c r="D19" s="450"/>
      <c r="E19" s="530"/>
      <c r="F19" s="530"/>
      <c r="G19" s="530"/>
      <c r="H19" s="530"/>
      <c r="I19" s="530"/>
      <c r="J19" s="530"/>
      <c r="K19" s="530"/>
      <c r="L19" s="538">
        <v>9593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168</v>
      </c>
      <c r="AZ19" s="442"/>
      <c r="BA19" s="442"/>
      <c r="BB19" s="442"/>
      <c r="BC19" s="442"/>
      <c r="BD19" s="442"/>
      <c r="BE19" s="442"/>
      <c r="BF19" s="442"/>
      <c r="BG19" s="442"/>
      <c r="BH19" s="442"/>
      <c r="BI19" s="442"/>
      <c r="BJ19" s="442"/>
      <c r="BK19" s="442"/>
      <c r="BL19" s="442"/>
      <c r="BM19" s="443"/>
      <c r="BN19" s="407">
        <v>150729576</v>
      </c>
      <c r="BO19" s="408"/>
      <c r="BP19" s="408"/>
      <c r="BQ19" s="408"/>
      <c r="BR19" s="408"/>
      <c r="BS19" s="408"/>
      <c r="BT19" s="408"/>
      <c r="BU19" s="409"/>
      <c r="BV19" s="407">
        <v>148003171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169</v>
      </c>
      <c r="C20" s="450"/>
      <c r="D20" s="450"/>
      <c r="E20" s="530"/>
      <c r="F20" s="530"/>
      <c r="G20" s="530"/>
      <c r="H20" s="530"/>
      <c r="I20" s="530"/>
      <c r="J20" s="530"/>
      <c r="K20" s="530"/>
      <c r="L20" s="538">
        <v>267141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170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171</v>
      </c>
      <c r="C22" s="551"/>
      <c r="D22" s="552"/>
      <c r="E22" s="419" t="s">
        <v>1</v>
      </c>
      <c r="F22" s="424"/>
      <c r="G22" s="424"/>
      <c r="H22" s="424"/>
      <c r="I22" s="424"/>
      <c r="J22" s="424"/>
      <c r="K22" s="414"/>
      <c r="L22" s="419" t="s">
        <v>172</v>
      </c>
      <c r="M22" s="424"/>
      <c r="N22" s="424"/>
      <c r="O22" s="424"/>
      <c r="P22" s="414"/>
      <c r="Q22" s="582" t="s">
        <v>173</v>
      </c>
      <c r="R22" s="583"/>
      <c r="S22" s="583"/>
      <c r="T22" s="583"/>
      <c r="U22" s="583"/>
      <c r="V22" s="584"/>
      <c r="W22" s="550" t="s">
        <v>174</v>
      </c>
      <c r="X22" s="551"/>
      <c r="Y22" s="552"/>
      <c r="Z22" s="419" t="s">
        <v>1</v>
      </c>
      <c r="AA22" s="424"/>
      <c r="AB22" s="424"/>
      <c r="AC22" s="424"/>
      <c r="AD22" s="424"/>
      <c r="AE22" s="424"/>
      <c r="AF22" s="424"/>
      <c r="AG22" s="414"/>
      <c r="AH22" s="588" t="s">
        <v>175</v>
      </c>
      <c r="AI22" s="424"/>
      <c r="AJ22" s="424"/>
      <c r="AK22" s="424"/>
      <c r="AL22" s="414"/>
      <c r="AM22" s="588" t="s">
        <v>176</v>
      </c>
      <c r="AN22" s="589"/>
      <c r="AO22" s="589"/>
      <c r="AP22" s="589"/>
      <c r="AQ22" s="589"/>
      <c r="AR22" s="590"/>
      <c r="AS22" s="582" t="s">
        <v>173</v>
      </c>
      <c r="AT22" s="583"/>
      <c r="AU22" s="583"/>
      <c r="AV22" s="583"/>
      <c r="AW22" s="583"/>
      <c r="AX22" s="594"/>
      <c r="AY22" s="367" t="s">
        <v>177</v>
      </c>
      <c r="AZ22" s="368"/>
      <c r="BA22" s="368"/>
      <c r="BB22" s="368"/>
      <c r="BC22" s="368"/>
      <c r="BD22" s="368"/>
      <c r="BE22" s="368"/>
      <c r="BF22" s="368"/>
      <c r="BG22" s="368"/>
      <c r="BH22" s="368"/>
      <c r="BI22" s="368"/>
      <c r="BJ22" s="368"/>
      <c r="BK22" s="368"/>
      <c r="BL22" s="368"/>
      <c r="BM22" s="369"/>
      <c r="BN22" s="370">
        <v>174649677</v>
      </c>
      <c r="BO22" s="371"/>
      <c r="BP22" s="371"/>
      <c r="BQ22" s="371"/>
      <c r="BR22" s="371"/>
      <c r="BS22" s="371"/>
      <c r="BT22" s="371"/>
      <c r="BU22" s="372"/>
      <c r="BV22" s="370">
        <v>174414292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178</v>
      </c>
      <c r="AZ23" s="442"/>
      <c r="BA23" s="442"/>
      <c r="BB23" s="442"/>
      <c r="BC23" s="442"/>
      <c r="BD23" s="442"/>
      <c r="BE23" s="442"/>
      <c r="BF23" s="442"/>
      <c r="BG23" s="442"/>
      <c r="BH23" s="442"/>
      <c r="BI23" s="442"/>
      <c r="BJ23" s="442"/>
      <c r="BK23" s="442"/>
      <c r="BL23" s="442"/>
      <c r="BM23" s="443"/>
      <c r="BN23" s="407">
        <v>94028041</v>
      </c>
      <c r="BO23" s="408"/>
      <c r="BP23" s="408"/>
      <c r="BQ23" s="408"/>
      <c r="BR23" s="408"/>
      <c r="BS23" s="408"/>
      <c r="BT23" s="408"/>
      <c r="BU23" s="409"/>
      <c r="BV23" s="407">
        <v>98101856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179</v>
      </c>
      <c r="F24" s="437"/>
      <c r="G24" s="437"/>
      <c r="H24" s="437"/>
      <c r="I24" s="437"/>
      <c r="J24" s="437"/>
      <c r="K24" s="438"/>
      <c r="L24" s="458">
        <v>1</v>
      </c>
      <c r="M24" s="459"/>
      <c r="N24" s="459"/>
      <c r="O24" s="459"/>
      <c r="P24" s="501"/>
      <c r="Q24" s="458">
        <v>11460</v>
      </c>
      <c r="R24" s="459"/>
      <c r="S24" s="459"/>
      <c r="T24" s="459"/>
      <c r="U24" s="459"/>
      <c r="V24" s="501"/>
      <c r="W24" s="553"/>
      <c r="X24" s="554"/>
      <c r="Y24" s="555"/>
      <c r="Z24" s="457" t="s">
        <v>180</v>
      </c>
      <c r="AA24" s="437"/>
      <c r="AB24" s="437"/>
      <c r="AC24" s="437"/>
      <c r="AD24" s="437"/>
      <c r="AE24" s="437"/>
      <c r="AF24" s="437"/>
      <c r="AG24" s="438"/>
      <c r="AH24" s="458">
        <v>3322</v>
      </c>
      <c r="AI24" s="459"/>
      <c r="AJ24" s="459"/>
      <c r="AK24" s="459"/>
      <c r="AL24" s="501"/>
      <c r="AM24" s="458">
        <v>10308166</v>
      </c>
      <c r="AN24" s="459"/>
      <c r="AO24" s="459"/>
      <c r="AP24" s="459"/>
      <c r="AQ24" s="459"/>
      <c r="AR24" s="501"/>
      <c r="AS24" s="458">
        <v>3103</v>
      </c>
      <c r="AT24" s="459"/>
      <c r="AU24" s="459"/>
      <c r="AV24" s="459"/>
      <c r="AW24" s="459"/>
      <c r="AX24" s="460"/>
      <c r="AY24" s="523" t="s">
        <v>181</v>
      </c>
      <c r="AZ24" s="524"/>
      <c r="BA24" s="524"/>
      <c r="BB24" s="524"/>
      <c r="BC24" s="524"/>
      <c r="BD24" s="524"/>
      <c r="BE24" s="524"/>
      <c r="BF24" s="524"/>
      <c r="BG24" s="524"/>
      <c r="BH24" s="524"/>
      <c r="BI24" s="524"/>
      <c r="BJ24" s="524"/>
      <c r="BK24" s="524"/>
      <c r="BL24" s="524"/>
      <c r="BM24" s="525"/>
      <c r="BN24" s="407">
        <v>115758681</v>
      </c>
      <c r="BO24" s="408"/>
      <c r="BP24" s="408"/>
      <c r="BQ24" s="408"/>
      <c r="BR24" s="408"/>
      <c r="BS24" s="408"/>
      <c r="BT24" s="408"/>
      <c r="BU24" s="409"/>
      <c r="BV24" s="407">
        <v>112848119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182</v>
      </c>
      <c r="F25" s="437"/>
      <c r="G25" s="437"/>
      <c r="H25" s="437"/>
      <c r="I25" s="437"/>
      <c r="J25" s="437"/>
      <c r="K25" s="438"/>
      <c r="L25" s="458">
        <v>2</v>
      </c>
      <c r="M25" s="459"/>
      <c r="N25" s="459"/>
      <c r="O25" s="459"/>
      <c r="P25" s="501"/>
      <c r="Q25" s="458">
        <v>9420</v>
      </c>
      <c r="R25" s="459"/>
      <c r="S25" s="459"/>
      <c r="T25" s="459"/>
      <c r="U25" s="459"/>
      <c r="V25" s="501"/>
      <c r="W25" s="553"/>
      <c r="X25" s="554"/>
      <c r="Y25" s="555"/>
      <c r="Z25" s="457" t="s">
        <v>183</v>
      </c>
      <c r="AA25" s="437"/>
      <c r="AB25" s="437"/>
      <c r="AC25" s="437"/>
      <c r="AD25" s="437"/>
      <c r="AE25" s="437"/>
      <c r="AF25" s="437"/>
      <c r="AG25" s="438"/>
      <c r="AH25" s="458">
        <v>586</v>
      </c>
      <c r="AI25" s="459"/>
      <c r="AJ25" s="459"/>
      <c r="AK25" s="459"/>
      <c r="AL25" s="501"/>
      <c r="AM25" s="458">
        <v>1793160</v>
      </c>
      <c r="AN25" s="459"/>
      <c r="AO25" s="459"/>
      <c r="AP25" s="459"/>
      <c r="AQ25" s="459"/>
      <c r="AR25" s="501"/>
      <c r="AS25" s="458">
        <v>3060</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89763438</v>
      </c>
      <c r="BO25" s="371"/>
      <c r="BP25" s="371"/>
      <c r="BQ25" s="371"/>
      <c r="BR25" s="371"/>
      <c r="BS25" s="371"/>
      <c r="BT25" s="371"/>
      <c r="BU25" s="372"/>
      <c r="BV25" s="370">
        <v>92153461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185</v>
      </c>
      <c r="F26" s="437"/>
      <c r="G26" s="437"/>
      <c r="H26" s="437"/>
      <c r="I26" s="437"/>
      <c r="J26" s="437"/>
      <c r="K26" s="438"/>
      <c r="L26" s="458">
        <v>1</v>
      </c>
      <c r="M26" s="459"/>
      <c r="N26" s="459"/>
      <c r="O26" s="459"/>
      <c r="P26" s="501"/>
      <c r="Q26" s="458">
        <v>8140</v>
      </c>
      <c r="R26" s="459"/>
      <c r="S26" s="459"/>
      <c r="T26" s="459"/>
      <c r="U26" s="459"/>
      <c r="V26" s="501"/>
      <c r="W26" s="553"/>
      <c r="X26" s="554"/>
      <c r="Y26" s="555"/>
      <c r="Z26" s="457" t="s">
        <v>186</v>
      </c>
      <c r="AA26" s="559"/>
      <c r="AB26" s="559"/>
      <c r="AC26" s="559"/>
      <c r="AD26" s="559"/>
      <c r="AE26" s="559"/>
      <c r="AF26" s="559"/>
      <c r="AG26" s="560"/>
      <c r="AH26" s="458">
        <v>235</v>
      </c>
      <c r="AI26" s="459"/>
      <c r="AJ26" s="459"/>
      <c r="AK26" s="459"/>
      <c r="AL26" s="501"/>
      <c r="AM26" s="458">
        <v>840830</v>
      </c>
      <c r="AN26" s="459"/>
      <c r="AO26" s="459"/>
      <c r="AP26" s="459"/>
      <c r="AQ26" s="459"/>
      <c r="AR26" s="501"/>
      <c r="AS26" s="458">
        <v>3578</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v>350000</v>
      </c>
      <c r="BO26" s="408"/>
      <c r="BP26" s="408"/>
      <c r="BQ26" s="408"/>
      <c r="BR26" s="408"/>
      <c r="BS26" s="408"/>
      <c r="BT26" s="408"/>
      <c r="BU26" s="409"/>
      <c r="BV26" s="407">
        <v>275000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188</v>
      </c>
      <c r="F27" s="437"/>
      <c r="G27" s="437"/>
      <c r="H27" s="437"/>
      <c r="I27" s="437"/>
      <c r="J27" s="437"/>
      <c r="K27" s="438"/>
      <c r="L27" s="458">
        <v>1</v>
      </c>
      <c r="M27" s="459"/>
      <c r="N27" s="459"/>
      <c r="O27" s="459"/>
      <c r="P27" s="501"/>
      <c r="Q27" s="458">
        <v>7480</v>
      </c>
      <c r="R27" s="459"/>
      <c r="S27" s="459"/>
      <c r="T27" s="459"/>
      <c r="U27" s="459"/>
      <c r="V27" s="501"/>
      <c r="W27" s="553"/>
      <c r="X27" s="554"/>
      <c r="Y27" s="555"/>
      <c r="Z27" s="457" t="s">
        <v>189</v>
      </c>
      <c r="AA27" s="437"/>
      <c r="AB27" s="437"/>
      <c r="AC27" s="437"/>
      <c r="AD27" s="437"/>
      <c r="AE27" s="437"/>
      <c r="AF27" s="437"/>
      <c r="AG27" s="438"/>
      <c r="AH27" s="458">
        <v>158</v>
      </c>
      <c r="AI27" s="459"/>
      <c r="AJ27" s="459"/>
      <c r="AK27" s="459"/>
      <c r="AL27" s="501"/>
      <c r="AM27" s="458">
        <v>602808</v>
      </c>
      <c r="AN27" s="459"/>
      <c r="AO27" s="459"/>
      <c r="AP27" s="459"/>
      <c r="AQ27" s="459"/>
      <c r="AR27" s="501"/>
      <c r="AS27" s="458">
        <v>3815</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6">
        <v>1479559</v>
      </c>
      <c r="BO27" s="527"/>
      <c r="BP27" s="527"/>
      <c r="BQ27" s="527"/>
      <c r="BR27" s="527"/>
      <c r="BS27" s="527"/>
      <c r="BT27" s="527"/>
      <c r="BU27" s="528"/>
      <c r="BV27" s="526">
        <v>1479559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191</v>
      </c>
      <c r="F28" s="437"/>
      <c r="G28" s="437"/>
      <c r="H28" s="437"/>
      <c r="I28" s="437"/>
      <c r="J28" s="437"/>
      <c r="K28" s="438"/>
      <c r="L28" s="458">
        <v>1</v>
      </c>
      <c r="M28" s="459"/>
      <c r="N28" s="459"/>
      <c r="O28" s="459"/>
      <c r="P28" s="501"/>
      <c r="Q28" s="458">
        <v>6840</v>
      </c>
      <c r="R28" s="459"/>
      <c r="S28" s="459"/>
      <c r="T28" s="459"/>
      <c r="U28" s="459"/>
      <c r="V28" s="501"/>
      <c r="W28" s="553"/>
      <c r="X28" s="554"/>
      <c r="Y28" s="555"/>
      <c r="Z28" s="457" t="s">
        <v>192</v>
      </c>
      <c r="AA28" s="437"/>
      <c r="AB28" s="437"/>
      <c r="AC28" s="437"/>
      <c r="AD28" s="437"/>
      <c r="AE28" s="437"/>
      <c r="AF28" s="437"/>
      <c r="AG28" s="438"/>
      <c r="AH28" s="458">
        <v>28</v>
      </c>
      <c r="AI28" s="459"/>
      <c r="AJ28" s="459"/>
      <c r="AK28" s="459"/>
      <c r="AL28" s="501"/>
      <c r="AM28" s="458">
        <v>79632</v>
      </c>
      <c r="AN28" s="459"/>
      <c r="AO28" s="459"/>
      <c r="AP28" s="459"/>
      <c r="AQ28" s="459"/>
      <c r="AR28" s="501"/>
      <c r="AS28" s="458">
        <v>2844</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13526846</v>
      </c>
      <c r="BO28" s="371"/>
      <c r="BP28" s="371"/>
      <c r="BQ28" s="371"/>
      <c r="BR28" s="371"/>
      <c r="BS28" s="371"/>
      <c r="BT28" s="371"/>
      <c r="BU28" s="372"/>
      <c r="BV28" s="370">
        <v>14548187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194</v>
      </c>
      <c r="F29" s="437"/>
      <c r="G29" s="437"/>
      <c r="H29" s="437"/>
      <c r="I29" s="437"/>
      <c r="J29" s="437"/>
      <c r="K29" s="438"/>
      <c r="L29" s="458">
        <v>40</v>
      </c>
      <c r="M29" s="459"/>
      <c r="N29" s="459"/>
      <c r="O29" s="459"/>
      <c r="P29" s="501"/>
      <c r="Q29" s="458">
        <v>6410</v>
      </c>
      <c r="R29" s="459"/>
      <c r="S29" s="459"/>
      <c r="T29" s="459"/>
      <c r="U29" s="459"/>
      <c r="V29" s="501"/>
      <c r="W29" s="556"/>
      <c r="X29" s="557"/>
      <c r="Y29" s="558"/>
      <c r="Z29" s="457" t="s">
        <v>195</v>
      </c>
      <c r="AA29" s="437"/>
      <c r="AB29" s="437"/>
      <c r="AC29" s="437"/>
      <c r="AD29" s="437"/>
      <c r="AE29" s="437"/>
      <c r="AF29" s="437"/>
      <c r="AG29" s="438"/>
      <c r="AH29" s="458">
        <v>3508</v>
      </c>
      <c r="AI29" s="459"/>
      <c r="AJ29" s="459"/>
      <c r="AK29" s="459"/>
      <c r="AL29" s="501"/>
      <c r="AM29" s="458">
        <v>10990606</v>
      </c>
      <c r="AN29" s="459"/>
      <c r="AO29" s="459"/>
      <c r="AP29" s="459"/>
      <c r="AQ29" s="459"/>
      <c r="AR29" s="501"/>
      <c r="AS29" s="458">
        <v>3133</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3284224</v>
      </c>
      <c r="BO29" s="408"/>
      <c r="BP29" s="408"/>
      <c r="BQ29" s="408"/>
      <c r="BR29" s="408"/>
      <c r="BS29" s="408"/>
      <c r="BT29" s="408"/>
      <c r="BU29" s="409"/>
      <c r="BV29" s="407">
        <v>3958200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101.2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29601536</v>
      </c>
      <c r="BO30" s="527"/>
      <c r="BP30" s="527"/>
      <c r="BQ30" s="527"/>
      <c r="BR30" s="527"/>
      <c r="BS30" s="527"/>
      <c r="BT30" s="527"/>
      <c r="BU30" s="528"/>
      <c r="BV30" s="526">
        <v>25161732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204</v>
      </c>
      <c r="V33" s="431"/>
      <c r="W33" s="396" t="s">
        <v>206</v>
      </c>
      <c r="X33" s="396"/>
      <c r="Y33" s="396"/>
      <c r="Z33" s="396"/>
      <c r="AA33" s="396"/>
      <c r="AB33" s="396"/>
      <c r="AC33" s="396"/>
      <c r="AD33" s="396"/>
      <c r="AE33" s="396"/>
      <c r="AF33" s="396"/>
      <c r="AG33" s="396"/>
      <c r="AH33" s="396"/>
      <c r="AI33" s="396"/>
      <c r="AJ33" s="396"/>
      <c r="AK33" s="396"/>
      <c r="AL33" s="206"/>
      <c r="AM33" s="431" t="s">
        <v>204</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204</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12</v>
      </c>
      <c r="AN34" s="597"/>
      <c r="AO34" s="598" t="str">
        <f>IF('各会計、関係団体の財政状況及び健全化判断比率'!B35="","",'各会計、関係団体の財政状況及び健全化判断比率'!B35)</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埼玉高速鉄道株式会社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看護学校事業</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13</v>
      </c>
      <c r="AN35" s="597"/>
      <c r="AO35" s="598" t="str">
        <f>IF('各会計、関係団体の財政状況及び健全化判断比率'!B36="","",'各会計、関係団体の財政状況及び健全化判断比率'!B36)</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埼玉県信用保証協会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母子父子寡婦福祉資金貸付事業</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14</v>
      </c>
      <c r="AN36" s="597"/>
      <c r="AO36" s="598" t="str">
        <f>IF('各会計、関係団体の財政状況及び健全化判断比率'!B37="","",'各会計、関係団体の財政状況及び健全化判断比率'!B37)</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彩の国さいたま人づくり広域連合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川口中小企業共済協会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川口都市計画土地区画整理事業</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小型自動車競走事業特別会計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戸田ボートレース企業団</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川口土地開発公社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〇</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9</v>
      </c>
      <c r="V38" s="597"/>
      <c r="W38" s="598" t="str">
        <f>IF('各会計、関係団体の財政状況及び健全化判断比率'!B32="","",'各会計、関係団体の財政状況及び健全化判断比率'!B32)</f>
        <v>川口駅西口地下公共駐車場事業特別会計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川口産業振興公社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10</v>
      </c>
      <c r="V39" s="597"/>
      <c r="W39" s="598" t="str">
        <f>IF('各会計、関係団体の財政状況及び健全化判断比率'!B33="","",'各会計、関係団体の財政状況及び健全化判断比率'!B33)</f>
        <v>川口駅東口地下公共駐車場事業特別会計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川口都市開発株式会社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f t="shared" si="4"/>
        <v>11</v>
      </c>
      <c r="V40" s="597"/>
      <c r="W40" s="598" t="str">
        <f>IF('各会計、関係団体の財政状況及び健全化判断比率'!B34="","",'各会計、関係団体の財政状況及び健全化判断比率'!B34)</f>
        <v>交通災害共済事業特別会計</v>
      </c>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川口勤労福祉サービスセンター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川口市スポーツ協会</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27</v>
      </c>
      <c r="CP42" s="597"/>
      <c r="CQ42" s="598" t="str">
        <f>IF('各会計、関係団体の財政状況及び健全化判断比率'!BS15="","",'各会計、関係団体の財政状況及び健全化判断比率'!BS15)</f>
        <v>川口市総合文化センター</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28</v>
      </c>
      <c r="CP43" s="597"/>
      <c r="CQ43" s="598" t="str">
        <f>IF('各会計、関係団体の財政状況及び健全化判断比率'!BS16="","",'各会計、関係団体の財政状況及び健全化判断比率'!BS16)</f>
        <v>川口緑化センター</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6PPxePVWpu822/GiIjXJenRfWmcl/ElJLM5msMHy8gC0JceRjWnTX7CdnSPGIrPL1BtfPkKrrB1VKirybVFtA==" saltValue="sB3WlY1phGnDZPYGGWE3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2">
      <c r="A34" s="22"/>
      <c r="B34" s="31"/>
      <c r="C34" s="1155" t="s">
        <v>596</v>
      </c>
      <c r="D34" s="1155"/>
      <c r="E34" s="1156"/>
      <c r="F34" s="32">
        <v>7.4</v>
      </c>
      <c r="G34" s="33">
        <v>6.96</v>
      </c>
      <c r="H34" s="33">
        <v>8.36</v>
      </c>
      <c r="I34" s="33">
        <v>8.98</v>
      </c>
      <c r="J34" s="34">
        <v>7.28</v>
      </c>
      <c r="K34" s="22"/>
      <c r="L34" s="22"/>
      <c r="M34" s="22"/>
      <c r="N34" s="22"/>
      <c r="O34" s="22"/>
      <c r="P34" s="22"/>
    </row>
    <row r="35" spans="1:16" ht="39" customHeight="1" x14ac:dyDescent="0.2">
      <c r="A35" s="22"/>
      <c r="B35" s="35"/>
      <c r="C35" s="1149" t="s">
        <v>597</v>
      </c>
      <c r="D35" s="1150"/>
      <c r="E35" s="1151"/>
      <c r="F35" s="36">
        <v>4.21</v>
      </c>
      <c r="G35" s="37">
        <v>3.54</v>
      </c>
      <c r="H35" s="37">
        <v>3.44</v>
      </c>
      <c r="I35" s="37">
        <v>3.53</v>
      </c>
      <c r="J35" s="38">
        <v>4.04</v>
      </c>
      <c r="K35" s="22"/>
      <c r="L35" s="22"/>
      <c r="M35" s="22"/>
      <c r="N35" s="22"/>
      <c r="O35" s="22"/>
      <c r="P35" s="22"/>
    </row>
    <row r="36" spans="1:16" ht="39" customHeight="1" x14ac:dyDescent="0.2">
      <c r="A36" s="22"/>
      <c r="B36" s="35"/>
      <c r="C36" s="1149" t="s">
        <v>598</v>
      </c>
      <c r="D36" s="1150"/>
      <c r="E36" s="1151"/>
      <c r="F36" s="36">
        <v>2.02</v>
      </c>
      <c r="G36" s="37">
        <v>1.21</v>
      </c>
      <c r="H36" s="37">
        <v>2.4500000000000002</v>
      </c>
      <c r="I36" s="37">
        <v>3.4</v>
      </c>
      <c r="J36" s="38">
        <v>3.26</v>
      </c>
      <c r="K36" s="22"/>
      <c r="L36" s="22"/>
      <c r="M36" s="22"/>
      <c r="N36" s="22"/>
      <c r="O36" s="22"/>
      <c r="P36" s="22"/>
    </row>
    <row r="37" spans="1:16" ht="39" customHeight="1" x14ac:dyDescent="0.2">
      <c r="A37" s="22"/>
      <c r="B37" s="35"/>
      <c r="C37" s="1149" t="s">
        <v>599</v>
      </c>
      <c r="D37" s="1150"/>
      <c r="E37" s="1151"/>
      <c r="F37" s="36" t="s">
        <v>547</v>
      </c>
      <c r="G37" s="37">
        <v>1.78</v>
      </c>
      <c r="H37" s="37">
        <v>1.58</v>
      </c>
      <c r="I37" s="37">
        <v>2.13</v>
      </c>
      <c r="J37" s="38">
        <v>2.59</v>
      </c>
      <c r="K37" s="22"/>
      <c r="L37" s="22"/>
      <c r="M37" s="22"/>
      <c r="N37" s="22"/>
      <c r="O37" s="22"/>
      <c r="P37" s="22"/>
    </row>
    <row r="38" spans="1:16" ht="39" customHeight="1" x14ac:dyDescent="0.2">
      <c r="A38" s="22"/>
      <c r="B38" s="35"/>
      <c r="C38" s="1149" t="s">
        <v>600</v>
      </c>
      <c r="D38" s="1150"/>
      <c r="E38" s="1151"/>
      <c r="F38" s="36">
        <v>0.68</v>
      </c>
      <c r="G38" s="37">
        <v>1.1599999999999999</v>
      </c>
      <c r="H38" s="37">
        <v>1.38</v>
      </c>
      <c r="I38" s="37">
        <v>1.1599999999999999</v>
      </c>
      <c r="J38" s="38">
        <v>1.33</v>
      </c>
      <c r="K38" s="22"/>
      <c r="L38" s="22"/>
      <c r="M38" s="22"/>
      <c r="N38" s="22"/>
      <c r="O38" s="22"/>
      <c r="P38" s="22"/>
    </row>
    <row r="39" spans="1:16" ht="39" customHeight="1" x14ac:dyDescent="0.2">
      <c r="A39" s="22"/>
      <c r="B39" s="35"/>
      <c r="C39" s="1149" t="s">
        <v>601</v>
      </c>
      <c r="D39" s="1150"/>
      <c r="E39" s="1151"/>
      <c r="F39" s="36">
        <v>0.13</v>
      </c>
      <c r="G39" s="37">
        <v>0.19</v>
      </c>
      <c r="H39" s="37">
        <v>0.45</v>
      </c>
      <c r="I39" s="37">
        <v>0.24</v>
      </c>
      <c r="J39" s="38">
        <v>0.23</v>
      </c>
      <c r="K39" s="22"/>
      <c r="L39" s="22"/>
      <c r="M39" s="22"/>
      <c r="N39" s="22"/>
      <c r="O39" s="22"/>
      <c r="P39" s="22"/>
    </row>
    <row r="40" spans="1:16" ht="39" customHeight="1" x14ac:dyDescent="0.2">
      <c r="A40" s="22"/>
      <c r="B40" s="35"/>
      <c r="C40" s="1149" t="s">
        <v>602</v>
      </c>
      <c r="D40" s="1150"/>
      <c r="E40" s="1151"/>
      <c r="F40" s="36">
        <v>0.01</v>
      </c>
      <c r="G40" s="37">
        <v>0.05</v>
      </c>
      <c r="H40" s="37">
        <v>7.0000000000000007E-2</v>
      </c>
      <c r="I40" s="37">
        <v>0.06</v>
      </c>
      <c r="J40" s="38">
        <v>0.11</v>
      </c>
      <c r="K40" s="22"/>
      <c r="L40" s="22"/>
      <c r="M40" s="22"/>
      <c r="N40" s="22"/>
      <c r="O40" s="22"/>
      <c r="P40" s="22"/>
    </row>
    <row r="41" spans="1:16" ht="39" customHeight="1" x14ac:dyDescent="0.2">
      <c r="A41" s="22"/>
      <c r="B41" s="35"/>
      <c r="C41" s="1149" t="s">
        <v>603</v>
      </c>
      <c r="D41" s="1150"/>
      <c r="E41" s="1151"/>
      <c r="F41" s="36">
        <v>0.03</v>
      </c>
      <c r="G41" s="37">
        <v>0.03</v>
      </c>
      <c r="H41" s="37">
        <v>0.03</v>
      </c>
      <c r="I41" s="37">
        <v>0.03</v>
      </c>
      <c r="J41" s="38">
        <v>0.03</v>
      </c>
      <c r="K41" s="22"/>
      <c r="L41" s="22"/>
      <c r="M41" s="22"/>
      <c r="N41" s="22"/>
      <c r="O41" s="22"/>
      <c r="P41" s="22"/>
    </row>
    <row r="42" spans="1:16" ht="39" customHeight="1" x14ac:dyDescent="0.2">
      <c r="A42" s="22"/>
      <c r="B42" s="39"/>
      <c r="C42" s="1149" t="s">
        <v>604</v>
      </c>
      <c r="D42" s="1150"/>
      <c r="E42" s="1151"/>
      <c r="F42" s="36" t="s">
        <v>547</v>
      </c>
      <c r="G42" s="37" t="s">
        <v>547</v>
      </c>
      <c r="H42" s="37" t="s">
        <v>547</v>
      </c>
      <c r="I42" s="37" t="s">
        <v>547</v>
      </c>
      <c r="J42" s="38" t="s">
        <v>547</v>
      </c>
      <c r="K42" s="22"/>
      <c r="L42" s="22"/>
      <c r="M42" s="22"/>
      <c r="N42" s="22"/>
      <c r="O42" s="22"/>
      <c r="P42" s="22"/>
    </row>
    <row r="43" spans="1:16" ht="39" customHeight="1" thickBot="1" x14ac:dyDescent="0.25">
      <c r="A43" s="22"/>
      <c r="B43" s="40"/>
      <c r="C43" s="1152" t="s">
        <v>605</v>
      </c>
      <c r="D43" s="1153"/>
      <c r="E43" s="1154"/>
      <c r="F43" s="41">
        <v>0.66</v>
      </c>
      <c r="G43" s="42">
        <v>0.02</v>
      </c>
      <c r="H43" s="42">
        <v>0.7</v>
      </c>
      <c r="I43" s="42">
        <v>0.47</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LpfAahqDK0mg97ipCFSyruoGlOMFE5PObSRW+CK6zRz9GpDPiL0ikaKSe0ZZZ8/Xj9pLrwRe9Fu3SL4h7KaOQ==" saltValue="C5hUIJ4mDr7J3nd76bKh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2">
      <c r="A45" s="48"/>
      <c r="B45" s="1157" t="s">
        <v>11</v>
      </c>
      <c r="C45" s="1158"/>
      <c r="D45" s="58"/>
      <c r="E45" s="1163" t="s">
        <v>12</v>
      </c>
      <c r="F45" s="1163"/>
      <c r="G45" s="1163"/>
      <c r="H45" s="1163"/>
      <c r="I45" s="1163"/>
      <c r="J45" s="1164"/>
      <c r="K45" s="59">
        <v>14867</v>
      </c>
      <c r="L45" s="60">
        <v>14442</v>
      </c>
      <c r="M45" s="60">
        <v>14651</v>
      </c>
      <c r="N45" s="60">
        <v>14408</v>
      </c>
      <c r="O45" s="61">
        <v>14512</v>
      </c>
      <c r="P45" s="48"/>
      <c r="Q45" s="48"/>
      <c r="R45" s="48"/>
      <c r="S45" s="48"/>
      <c r="T45" s="48"/>
      <c r="U45" s="48"/>
    </row>
    <row r="46" spans="1:21" ht="30.75" customHeight="1" x14ac:dyDescent="0.2">
      <c r="A46" s="48"/>
      <c r="B46" s="1159"/>
      <c r="C46" s="1160"/>
      <c r="D46" s="62"/>
      <c r="E46" s="1165" t="s">
        <v>13</v>
      </c>
      <c r="F46" s="1165"/>
      <c r="G46" s="1165"/>
      <c r="H46" s="1165"/>
      <c r="I46" s="1165"/>
      <c r="J46" s="1166"/>
      <c r="K46" s="63" t="s">
        <v>547</v>
      </c>
      <c r="L46" s="64" t="s">
        <v>547</v>
      </c>
      <c r="M46" s="64" t="s">
        <v>547</v>
      </c>
      <c r="N46" s="64" t="s">
        <v>547</v>
      </c>
      <c r="O46" s="65" t="s">
        <v>547</v>
      </c>
      <c r="P46" s="48"/>
      <c r="Q46" s="48"/>
      <c r="R46" s="48"/>
      <c r="S46" s="48"/>
      <c r="T46" s="48"/>
      <c r="U46" s="48"/>
    </row>
    <row r="47" spans="1:21" ht="30.75" customHeight="1" x14ac:dyDescent="0.2">
      <c r="A47" s="48"/>
      <c r="B47" s="1159"/>
      <c r="C47" s="1160"/>
      <c r="D47" s="62"/>
      <c r="E47" s="1165" t="s">
        <v>14</v>
      </c>
      <c r="F47" s="1165"/>
      <c r="G47" s="1165"/>
      <c r="H47" s="1165"/>
      <c r="I47" s="1165"/>
      <c r="J47" s="1166"/>
      <c r="K47" s="63" t="s">
        <v>547</v>
      </c>
      <c r="L47" s="64" t="s">
        <v>547</v>
      </c>
      <c r="M47" s="64" t="s">
        <v>547</v>
      </c>
      <c r="N47" s="64" t="s">
        <v>547</v>
      </c>
      <c r="O47" s="65" t="s">
        <v>547</v>
      </c>
      <c r="P47" s="48"/>
      <c r="Q47" s="48"/>
      <c r="R47" s="48"/>
      <c r="S47" s="48"/>
      <c r="T47" s="48"/>
      <c r="U47" s="48"/>
    </row>
    <row r="48" spans="1:21" ht="30.75" customHeight="1" x14ac:dyDescent="0.2">
      <c r="A48" s="48"/>
      <c r="B48" s="1159"/>
      <c r="C48" s="1160"/>
      <c r="D48" s="62"/>
      <c r="E48" s="1165" t="s">
        <v>15</v>
      </c>
      <c r="F48" s="1165"/>
      <c r="G48" s="1165"/>
      <c r="H48" s="1165"/>
      <c r="I48" s="1165"/>
      <c r="J48" s="1166"/>
      <c r="K48" s="63">
        <v>2972</v>
      </c>
      <c r="L48" s="64">
        <v>1862</v>
      </c>
      <c r="M48" s="64">
        <v>2019</v>
      </c>
      <c r="N48" s="64">
        <v>2259</v>
      </c>
      <c r="O48" s="65">
        <v>2140</v>
      </c>
      <c r="P48" s="48"/>
      <c r="Q48" s="48"/>
      <c r="R48" s="48"/>
      <c r="S48" s="48"/>
      <c r="T48" s="48"/>
      <c r="U48" s="48"/>
    </row>
    <row r="49" spans="1:21" ht="30.75" customHeight="1" x14ac:dyDescent="0.2">
      <c r="A49" s="48"/>
      <c r="B49" s="1159"/>
      <c r="C49" s="1160"/>
      <c r="D49" s="62"/>
      <c r="E49" s="1165" t="s">
        <v>16</v>
      </c>
      <c r="F49" s="1165"/>
      <c r="G49" s="1165"/>
      <c r="H49" s="1165"/>
      <c r="I49" s="1165"/>
      <c r="J49" s="1166"/>
      <c r="K49" s="63" t="s">
        <v>547</v>
      </c>
      <c r="L49" s="64" t="s">
        <v>547</v>
      </c>
      <c r="M49" s="64" t="s">
        <v>547</v>
      </c>
      <c r="N49" s="64" t="s">
        <v>547</v>
      </c>
      <c r="O49" s="65" t="s">
        <v>547</v>
      </c>
      <c r="P49" s="48"/>
      <c r="Q49" s="48"/>
      <c r="R49" s="48"/>
      <c r="S49" s="48"/>
      <c r="T49" s="48"/>
      <c r="U49" s="48"/>
    </row>
    <row r="50" spans="1:21" ht="30.75" customHeight="1" x14ac:dyDescent="0.2">
      <c r="A50" s="48"/>
      <c r="B50" s="1159"/>
      <c r="C50" s="1160"/>
      <c r="D50" s="62"/>
      <c r="E50" s="1165" t="s">
        <v>17</v>
      </c>
      <c r="F50" s="1165"/>
      <c r="G50" s="1165"/>
      <c r="H50" s="1165"/>
      <c r="I50" s="1165"/>
      <c r="J50" s="1166"/>
      <c r="K50" s="63">
        <v>3968</v>
      </c>
      <c r="L50" s="64">
        <v>1181</v>
      </c>
      <c r="M50" s="64">
        <v>1183</v>
      </c>
      <c r="N50" s="64">
        <v>615</v>
      </c>
      <c r="O50" s="65">
        <v>173</v>
      </c>
      <c r="P50" s="48"/>
      <c r="Q50" s="48"/>
      <c r="R50" s="48"/>
      <c r="S50" s="48"/>
      <c r="T50" s="48"/>
      <c r="U50" s="48"/>
    </row>
    <row r="51" spans="1:21" ht="30.75" customHeight="1" x14ac:dyDescent="0.2">
      <c r="A51" s="48"/>
      <c r="B51" s="1161"/>
      <c r="C51" s="1162"/>
      <c r="D51" s="66"/>
      <c r="E51" s="1165" t="s">
        <v>18</v>
      </c>
      <c r="F51" s="1165"/>
      <c r="G51" s="1165"/>
      <c r="H51" s="1165"/>
      <c r="I51" s="1165"/>
      <c r="J51" s="1166"/>
      <c r="K51" s="63" t="s">
        <v>547</v>
      </c>
      <c r="L51" s="64" t="s">
        <v>547</v>
      </c>
      <c r="M51" s="64">
        <v>0</v>
      </c>
      <c r="N51" s="64" t="s">
        <v>547</v>
      </c>
      <c r="O51" s="65" t="s">
        <v>547</v>
      </c>
      <c r="P51" s="48"/>
      <c r="Q51" s="48"/>
      <c r="R51" s="48"/>
      <c r="S51" s="48"/>
      <c r="T51" s="48"/>
      <c r="U51" s="48"/>
    </row>
    <row r="52" spans="1:21" ht="30.75" customHeight="1" x14ac:dyDescent="0.2">
      <c r="A52" s="48"/>
      <c r="B52" s="1167" t="s">
        <v>19</v>
      </c>
      <c r="C52" s="1168"/>
      <c r="D52" s="66"/>
      <c r="E52" s="1165" t="s">
        <v>20</v>
      </c>
      <c r="F52" s="1165"/>
      <c r="G52" s="1165"/>
      <c r="H52" s="1165"/>
      <c r="I52" s="1165"/>
      <c r="J52" s="1166"/>
      <c r="K52" s="63">
        <v>14354</v>
      </c>
      <c r="L52" s="64">
        <v>14088</v>
      </c>
      <c r="M52" s="64">
        <v>13995</v>
      </c>
      <c r="N52" s="64">
        <v>14002</v>
      </c>
      <c r="O52" s="65">
        <v>14089</v>
      </c>
      <c r="P52" s="48"/>
      <c r="Q52" s="48"/>
      <c r="R52" s="48"/>
      <c r="S52" s="48"/>
      <c r="T52" s="48"/>
      <c r="U52" s="48"/>
    </row>
    <row r="53" spans="1:21" ht="30.75" customHeight="1" thickBot="1" x14ac:dyDescent="0.25">
      <c r="A53" s="48"/>
      <c r="B53" s="1169" t="s">
        <v>21</v>
      </c>
      <c r="C53" s="1170"/>
      <c r="D53" s="67"/>
      <c r="E53" s="1171" t="s">
        <v>22</v>
      </c>
      <c r="F53" s="1171"/>
      <c r="G53" s="1171"/>
      <c r="H53" s="1171"/>
      <c r="I53" s="1171"/>
      <c r="J53" s="1172"/>
      <c r="K53" s="68">
        <v>7453</v>
      </c>
      <c r="L53" s="69">
        <v>3397</v>
      </c>
      <c r="M53" s="69">
        <v>3858</v>
      </c>
      <c r="N53" s="69">
        <v>3280</v>
      </c>
      <c r="O53" s="70">
        <v>2736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606</v>
      </c>
      <c r="P56" s="48"/>
      <c r="Q56" s="48"/>
      <c r="R56" s="48"/>
      <c r="S56" s="48"/>
      <c r="T56" s="48"/>
      <c r="U56" s="48"/>
    </row>
    <row r="57" spans="1:21" ht="31.5" customHeight="1" thickBot="1" x14ac:dyDescent="0.3">
      <c r="A57" s="48"/>
      <c r="B57" s="76"/>
      <c r="C57" s="77"/>
      <c r="D57" s="77"/>
      <c r="E57" s="78"/>
      <c r="F57" s="78"/>
      <c r="G57" s="78"/>
      <c r="H57" s="78"/>
      <c r="I57" s="78"/>
      <c r="J57" s="79" t="s">
        <v>2</v>
      </c>
      <c r="K57" s="80" t="s">
        <v>607</v>
      </c>
      <c r="L57" s="81" t="s">
        <v>608</v>
      </c>
      <c r="M57" s="81" t="s">
        <v>609</v>
      </c>
      <c r="N57" s="81" t="s">
        <v>610</v>
      </c>
      <c r="O57" s="82" t="s">
        <v>611</v>
      </c>
      <c r="P57" s="48"/>
      <c r="Q57" s="48"/>
      <c r="R57" s="48"/>
      <c r="S57" s="48"/>
      <c r="T57" s="48"/>
      <c r="U57" s="48"/>
    </row>
    <row r="58" spans="1:21" ht="31.5" customHeight="1" x14ac:dyDescent="0.2">
      <c r="B58" s="1173" t="s">
        <v>26</v>
      </c>
      <c r="C58" s="1174"/>
      <c r="D58" s="1179" t="s">
        <v>27</v>
      </c>
      <c r="E58" s="1180"/>
      <c r="F58" s="1180"/>
      <c r="G58" s="1180"/>
      <c r="H58" s="1180"/>
      <c r="I58" s="1180"/>
      <c r="J58" s="1181"/>
      <c r="K58" s="83"/>
      <c r="L58" s="84"/>
      <c r="M58" s="84"/>
      <c r="N58" s="84"/>
      <c r="O58" s="85"/>
    </row>
    <row r="59" spans="1:21" ht="31.5" customHeight="1" x14ac:dyDescent="0.2">
      <c r="B59" s="1175"/>
      <c r="C59" s="1176"/>
      <c r="D59" s="1182" t="s">
        <v>28</v>
      </c>
      <c r="E59" s="1183"/>
      <c r="F59" s="1183"/>
      <c r="G59" s="1183"/>
      <c r="H59" s="1183"/>
      <c r="I59" s="1183"/>
      <c r="J59" s="1184"/>
      <c r="K59" s="86"/>
      <c r="L59" s="87"/>
      <c r="M59" s="87"/>
      <c r="N59" s="87"/>
      <c r="O59" s="88"/>
    </row>
    <row r="60" spans="1:21" ht="31.5" customHeight="1" thickBot="1" x14ac:dyDescent="0.25">
      <c r="B60" s="1177"/>
      <c r="C60" s="1178"/>
      <c r="D60" s="1185" t="s">
        <v>29</v>
      </c>
      <c r="E60" s="1186"/>
      <c r="F60" s="1186"/>
      <c r="G60" s="1186"/>
      <c r="H60" s="1186"/>
      <c r="I60" s="1186"/>
      <c r="J60" s="118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MmpDnVq+fB0icIojoy22YxEbRCh2i2noIl7pzypvzLIi987kY2h2WsXWgBtq7GkrmMn6Ea+oFu7NMFSfSY4Rg==" saltValue="e3xGxCZta6ozi4MikP03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588</v>
      </c>
      <c r="J40" s="103" t="s">
        <v>589</v>
      </c>
      <c r="K40" s="103" t="s">
        <v>590</v>
      </c>
      <c r="L40" s="103" t="s">
        <v>591</v>
      </c>
      <c r="M40" s="104" t="s">
        <v>592</v>
      </c>
    </row>
    <row r="41" spans="2:13" ht="27.75" customHeight="1" x14ac:dyDescent="0.2">
      <c r="B41" s="1188" t="s">
        <v>32</v>
      </c>
      <c r="C41" s="1189"/>
      <c r="D41" s="105"/>
      <c r="E41" s="1194" t="s">
        <v>33</v>
      </c>
      <c r="F41" s="1194"/>
      <c r="G41" s="1194"/>
      <c r="H41" s="1195"/>
      <c r="I41" s="355">
        <v>166807</v>
      </c>
      <c r="J41" s="356">
        <v>168345</v>
      </c>
      <c r="K41" s="356">
        <v>169391</v>
      </c>
      <c r="L41" s="356">
        <v>174414</v>
      </c>
      <c r="M41" s="357">
        <v>174687</v>
      </c>
    </row>
    <row r="42" spans="2:13" ht="27.75" customHeight="1" x14ac:dyDescent="0.2">
      <c r="B42" s="1190"/>
      <c r="C42" s="1191"/>
      <c r="D42" s="106"/>
      <c r="E42" s="1196" t="s">
        <v>34</v>
      </c>
      <c r="F42" s="1196"/>
      <c r="G42" s="1196"/>
      <c r="H42" s="1197"/>
      <c r="I42" s="358">
        <v>7386</v>
      </c>
      <c r="J42" s="359">
        <v>5337</v>
      </c>
      <c r="K42" s="359">
        <v>5327</v>
      </c>
      <c r="L42" s="359">
        <v>4624</v>
      </c>
      <c r="M42" s="360">
        <v>4639</v>
      </c>
    </row>
    <row r="43" spans="2:13" ht="27.75" customHeight="1" x14ac:dyDescent="0.2">
      <c r="B43" s="1190"/>
      <c r="C43" s="1191"/>
      <c r="D43" s="106"/>
      <c r="E43" s="1196" t="s">
        <v>35</v>
      </c>
      <c r="F43" s="1196"/>
      <c r="G43" s="1196"/>
      <c r="H43" s="1197"/>
      <c r="I43" s="358">
        <v>29166</v>
      </c>
      <c r="J43" s="359">
        <v>25570</v>
      </c>
      <c r="K43" s="359">
        <v>23221</v>
      </c>
      <c r="L43" s="359">
        <v>19681</v>
      </c>
      <c r="M43" s="360">
        <v>20657</v>
      </c>
    </row>
    <row r="44" spans="2:13" ht="27.75" customHeight="1" x14ac:dyDescent="0.2">
      <c r="B44" s="1190"/>
      <c r="C44" s="1191"/>
      <c r="D44" s="106"/>
      <c r="E44" s="1196" t="s">
        <v>36</v>
      </c>
      <c r="F44" s="1196"/>
      <c r="G44" s="1196"/>
      <c r="H44" s="1197"/>
      <c r="I44" s="358" t="s">
        <v>547</v>
      </c>
      <c r="J44" s="359" t="s">
        <v>547</v>
      </c>
      <c r="K44" s="359" t="s">
        <v>547</v>
      </c>
      <c r="L44" s="359" t="s">
        <v>547</v>
      </c>
      <c r="M44" s="360" t="s">
        <v>547</v>
      </c>
    </row>
    <row r="45" spans="2:13" ht="27.75" customHeight="1" x14ac:dyDescent="0.2">
      <c r="B45" s="1190"/>
      <c r="C45" s="1191"/>
      <c r="D45" s="106"/>
      <c r="E45" s="1196" t="s">
        <v>37</v>
      </c>
      <c r="F45" s="1196"/>
      <c r="G45" s="1196"/>
      <c r="H45" s="1197"/>
      <c r="I45" s="358">
        <v>23292</v>
      </c>
      <c r="J45" s="359">
        <v>22540</v>
      </c>
      <c r="K45" s="359">
        <v>22099</v>
      </c>
      <c r="L45" s="359">
        <v>22698</v>
      </c>
      <c r="M45" s="360">
        <v>22680</v>
      </c>
    </row>
    <row r="46" spans="2:13" ht="27.75" customHeight="1" x14ac:dyDescent="0.2">
      <c r="B46" s="1190"/>
      <c r="C46" s="1191"/>
      <c r="D46" s="107"/>
      <c r="E46" s="1196" t="s">
        <v>38</v>
      </c>
      <c r="F46" s="1196"/>
      <c r="G46" s="1196"/>
      <c r="H46" s="1197"/>
      <c r="I46" s="358">
        <v>1082</v>
      </c>
      <c r="J46" s="359">
        <v>1321</v>
      </c>
      <c r="K46" s="359">
        <v>1300</v>
      </c>
      <c r="L46" s="359">
        <v>1335</v>
      </c>
      <c r="M46" s="360">
        <v>1078</v>
      </c>
    </row>
    <row r="47" spans="2:13" ht="27.75" customHeight="1" x14ac:dyDescent="0.2">
      <c r="B47" s="1190"/>
      <c r="C47" s="1191"/>
      <c r="D47" s="108"/>
      <c r="E47" s="1198" t="s">
        <v>39</v>
      </c>
      <c r="F47" s="1199"/>
      <c r="G47" s="1199"/>
      <c r="H47" s="1200"/>
      <c r="I47" s="358" t="s">
        <v>547</v>
      </c>
      <c r="J47" s="359" t="s">
        <v>547</v>
      </c>
      <c r="K47" s="359" t="s">
        <v>547</v>
      </c>
      <c r="L47" s="359" t="s">
        <v>547</v>
      </c>
      <c r="M47" s="360" t="s">
        <v>547</v>
      </c>
    </row>
    <row r="48" spans="2:13" ht="27.75" customHeight="1" x14ac:dyDescent="0.2">
      <c r="B48" s="1190"/>
      <c r="C48" s="1191"/>
      <c r="D48" s="106"/>
      <c r="E48" s="1196" t="s">
        <v>40</v>
      </c>
      <c r="F48" s="1196"/>
      <c r="G48" s="1196"/>
      <c r="H48" s="1197"/>
      <c r="I48" s="358" t="s">
        <v>547</v>
      </c>
      <c r="J48" s="359" t="s">
        <v>547</v>
      </c>
      <c r="K48" s="359" t="s">
        <v>547</v>
      </c>
      <c r="L48" s="359" t="s">
        <v>547</v>
      </c>
      <c r="M48" s="360" t="s">
        <v>547</v>
      </c>
    </row>
    <row r="49" spans="2:13" ht="27.75" customHeight="1" x14ac:dyDescent="0.2">
      <c r="B49" s="1192"/>
      <c r="C49" s="1193"/>
      <c r="D49" s="106"/>
      <c r="E49" s="1196" t="s">
        <v>41</v>
      </c>
      <c r="F49" s="1196"/>
      <c r="G49" s="1196"/>
      <c r="H49" s="1197"/>
      <c r="I49" s="358" t="s">
        <v>547</v>
      </c>
      <c r="J49" s="359" t="s">
        <v>547</v>
      </c>
      <c r="K49" s="359" t="s">
        <v>547</v>
      </c>
      <c r="L49" s="359" t="s">
        <v>547</v>
      </c>
      <c r="M49" s="360" t="s">
        <v>547</v>
      </c>
    </row>
    <row r="50" spans="2:13" ht="27.75" customHeight="1" x14ac:dyDescent="0.2">
      <c r="B50" s="1201" t="s">
        <v>42</v>
      </c>
      <c r="C50" s="1202"/>
      <c r="D50" s="109"/>
      <c r="E50" s="1196" t="s">
        <v>43</v>
      </c>
      <c r="F50" s="1196"/>
      <c r="G50" s="1196"/>
      <c r="H50" s="1197"/>
      <c r="I50" s="358">
        <v>51701</v>
      </c>
      <c r="J50" s="359">
        <v>46536</v>
      </c>
      <c r="K50" s="359">
        <v>41544</v>
      </c>
      <c r="L50" s="359">
        <v>47874</v>
      </c>
      <c r="M50" s="360">
        <v>48822</v>
      </c>
    </row>
    <row r="51" spans="2:13" ht="27.75" customHeight="1" x14ac:dyDescent="0.2">
      <c r="B51" s="1190"/>
      <c r="C51" s="1191"/>
      <c r="D51" s="106"/>
      <c r="E51" s="1196" t="s">
        <v>44</v>
      </c>
      <c r="F51" s="1196"/>
      <c r="G51" s="1196"/>
      <c r="H51" s="1197"/>
      <c r="I51" s="358">
        <v>55158</v>
      </c>
      <c r="J51" s="359">
        <v>51269</v>
      </c>
      <c r="K51" s="359">
        <v>50112</v>
      </c>
      <c r="L51" s="359">
        <v>49281</v>
      </c>
      <c r="M51" s="360">
        <v>48659</v>
      </c>
    </row>
    <row r="52" spans="2:13" ht="27.75" customHeight="1" x14ac:dyDescent="0.2">
      <c r="B52" s="1192"/>
      <c r="C52" s="1193"/>
      <c r="D52" s="106"/>
      <c r="E52" s="1196" t="s">
        <v>45</v>
      </c>
      <c r="F52" s="1196"/>
      <c r="G52" s="1196"/>
      <c r="H52" s="1197"/>
      <c r="I52" s="358">
        <v>117036</v>
      </c>
      <c r="J52" s="359">
        <v>117528</v>
      </c>
      <c r="K52" s="359">
        <v>118150</v>
      </c>
      <c r="L52" s="359">
        <v>120671</v>
      </c>
      <c r="M52" s="360">
        <v>119212</v>
      </c>
    </row>
    <row r="53" spans="2:13" ht="27.75" customHeight="1" thickBot="1" x14ac:dyDescent="0.25">
      <c r="B53" s="1203" t="s">
        <v>46</v>
      </c>
      <c r="C53" s="1204"/>
      <c r="D53" s="110"/>
      <c r="E53" s="1205" t="s">
        <v>47</v>
      </c>
      <c r="F53" s="1205"/>
      <c r="G53" s="1205"/>
      <c r="H53" s="1206"/>
      <c r="I53" s="361">
        <v>3837</v>
      </c>
      <c r="J53" s="362">
        <v>7779</v>
      </c>
      <c r="K53" s="362">
        <v>11534</v>
      </c>
      <c r="L53" s="362">
        <v>4926</v>
      </c>
      <c r="M53" s="363">
        <v>7047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34MkhWXtNVIuvy/cU6/DJdzbsEBMbO7VTJX2FvIMG9TGJrpG1IAx9lPnNxymKvLAzIx4aa/RvnDmlueL5lRXng==" saltValue="IhXbyoMmIEqc/+H5Ak9Y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590</v>
      </c>
      <c r="G54" s="119" t="s">
        <v>591</v>
      </c>
      <c r="H54" s="120" t="s">
        <v>592</v>
      </c>
    </row>
    <row r="55" spans="2:8" ht="52.5" customHeight="1" x14ac:dyDescent="0.2">
      <c r="B55" s="121"/>
      <c r="C55" s="1215" t="s">
        <v>50</v>
      </c>
      <c r="D55" s="1215"/>
      <c r="E55" s="1216"/>
      <c r="F55" s="122">
        <v>11133</v>
      </c>
      <c r="G55" s="122">
        <v>14548</v>
      </c>
      <c r="H55" s="123">
        <v>13527</v>
      </c>
    </row>
    <row r="56" spans="2:8" ht="52.5" customHeight="1" x14ac:dyDescent="0.2">
      <c r="B56" s="124"/>
      <c r="C56" s="1217" t="s">
        <v>51</v>
      </c>
      <c r="D56" s="1217"/>
      <c r="E56" s="1218"/>
      <c r="F56" s="125">
        <v>4563</v>
      </c>
      <c r="G56" s="125">
        <v>3958</v>
      </c>
      <c r="H56" s="126">
        <v>3284</v>
      </c>
    </row>
    <row r="57" spans="2:8" ht="53.25" customHeight="1" x14ac:dyDescent="0.2">
      <c r="B57" s="124"/>
      <c r="C57" s="1219" t="s">
        <v>52</v>
      </c>
      <c r="D57" s="1219"/>
      <c r="E57" s="1220"/>
      <c r="F57" s="127">
        <v>22587</v>
      </c>
      <c r="G57" s="127">
        <v>25162</v>
      </c>
      <c r="H57" s="128">
        <v>29602</v>
      </c>
    </row>
    <row r="58" spans="2:8" ht="45.75" customHeight="1" x14ac:dyDescent="0.2">
      <c r="B58" s="129"/>
      <c r="C58" s="1207" t="s">
        <v>53</v>
      </c>
      <c r="D58" s="1208"/>
      <c r="E58" s="1209"/>
      <c r="F58" s="130"/>
      <c r="G58" s="130"/>
      <c r="H58" s="131"/>
    </row>
    <row r="59" spans="2:8" ht="45.75" customHeight="1" x14ac:dyDescent="0.2">
      <c r="B59" s="129"/>
      <c r="C59" s="1207" t="s">
        <v>54</v>
      </c>
      <c r="D59" s="1208"/>
      <c r="E59" s="1209"/>
      <c r="F59" s="130"/>
      <c r="G59" s="130"/>
      <c r="H59" s="131"/>
    </row>
    <row r="60" spans="2:8" ht="45.75" customHeight="1" x14ac:dyDescent="0.2">
      <c r="B60" s="129"/>
      <c r="C60" s="1207" t="s">
        <v>54</v>
      </c>
      <c r="D60" s="1208"/>
      <c r="E60" s="1209"/>
      <c r="F60" s="130"/>
      <c r="G60" s="130"/>
      <c r="H60" s="131"/>
    </row>
    <row r="61" spans="2:8" ht="45.75" customHeight="1" x14ac:dyDescent="0.2">
      <c r="B61" s="129"/>
      <c r="C61" s="1207" t="s">
        <v>54</v>
      </c>
      <c r="D61" s="1208"/>
      <c r="E61" s="1209"/>
      <c r="F61" s="130"/>
      <c r="G61" s="130"/>
      <c r="H61" s="131"/>
    </row>
    <row r="62" spans="2:8" ht="45.75" customHeight="1" thickBot="1" x14ac:dyDescent="0.25">
      <c r="B62" s="132"/>
      <c r="C62" s="1210" t="s">
        <v>54</v>
      </c>
      <c r="D62" s="1211"/>
      <c r="E62" s="1212"/>
      <c r="F62" s="133"/>
      <c r="G62" s="133"/>
      <c r="H62" s="134"/>
    </row>
    <row r="63" spans="2:8" ht="52.5" customHeight="1" thickBot="1" x14ac:dyDescent="0.25">
      <c r="B63" s="135"/>
      <c r="C63" s="1213" t="s">
        <v>55</v>
      </c>
      <c r="D63" s="1213"/>
      <c r="E63" s="1214"/>
      <c r="F63" s="136">
        <v>38283</v>
      </c>
      <c r="G63" s="136">
        <v>43668</v>
      </c>
      <c r="H63" s="137">
        <v>46413</v>
      </c>
    </row>
    <row r="64" spans="2:8" ht="13" x14ac:dyDescent="0.2"/>
  </sheetData>
  <sheetProtection algorithmName="SHA-512" hashValue="h4StbyBtNXJMwj9XGb2hvtsCQZjtA4VbsYkJ0ZdAoZnSGqi0VpZehna5P9O5o5lyaM5EVx6t5aPoqRQ2S1MMNw==" saltValue="JVLE1j3sLdJBr5oRMN13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56</v>
      </c>
      <c r="E2" s="149"/>
      <c r="F2" s="150" t="s">
        <v>585</v>
      </c>
      <c r="G2" s="151"/>
      <c r="H2" s="152"/>
    </row>
    <row r="3" spans="1:8" x14ac:dyDescent="0.2">
      <c r="A3" s="148" t="s">
        <v>578</v>
      </c>
      <c r="B3" s="153"/>
      <c r="C3" s="154"/>
      <c r="D3" s="155">
        <v>40760</v>
      </c>
      <c r="E3" s="156"/>
      <c r="F3" s="157">
        <v>46457</v>
      </c>
      <c r="G3" s="158"/>
      <c r="H3" s="159"/>
    </row>
    <row r="4" spans="1:8" x14ac:dyDescent="0.2">
      <c r="A4" s="160"/>
      <c r="B4" s="161"/>
      <c r="C4" s="162"/>
      <c r="D4" s="163">
        <v>26975</v>
      </c>
      <c r="E4" s="164"/>
      <c r="F4" s="165">
        <v>24020</v>
      </c>
      <c r="G4" s="166"/>
      <c r="H4" s="167"/>
    </row>
    <row r="5" spans="1:8" x14ac:dyDescent="0.2">
      <c r="A5" s="148" t="s">
        <v>580</v>
      </c>
      <c r="B5" s="153"/>
      <c r="C5" s="154"/>
      <c r="D5" s="155">
        <v>52493</v>
      </c>
      <c r="E5" s="156"/>
      <c r="F5" s="157">
        <v>51849</v>
      </c>
      <c r="G5" s="158"/>
      <c r="H5" s="159"/>
    </row>
    <row r="6" spans="1:8" x14ac:dyDescent="0.2">
      <c r="A6" s="160"/>
      <c r="B6" s="161"/>
      <c r="C6" s="162"/>
      <c r="D6" s="163">
        <v>35997</v>
      </c>
      <c r="E6" s="164"/>
      <c r="F6" s="165">
        <v>26326</v>
      </c>
      <c r="G6" s="166"/>
      <c r="H6" s="167"/>
    </row>
    <row r="7" spans="1:8" x14ac:dyDescent="0.2">
      <c r="A7" s="148" t="s">
        <v>581</v>
      </c>
      <c r="B7" s="153"/>
      <c r="C7" s="154"/>
      <c r="D7" s="155">
        <v>51127</v>
      </c>
      <c r="E7" s="156"/>
      <c r="F7" s="157">
        <v>52191</v>
      </c>
      <c r="G7" s="158"/>
      <c r="H7" s="159"/>
    </row>
    <row r="8" spans="1:8" x14ac:dyDescent="0.2">
      <c r="A8" s="160"/>
      <c r="B8" s="161"/>
      <c r="C8" s="162"/>
      <c r="D8" s="163">
        <v>32965</v>
      </c>
      <c r="E8" s="164"/>
      <c r="F8" s="165">
        <v>26807</v>
      </c>
      <c r="G8" s="166"/>
      <c r="H8" s="167"/>
    </row>
    <row r="9" spans="1:8" x14ac:dyDescent="0.2">
      <c r="A9" s="148" t="s">
        <v>582</v>
      </c>
      <c r="B9" s="153"/>
      <c r="C9" s="154"/>
      <c r="D9" s="155">
        <v>42196</v>
      </c>
      <c r="E9" s="156"/>
      <c r="F9" s="157">
        <v>48105</v>
      </c>
      <c r="G9" s="158"/>
      <c r="H9" s="159"/>
    </row>
    <row r="10" spans="1:8" x14ac:dyDescent="0.2">
      <c r="A10" s="160"/>
      <c r="B10" s="161"/>
      <c r="C10" s="162"/>
      <c r="D10" s="163">
        <v>28615</v>
      </c>
      <c r="E10" s="164"/>
      <c r="F10" s="165">
        <v>24072</v>
      </c>
      <c r="G10" s="166"/>
      <c r="H10" s="167"/>
    </row>
    <row r="11" spans="1:8" x14ac:dyDescent="0.2">
      <c r="A11" s="148" t="s">
        <v>583</v>
      </c>
      <c r="B11" s="153"/>
      <c r="C11" s="154"/>
      <c r="D11" s="155">
        <v>48104</v>
      </c>
      <c r="E11" s="156"/>
      <c r="F11" s="157">
        <v>47446</v>
      </c>
      <c r="G11" s="158"/>
      <c r="H11" s="159"/>
    </row>
    <row r="12" spans="1:8" x14ac:dyDescent="0.2">
      <c r="A12" s="160"/>
      <c r="B12" s="161"/>
      <c r="C12" s="168"/>
      <c r="D12" s="163">
        <v>28234</v>
      </c>
      <c r="E12" s="164"/>
      <c r="F12" s="165">
        <v>24371</v>
      </c>
      <c r="G12" s="166"/>
      <c r="H12" s="167"/>
    </row>
    <row r="13" spans="1:8" x14ac:dyDescent="0.2">
      <c r="A13" s="148"/>
      <c r="B13" s="153"/>
      <c r="C13" s="169"/>
      <c r="D13" s="170">
        <v>46936</v>
      </c>
      <c r="E13" s="171"/>
      <c r="F13" s="172">
        <v>49210</v>
      </c>
      <c r="G13" s="173"/>
      <c r="H13" s="159"/>
    </row>
    <row r="14" spans="1:8" x14ac:dyDescent="0.2">
      <c r="A14" s="160"/>
      <c r="B14" s="161"/>
      <c r="C14" s="162"/>
      <c r="D14" s="163">
        <v>30557</v>
      </c>
      <c r="E14" s="164"/>
      <c r="F14" s="165">
        <v>25119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7.42</v>
      </c>
      <c r="C19" s="174">
        <f>ROUND(VALUE(SUBSTITUTE(実質収支比率等に係る経年分析!G$48,"▲","-")),2)</f>
        <v>7.02</v>
      </c>
      <c r="D19" s="174">
        <f>ROUND(VALUE(SUBSTITUTE(実質収支比率等に係る経年分析!H$48,"▲","-")),2)</f>
        <v>8.4499999999999993</v>
      </c>
      <c r="E19" s="174">
        <f>ROUND(VALUE(SUBSTITUTE(実質収支比率等に係る経年分析!I$48,"▲","-")),2)</f>
        <v>9.0500000000000007</v>
      </c>
      <c r="F19" s="174">
        <f>ROUND(VALUE(SUBSTITUTE(実質収支比率等に係る経年分析!J$48,"▲","-")),2)</f>
        <v>7.39</v>
      </c>
    </row>
    <row r="20" spans="1:11" x14ac:dyDescent="0.2">
      <c r="A20" s="174" t="s">
        <v>59</v>
      </c>
      <c r="B20" s="174">
        <f>ROUND(VALUE(SUBSTITUTE(実質収支比率等に係る経年分析!F$47,"▲","-")),2)</f>
        <v>13.58</v>
      </c>
      <c r="C20" s="174">
        <f>ROUND(VALUE(SUBSTITUTE(実質収支比率等に係る経年分析!G$47,"▲","-")),2)</f>
        <v>14.84</v>
      </c>
      <c r="D20" s="174">
        <f>ROUND(VALUE(SUBSTITUTE(実質収支比率等に係る経年分析!H$47,"▲","-")),2)</f>
        <v>10.08</v>
      </c>
      <c r="E20" s="174">
        <f>ROUND(VALUE(SUBSTITUTE(実質収支比率等に係る経年分析!I$47,"▲","-")),2)</f>
        <v>12.54</v>
      </c>
      <c r="F20" s="174">
        <f>ROUND(VALUE(SUBSTITUTE(実質収支比率等に係る経年分析!J$47,"▲","-")),2)</f>
        <v>11.85</v>
      </c>
    </row>
    <row r="21" spans="1:11" x14ac:dyDescent="0.2">
      <c r="A21" s="174" t="s">
        <v>60</v>
      </c>
      <c r="B21" s="174">
        <f>IF(ISNUMBER(VALUE(SUBSTITUTE(実質収支比率等に係る経年分析!F$49,"▲","-"))),ROUND(VALUE(SUBSTITUTE(実質収支比率等に係る経年分析!F$49,"▲","-")),2),NA())</f>
        <v>-2.37</v>
      </c>
      <c r="C21" s="174">
        <f>IF(ISNUMBER(VALUE(SUBSTITUTE(実質収支比率等に係る経年分析!G$49,"▲","-"))),ROUND(VALUE(SUBSTITUTE(実質収支比率等に係る経年分析!G$49,"▲","-")),2),NA())</f>
        <v>1</v>
      </c>
      <c r="D21" s="174">
        <f>IF(ISNUMBER(VALUE(SUBSTITUTE(実質収支比率等に係る経年分析!H$49,"▲","-"))),ROUND(VALUE(SUBSTITUTE(実質収支比率等に係る経年分析!H$49,"▲","-")),2),NA())</f>
        <v>-2.72</v>
      </c>
      <c r="E21" s="174">
        <f>IF(ISNUMBER(VALUE(SUBSTITUTE(実質収支比率等に係る経年分析!I$49,"▲","-"))),ROUND(VALUE(SUBSTITUTE(実質収支比率等に係る経年分析!I$49,"▲","-")),2),NA())</f>
        <v>3.95</v>
      </c>
      <c r="F21" s="174">
        <f>IF(ISNUMBER(VALUE(SUBSTITUTE(実質収支比率等に係る経年分析!J$49,"▲","-"))),ROUND(VALUE(SUBSTITUTE(実質収支比率等に係る経年分析!J$49,"▲","-")),2),NA())</f>
        <v>-2.7</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母子父子寡婦福祉資金貸付事業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2">
      <c r="A31" s="175" t="str">
        <f>IF(連結実質赤字比率に係る赤字・黒字の構成分析!C$39="",NA(),連結実質赤字比率に係る赤字・黒字の構成分析!C$39)</f>
        <v>小型自動車競走事業特別会計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1.1599999999999999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2.59</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2.4500000000000002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8.36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7.28</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14354</v>
      </c>
      <c r="E42" s="176"/>
      <c r="F42" s="176"/>
      <c r="G42" s="176">
        <f>'実質公債費比率（分子）の構造'!L$52</f>
        <v>14088</v>
      </c>
      <c r="H42" s="176"/>
      <c r="I42" s="176"/>
      <c r="J42" s="176">
        <f>'実質公債費比率（分子）の構造'!M$52</f>
        <v>13995</v>
      </c>
      <c r="K42" s="176"/>
      <c r="L42" s="176"/>
      <c r="M42" s="176">
        <f>'実質公債費比率（分子）の構造'!N$52</f>
        <v>14002</v>
      </c>
      <c r="N42" s="176"/>
      <c r="O42" s="176"/>
      <c r="P42" s="176">
        <f>'実質公債費比率（分子）の構造'!O$52</f>
        <v>14089</v>
      </c>
    </row>
    <row r="43" spans="1:16" x14ac:dyDescent="0.2">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3968</v>
      </c>
      <c r="C44" s="176"/>
      <c r="D44" s="176"/>
      <c r="E44" s="176">
        <f>'実質公債費比率（分子）の構造'!L$50</f>
        <v>1181</v>
      </c>
      <c r="F44" s="176"/>
      <c r="G44" s="176"/>
      <c r="H44" s="176">
        <f>'実質公債費比率（分子）の構造'!M$50</f>
        <v>1183</v>
      </c>
      <c r="I44" s="176"/>
      <c r="J44" s="176"/>
      <c r="K44" s="176">
        <f>'実質公債費比率（分子）の構造'!N$50</f>
        <v>615</v>
      </c>
      <c r="L44" s="176"/>
      <c r="M44" s="176"/>
      <c r="N44" s="176">
        <f>'実質公債費比率（分子）の構造'!O$50</f>
        <v>173</v>
      </c>
      <c r="O44" s="176"/>
      <c r="P44" s="176"/>
    </row>
    <row r="45" spans="1:16" x14ac:dyDescent="0.2">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71</v>
      </c>
      <c r="B46" s="176">
        <f>'実質公債費比率（分子）の構造'!K$48</f>
        <v>2972</v>
      </c>
      <c r="C46" s="176"/>
      <c r="D46" s="176"/>
      <c r="E46" s="176">
        <f>'実質公債費比率（分子）の構造'!L$48</f>
        <v>1862</v>
      </c>
      <c r="F46" s="176"/>
      <c r="G46" s="176"/>
      <c r="H46" s="176">
        <f>'実質公債費比率（分子）の構造'!M$48</f>
        <v>2019</v>
      </c>
      <c r="I46" s="176"/>
      <c r="J46" s="176"/>
      <c r="K46" s="176">
        <f>'実質公債費比率（分子）の構造'!N$48</f>
        <v>2259</v>
      </c>
      <c r="L46" s="176"/>
      <c r="M46" s="176"/>
      <c r="N46" s="176">
        <f>'実質公債費比率（分子）の構造'!O$48</f>
        <v>2140</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14867</v>
      </c>
      <c r="C49" s="176"/>
      <c r="D49" s="176"/>
      <c r="E49" s="176">
        <f>'実質公債費比率（分子）の構造'!L$45</f>
        <v>14442</v>
      </c>
      <c r="F49" s="176"/>
      <c r="G49" s="176"/>
      <c r="H49" s="176">
        <f>'実質公債費比率（分子）の構造'!M$45</f>
        <v>14651</v>
      </c>
      <c r="I49" s="176"/>
      <c r="J49" s="176"/>
      <c r="K49" s="176">
        <f>'実質公債費比率（分子）の構造'!N$45</f>
        <v>14408</v>
      </c>
      <c r="L49" s="176"/>
      <c r="M49" s="176"/>
      <c r="N49" s="176">
        <f>'実質公債費比率（分子）の構造'!O$45</f>
        <v>14512</v>
      </c>
      <c r="O49" s="176"/>
      <c r="P49" s="176"/>
    </row>
    <row r="50" spans="1:16" x14ac:dyDescent="0.2">
      <c r="A50" s="176" t="s">
        <v>75</v>
      </c>
      <c r="B50" s="176" t="e">
        <f>NA()</f>
        <v>#N/A</v>
      </c>
      <c r="C50" s="176">
        <f>IF(ISNUMBER('実質公債費比率（分子）の構造'!K$53),'実質公債費比率（分子）の構造'!K$53,NA())</f>
        <v>7453</v>
      </c>
      <c r="D50" s="176" t="e">
        <f>NA()</f>
        <v>#N/A</v>
      </c>
      <c r="E50" s="176" t="e">
        <f>NA()</f>
        <v>#N/A</v>
      </c>
      <c r="F50" s="176">
        <f>IF(ISNUMBER('実質公債費比率（分子）の構造'!L$53),'実質公債費比率（分子）の構造'!L$53,NA())</f>
        <v>3397</v>
      </c>
      <c r="G50" s="176" t="e">
        <f>NA()</f>
        <v>#N/A</v>
      </c>
      <c r="H50" s="176" t="e">
        <f>NA()</f>
        <v>#N/A</v>
      </c>
      <c r="I50" s="176">
        <f>IF(ISNUMBER('実質公債費比率（分子）の構造'!M$53),'実質公債費比率（分子）の構造'!M$53,NA())</f>
        <v>3858</v>
      </c>
      <c r="J50" s="176" t="e">
        <f>NA()</f>
        <v>#N/A</v>
      </c>
      <c r="K50" s="176" t="e">
        <f>NA()</f>
        <v>#N/A</v>
      </c>
      <c r="L50" s="176">
        <f>IF(ISNUMBER('実質公債費比率（分子）の構造'!N$53),'実質公債費比率（分子）の構造'!N$53,NA())</f>
        <v>3280</v>
      </c>
      <c r="M50" s="176" t="e">
        <f>NA()</f>
        <v>#N/A</v>
      </c>
      <c r="N50" s="176" t="e">
        <f>NA()</f>
        <v>#N/A</v>
      </c>
      <c r="O50" s="176">
        <f>IF(ISNUMBER('実質公債費比率（分子）の構造'!O$53),'実質公債費比率（分子）の構造'!O$53,NA())</f>
        <v>2736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117036</v>
      </c>
      <c r="E56" s="175"/>
      <c r="F56" s="175"/>
      <c r="G56" s="175">
        <f>'将来負担比率（分子）の構造'!J$52</f>
        <v>117528</v>
      </c>
      <c r="H56" s="175"/>
      <c r="I56" s="175"/>
      <c r="J56" s="175">
        <f>'将来負担比率（分子）の構造'!K$52</f>
        <v>118150</v>
      </c>
      <c r="K56" s="175"/>
      <c r="L56" s="175"/>
      <c r="M56" s="175">
        <f>'将来負担比率（分子）の構造'!L$52</f>
        <v>120671</v>
      </c>
      <c r="N56" s="175"/>
      <c r="O56" s="175"/>
      <c r="P56" s="175">
        <f>'将来負担比率（分子）の構造'!M$52</f>
        <v>119212</v>
      </c>
    </row>
    <row r="57" spans="1:16" x14ac:dyDescent="0.2">
      <c r="A57" s="175" t="s">
        <v>44</v>
      </c>
      <c r="B57" s="175"/>
      <c r="C57" s="175"/>
      <c r="D57" s="175">
        <f>'将来負担比率（分子）の構造'!I$51</f>
        <v>55158</v>
      </c>
      <c r="E57" s="175"/>
      <c r="F57" s="175"/>
      <c r="G57" s="175">
        <f>'将来負担比率（分子）の構造'!J$51</f>
        <v>51269</v>
      </c>
      <c r="H57" s="175"/>
      <c r="I57" s="175"/>
      <c r="J57" s="175">
        <f>'将来負担比率（分子）の構造'!K$51</f>
        <v>50112</v>
      </c>
      <c r="K57" s="175"/>
      <c r="L57" s="175"/>
      <c r="M57" s="175">
        <f>'将来負担比率（分子）の構造'!L$51</f>
        <v>49281</v>
      </c>
      <c r="N57" s="175"/>
      <c r="O57" s="175"/>
      <c r="P57" s="175">
        <f>'将来負担比率（分子）の構造'!M$51</f>
        <v>48659</v>
      </c>
    </row>
    <row r="58" spans="1:16" x14ac:dyDescent="0.2">
      <c r="A58" s="175" t="s">
        <v>43</v>
      </c>
      <c r="B58" s="175"/>
      <c r="C58" s="175"/>
      <c r="D58" s="175">
        <f>'将来負担比率（分子）の構造'!I$50</f>
        <v>51701</v>
      </c>
      <c r="E58" s="175"/>
      <c r="F58" s="175"/>
      <c r="G58" s="175">
        <f>'将来負担比率（分子）の構造'!J$50</f>
        <v>46536</v>
      </c>
      <c r="H58" s="175"/>
      <c r="I58" s="175"/>
      <c r="J58" s="175">
        <f>'将来負担比率（分子）の構造'!K$50</f>
        <v>41544</v>
      </c>
      <c r="K58" s="175"/>
      <c r="L58" s="175"/>
      <c r="M58" s="175">
        <f>'将来負担比率（分子）の構造'!L$50</f>
        <v>47874</v>
      </c>
      <c r="N58" s="175"/>
      <c r="O58" s="175"/>
      <c r="P58" s="175">
        <f>'将来負担比率（分子）の構造'!M$50</f>
        <v>48822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1082</v>
      </c>
      <c r="C61" s="175"/>
      <c r="D61" s="175"/>
      <c r="E61" s="175">
        <f>'将来負担比率（分子）の構造'!J$46</f>
        <v>1321</v>
      </c>
      <c r="F61" s="175"/>
      <c r="G61" s="175"/>
      <c r="H61" s="175">
        <f>'将来負担比率（分子）の構造'!K$46</f>
        <v>1300</v>
      </c>
      <c r="I61" s="175"/>
      <c r="J61" s="175"/>
      <c r="K61" s="175">
        <f>'将来負担比率（分子）の構造'!L$46</f>
        <v>1335</v>
      </c>
      <c r="L61" s="175"/>
      <c r="M61" s="175"/>
      <c r="N61" s="175">
        <f>'将来負担比率（分子）の構造'!M$46</f>
        <v>1078</v>
      </c>
      <c r="O61" s="175"/>
      <c r="P61" s="175"/>
    </row>
    <row r="62" spans="1:16" x14ac:dyDescent="0.2">
      <c r="A62" s="175" t="s">
        <v>37</v>
      </c>
      <c r="B62" s="175">
        <f>'将来負担比率（分子）の構造'!I$45</f>
        <v>23292</v>
      </c>
      <c r="C62" s="175"/>
      <c r="D62" s="175"/>
      <c r="E62" s="175">
        <f>'将来負担比率（分子）の構造'!J$45</f>
        <v>22540</v>
      </c>
      <c r="F62" s="175"/>
      <c r="G62" s="175"/>
      <c r="H62" s="175">
        <f>'将来負担比率（分子）の構造'!K$45</f>
        <v>22099</v>
      </c>
      <c r="I62" s="175"/>
      <c r="J62" s="175"/>
      <c r="K62" s="175">
        <f>'将来負担比率（分子）の構造'!L$45</f>
        <v>22698</v>
      </c>
      <c r="L62" s="175"/>
      <c r="M62" s="175"/>
      <c r="N62" s="175">
        <f>'将来負担比率（分子）の構造'!M$45</f>
        <v>22680</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29166</v>
      </c>
      <c r="C64" s="175"/>
      <c r="D64" s="175"/>
      <c r="E64" s="175">
        <f>'将来負担比率（分子）の構造'!J$43</f>
        <v>25570</v>
      </c>
      <c r="F64" s="175"/>
      <c r="G64" s="175"/>
      <c r="H64" s="175">
        <f>'将来負担比率（分子）の構造'!K$43</f>
        <v>23221</v>
      </c>
      <c r="I64" s="175"/>
      <c r="J64" s="175"/>
      <c r="K64" s="175">
        <f>'将来負担比率（分子）の構造'!L$43</f>
        <v>19681</v>
      </c>
      <c r="L64" s="175"/>
      <c r="M64" s="175"/>
      <c r="N64" s="175">
        <f>'将来負担比率（分子）の構造'!M$43</f>
        <v>20657</v>
      </c>
      <c r="O64" s="175"/>
      <c r="P64" s="175"/>
    </row>
    <row r="65" spans="1:16" x14ac:dyDescent="0.2">
      <c r="A65" s="175" t="s">
        <v>34</v>
      </c>
      <c r="B65" s="175">
        <f>'将来負担比率（分子）の構造'!I$42</f>
        <v>7386</v>
      </c>
      <c r="C65" s="175"/>
      <c r="D65" s="175"/>
      <c r="E65" s="175">
        <f>'将来負担比率（分子）の構造'!J$42</f>
        <v>5337</v>
      </c>
      <c r="F65" s="175"/>
      <c r="G65" s="175"/>
      <c r="H65" s="175">
        <f>'将来負担比率（分子）の構造'!K$42</f>
        <v>5327</v>
      </c>
      <c r="I65" s="175"/>
      <c r="J65" s="175"/>
      <c r="K65" s="175">
        <f>'将来負担比率（分子）の構造'!L$42</f>
        <v>4624</v>
      </c>
      <c r="L65" s="175"/>
      <c r="M65" s="175"/>
      <c r="N65" s="175">
        <f>'将来負担比率（分子）の構造'!M$42</f>
        <v>4639</v>
      </c>
      <c r="O65" s="175"/>
      <c r="P65" s="175"/>
    </row>
    <row r="66" spans="1:16" x14ac:dyDescent="0.2">
      <c r="A66" s="175" t="s">
        <v>33</v>
      </c>
      <c r="B66" s="175">
        <f>'将来負担比率（分子）の構造'!I$41</f>
        <v>166807</v>
      </c>
      <c r="C66" s="175"/>
      <c r="D66" s="175"/>
      <c r="E66" s="175">
        <f>'将来負担比率（分子）の構造'!J$41</f>
        <v>168345</v>
      </c>
      <c r="F66" s="175"/>
      <c r="G66" s="175"/>
      <c r="H66" s="175">
        <f>'将来負担比率（分子）の構造'!K$41</f>
        <v>169391</v>
      </c>
      <c r="I66" s="175"/>
      <c r="J66" s="175"/>
      <c r="K66" s="175">
        <f>'将来負担比率（分子）の構造'!L$41</f>
        <v>174414</v>
      </c>
      <c r="L66" s="175"/>
      <c r="M66" s="175"/>
      <c r="N66" s="175">
        <f>'将来負担比率（分子）の構造'!M$41</f>
        <v>174687</v>
      </c>
      <c r="O66" s="175"/>
      <c r="P66" s="175"/>
    </row>
    <row r="67" spans="1:16" x14ac:dyDescent="0.2">
      <c r="A67" s="175" t="s">
        <v>79</v>
      </c>
      <c r="B67" s="175" t="e">
        <f>NA()</f>
        <v>#N/A</v>
      </c>
      <c r="C67" s="175">
        <f>IF(ISNUMBER('将来負担比率（分子）の構造'!I$53), IF('将来負担比率（分子）の構造'!I$53 &lt; 0, 0, '将来負担比率（分子）の構造'!I$53), NA())</f>
        <v>3837</v>
      </c>
      <c r="D67" s="175" t="e">
        <f>NA()</f>
        <v>#N/A</v>
      </c>
      <c r="E67" s="175" t="e">
        <f>NA()</f>
        <v>#N/A</v>
      </c>
      <c r="F67" s="175">
        <f>IF(ISNUMBER('将来負担比率（分子）の構造'!J$53), IF('将来負担比率（分子）の構造'!J$53 &lt; 0, 0, '将来負担比率（分子）の構造'!J$53), NA())</f>
        <v>7779</v>
      </c>
      <c r="G67" s="175" t="e">
        <f>NA()</f>
        <v>#N/A</v>
      </c>
      <c r="H67" s="175" t="e">
        <f>NA()</f>
        <v>#N/A</v>
      </c>
      <c r="I67" s="175">
        <f>IF(ISNUMBER('将来負担比率（分子）の構造'!K$53), IF('将来負担比率（分子）の構造'!K$53 &lt; 0, 0, '将来負担比率（分子）の構造'!K$53), NA())</f>
        <v>11534</v>
      </c>
      <c r="J67" s="175" t="e">
        <f>NA()</f>
        <v>#N/A</v>
      </c>
      <c r="K67" s="175" t="e">
        <f>NA()</f>
        <v>#N/A</v>
      </c>
      <c r="L67" s="175">
        <f>IF(ISNUMBER('将来負担比率（分子）の構造'!L$53), IF('将来負担比率（分子）の構造'!L$53 &lt; 0, 0, '将来負担比率（分子）の構造'!L$53), NA())</f>
        <v>4926</v>
      </c>
      <c r="M67" s="175" t="e">
        <f>NA()</f>
        <v>#N/A</v>
      </c>
      <c r="N67" s="175" t="e">
        <f>NA()</f>
        <v>#N/A</v>
      </c>
      <c r="O67" s="175">
        <f>IF(ISNUMBER('将来負担比率（分子）の構造'!M$53), IF('将来負担比率（分子）の構造'!M$53 &lt; 0, 0, '将来負担比率（分子）の構造'!M$53), NA())</f>
        <v>7047</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11133</v>
      </c>
      <c r="C72" s="179">
        <f>基金残高に係る経年分析!G55</f>
        <v>14548</v>
      </c>
      <c r="D72" s="179">
        <f>基金残高に係る経年分析!H55</f>
        <v>13527</v>
      </c>
    </row>
    <row r="73" spans="1:16" x14ac:dyDescent="0.2">
      <c r="A73" s="178" t="s">
        <v>82</v>
      </c>
      <c r="B73" s="179">
        <f>基金残高に係る経年分析!F56</f>
        <v>4563</v>
      </c>
      <c r="C73" s="179">
        <f>基金残高に係る経年分析!G56</f>
        <v>3958</v>
      </c>
      <c r="D73" s="179">
        <f>基金残高に係る経年分析!H56</f>
        <v>3284</v>
      </c>
    </row>
    <row r="74" spans="1:16" x14ac:dyDescent="0.2">
      <c r="A74" s="178" t="s">
        <v>83</v>
      </c>
      <c r="B74" s="179">
        <f>基金残高に係る経年分析!F57</f>
        <v>22587</v>
      </c>
      <c r="C74" s="179">
        <f>基金残高に係る経年分析!G57</f>
        <v>25162</v>
      </c>
      <c r="D74" s="179">
        <f>基金残高に係る経年分析!H57</f>
        <v>29602</v>
      </c>
    </row>
  </sheetData>
  <sheetProtection algorithmName="SHA-512" hashValue="e8Ty272lJLjy5ahVm0HO0opTey44eXBQcvZRG1ppY8cLMnHEI+ogeb2ZRf4npxq+LT2OdnQGAqnzsIwDPGtH6w==" saltValue="z33zoq4bjx0VhemPnspC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100945458</v>
      </c>
      <c r="S5" s="613"/>
      <c r="T5" s="613"/>
      <c r="U5" s="613"/>
      <c r="V5" s="613"/>
      <c r="W5" s="613"/>
      <c r="X5" s="613"/>
      <c r="Y5" s="614"/>
      <c r="Z5" s="615">
        <v>41.3</v>
      </c>
      <c r="AA5" s="615"/>
      <c r="AB5" s="615"/>
      <c r="AC5" s="615"/>
      <c r="AD5" s="616">
        <v>91875917</v>
      </c>
      <c r="AE5" s="616"/>
      <c r="AF5" s="616"/>
      <c r="AG5" s="616"/>
      <c r="AH5" s="616"/>
      <c r="AI5" s="616"/>
      <c r="AJ5" s="616"/>
      <c r="AK5" s="616"/>
      <c r="AL5" s="617">
        <v>79.900000000000006</v>
      </c>
      <c r="AM5" s="618"/>
      <c r="AN5" s="618"/>
      <c r="AO5" s="619"/>
      <c r="AP5" s="609" t="s">
        <v>235</v>
      </c>
      <c r="AQ5" s="610"/>
      <c r="AR5" s="610"/>
      <c r="AS5" s="610"/>
      <c r="AT5" s="610"/>
      <c r="AU5" s="610"/>
      <c r="AV5" s="610"/>
      <c r="AW5" s="610"/>
      <c r="AX5" s="610"/>
      <c r="AY5" s="610"/>
      <c r="AZ5" s="610"/>
      <c r="BA5" s="610"/>
      <c r="BB5" s="610"/>
      <c r="BC5" s="610"/>
      <c r="BD5" s="610"/>
      <c r="BE5" s="610"/>
      <c r="BF5" s="611"/>
      <c r="BG5" s="623">
        <v>90474135</v>
      </c>
      <c r="BH5" s="624"/>
      <c r="BI5" s="624"/>
      <c r="BJ5" s="624"/>
      <c r="BK5" s="624"/>
      <c r="BL5" s="624"/>
      <c r="BM5" s="624"/>
      <c r="BN5" s="625"/>
      <c r="BO5" s="626">
        <v>89.6</v>
      </c>
      <c r="BP5" s="626"/>
      <c r="BQ5" s="626"/>
      <c r="BR5" s="626"/>
      <c r="BS5" s="627">
        <v>654779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987783</v>
      </c>
      <c r="S6" s="624"/>
      <c r="T6" s="624"/>
      <c r="U6" s="624"/>
      <c r="V6" s="624"/>
      <c r="W6" s="624"/>
      <c r="X6" s="624"/>
      <c r="Y6" s="625"/>
      <c r="Z6" s="626">
        <v>0.4</v>
      </c>
      <c r="AA6" s="626"/>
      <c r="AB6" s="626"/>
      <c r="AC6" s="626"/>
      <c r="AD6" s="627">
        <v>987783</v>
      </c>
      <c r="AE6" s="627"/>
      <c r="AF6" s="627"/>
      <c r="AG6" s="627"/>
      <c r="AH6" s="627"/>
      <c r="AI6" s="627"/>
      <c r="AJ6" s="627"/>
      <c r="AK6" s="627"/>
      <c r="AL6" s="628">
        <v>0.9</v>
      </c>
      <c r="AM6" s="629"/>
      <c r="AN6" s="629"/>
      <c r="AO6" s="630"/>
      <c r="AP6" s="620" t="s">
        <v>240</v>
      </c>
      <c r="AQ6" s="621"/>
      <c r="AR6" s="621"/>
      <c r="AS6" s="621"/>
      <c r="AT6" s="621"/>
      <c r="AU6" s="621"/>
      <c r="AV6" s="621"/>
      <c r="AW6" s="621"/>
      <c r="AX6" s="621"/>
      <c r="AY6" s="621"/>
      <c r="AZ6" s="621"/>
      <c r="BA6" s="621"/>
      <c r="BB6" s="621"/>
      <c r="BC6" s="621"/>
      <c r="BD6" s="621"/>
      <c r="BE6" s="621"/>
      <c r="BF6" s="622"/>
      <c r="BG6" s="623">
        <v>90474135</v>
      </c>
      <c r="BH6" s="624"/>
      <c r="BI6" s="624"/>
      <c r="BJ6" s="624"/>
      <c r="BK6" s="624"/>
      <c r="BL6" s="624"/>
      <c r="BM6" s="624"/>
      <c r="BN6" s="625"/>
      <c r="BO6" s="626">
        <v>89.6</v>
      </c>
      <c r="BP6" s="626"/>
      <c r="BQ6" s="626"/>
      <c r="BR6" s="626"/>
      <c r="BS6" s="627">
        <v>654779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882841</v>
      </c>
      <c r="CS6" s="624"/>
      <c r="CT6" s="624"/>
      <c r="CU6" s="624"/>
      <c r="CV6" s="624"/>
      <c r="CW6" s="624"/>
      <c r="CX6" s="624"/>
      <c r="CY6" s="625"/>
      <c r="CZ6" s="617">
        <v>0.4</v>
      </c>
      <c r="DA6" s="618"/>
      <c r="DB6" s="618"/>
      <c r="DC6" s="634"/>
      <c r="DD6" s="632" t="s">
        <v>242</v>
      </c>
      <c r="DE6" s="624"/>
      <c r="DF6" s="624"/>
      <c r="DG6" s="624"/>
      <c r="DH6" s="624"/>
      <c r="DI6" s="624"/>
      <c r="DJ6" s="624"/>
      <c r="DK6" s="624"/>
      <c r="DL6" s="624"/>
      <c r="DM6" s="624"/>
      <c r="DN6" s="624"/>
      <c r="DO6" s="624"/>
      <c r="DP6" s="625"/>
      <c r="DQ6" s="632">
        <v>882835</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38297</v>
      </c>
      <c r="S7" s="624"/>
      <c r="T7" s="624"/>
      <c r="U7" s="624"/>
      <c r="V7" s="624"/>
      <c r="W7" s="624"/>
      <c r="X7" s="624"/>
      <c r="Y7" s="625"/>
      <c r="Z7" s="626">
        <v>0</v>
      </c>
      <c r="AA7" s="626"/>
      <c r="AB7" s="626"/>
      <c r="AC7" s="626"/>
      <c r="AD7" s="627">
        <v>38297</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46370126</v>
      </c>
      <c r="BH7" s="624"/>
      <c r="BI7" s="624"/>
      <c r="BJ7" s="624"/>
      <c r="BK7" s="624"/>
      <c r="BL7" s="624"/>
      <c r="BM7" s="624"/>
      <c r="BN7" s="625"/>
      <c r="BO7" s="626">
        <v>45.9</v>
      </c>
      <c r="BP7" s="626"/>
      <c r="BQ7" s="626"/>
      <c r="BR7" s="626"/>
      <c r="BS7" s="627">
        <v>654779</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18067441</v>
      </c>
      <c r="CS7" s="624"/>
      <c r="CT7" s="624"/>
      <c r="CU7" s="624"/>
      <c r="CV7" s="624"/>
      <c r="CW7" s="624"/>
      <c r="CX7" s="624"/>
      <c r="CY7" s="625"/>
      <c r="CZ7" s="626">
        <v>7.7</v>
      </c>
      <c r="DA7" s="626"/>
      <c r="DB7" s="626"/>
      <c r="DC7" s="626"/>
      <c r="DD7" s="632">
        <v>2482982</v>
      </c>
      <c r="DE7" s="624"/>
      <c r="DF7" s="624"/>
      <c r="DG7" s="624"/>
      <c r="DH7" s="624"/>
      <c r="DI7" s="624"/>
      <c r="DJ7" s="624"/>
      <c r="DK7" s="624"/>
      <c r="DL7" s="624"/>
      <c r="DM7" s="624"/>
      <c r="DN7" s="624"/>
      <c r="DO7" s="624"/>
      <c r="DP7" s="625"/>
      <c r="DQ7" s="632">
        <v>14704969</v>
      </c>
      <c r="DR7" s="624"/>
      <c r="DS7" s="624"/>
      <c r="DT7" s="624"/>
      <c r="DU7" s="624"/>
      <c r="DV7" s="624"/>
      <c r="DW7" s="624"/>
      <c r="DX7" s="624"/>
      <c r="DY7" s="624"/>
      <c r="DZ7" s="624"/>
      <c r="EA7" s="624"/>
      <c r="EB7" s="624"/>
      <c r="EC7" s="633"/>
    </row>
    <row r="8" spans="2:143" ht="11.25" customHeight="1" x14ac:dyDescent="0.2">
      <c r="B8" s="620" t="s">
        <v>246</v>
      </c>
      <c r="C8" s="621"/>
      <c r="D8" s="621"/>
      <c r="E8" s="621"/>
      <c r="F8" s="621"/>
      <c r="G8" s="621"/>
      <c r="H8" s="621"/>
      <c r="I8" s="621"/>
      <c r="J8" s="621"/>
      <c r="K8" s="621"/>
      <c r="L8" s="621"/>
      <c r="M8" s="621"/>
      <c r="N8" s="621"/>
      <c r="O8" s="621"/>
      <c r="P8" s="621"/>
      <c r="Q8" s="622"/>
      <c r="R8" s="623">
        <v>555747</v>
      </c>
      <c r="S8" s="624"/>
      <c r="T8" s="624"/>
      <c r="U8" s="624"/>
      <c r="V8" s="624"/>
      <c r="W8" s="624"/>
      <c r="X8" s="624"/>
      <c r="Y8" s="625"/>
      <c r="Z8" s="626">
        <v>0.2</v>
      </c>
      <c r="AA8" s="626"/>
      <c r="AB8" s="626"/>
      <c r="AC8" s="626"/>
      <c r="AD8" s="627">
        <v>555747</v>
      </c>
      <c r="AE8" s="627"/>
      <c r="AF8" s="627"/>
      <c r="AG8" s="627"/>
      <c r="AH8" s="627"/>
      <c r="AI8" s="627"/>
      <c r="AJ8" s="627"/>
      <c r="AK8" s="627"/>
      <c r="AL8" s="628">
        <v>0.5</v>
      </c>
      <c r="AM8" s="629"/>
      <c r="AN8" s="629"/>
      <c r="AO8" s="630"/>
      <c r="AP8" s="620" t="s">
        <v>247</v>
      </c>
      <c r="AQ8" s="621"/>
      <c r="AR8" s="621"/>
      <c r="AS8" s="621"/>
      <c r="AT8" s="621"/>
      <c r="AU8" s="621"/>
      <c r="AV8" s="621"/>
      <c r="AW8" s="621"/>
      <c r="AX8" s="621"/>
      <c r="AY8" s="621"/>
      <c r="AZ8" s="621"/>
      <c r="BA8" s="621"/>
      <c r="BB8" s="621"/>
      <c r="BC8" s="621"/>
      <c r="BD8" s="621"/>
      <c r="BE8" s="621"/>
      <c r="BF8" s="622"/>
      <c r="BG8" s="623">
        <v>1137627</v>
      </c>
      <c r="BH8" s="624"/>
      <c r="BI8" s="624"/>
      <c r="BJ8" s="624"/>
      <c r="BK8" s="624"/>
      <c r="BL8" s="624"/>
      <c r="BM8" s="624"/>
      <c r="BN8" s="625"/>
      <c r="BO8" s="626">
        <v>1.1000000000000001</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105211939</v>
      </c>
      <c r="CS8" s="624"/>
      <c r="CT8" s="624"/>
      <c r="CU8" s="624"/>
      <c r="CV8" s="624"/>
      <c r="CW8" s="624"/>
      <c r="CX8" s="624"/>
      <c r="CY8" s="625"/>
      <c r="CZ8" s="626">
        <v>44.9</v>
      </c>
      <c r="DA8" s="626"/>
      <c r="DB8" s="626"/>
      <c r="DC8" s="626"/>
      <c r="DD8" s="632">
        <v>2762364</v>
      </c>
      <c r="DE8" s="624"/>
      <c r="DF8" s="624"/>
      <c r="DG8" s="624"/>
      <c r="DH8" s="624"/>
      <c r="DI8" s="624"/>
      <c r="DJ8" s="624"/>
      <c r="DK8" s="624"/>
      <c r="DL8" s="624"/>
      <c r="DM8" s="624"/>
      <c r="DN8" s="624"/>
      <c r="DO8" s="624"/>
      <c r="DP8" s="625"/>
      <c r="DQ8" s="632">
        <v>46986923</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434313</v>
      </c>
      <c r="S9" s="624"/>
      <c r="T9" s="624"/>
      <c r="U9" s="624"/>
      <c r="V9" s="624"/>
      <c r="W9" s="624"/>
      <c r="X9" s="624"/>
      <c r="Y9" s="625"/>
      <c r="Z9" s="626">
        <v>0.2</v>
      </c>
      <c r="AA9" s="626"/>
      <c r="AB9" s="626"/>
      <c r="AC9" s="626"/>
      <c r="AD9" s="627">
        <v>434313</v>
      </c>
      <c r="AE9" s="627"/>
      <c r="AF9" s="627"/>
      <c r="AG9" s="627"/>
      <c r="AH9" s="627"/>
      <c r="AI9" s="627"/>
      <c r="AJ9" s="627"/>
      <c r="AK9" s="627"/>
      <c r="AL9" s="628">
        <v>0.4</v>
      </c>
      <c r="AM9" s="629"/>
      <c r="AN9" s="629"/>
      <c r="AO9" s="630"/>
      <c r="AP9" s="620" t="s">
        <v>250</v>
      </c>
      <c r="AQ9" s="621"/>
      <c r="AR9" s="621"/>
      <c r="AS9" s="621"/>
      <c r="AT9" s="621"/>
      <c r="AU9" s="621"/>
      <c r="AV9" s="621"/>
      <c r="AW9" s="621"/>
      <c r="AX9" s="621"/>
      <c r="AY9" s="621"/>
      <c r="AZ9" s="621"/>
      <c r="BA9" s="621"/>
      <c r="BB9" s="621"/>
      <c r="BC9" s="621"/>
      <c r="BD9" s="621"/>
      <c r="BE9" s="621"/>
      <c r="BF9" s="622"/>
      <c r="BG9" s="623">
        <v>40939028</v>
      </c>
      <c r="BH9" s="624"/>
      <c r="BI9" s="624"/>
      <c r="BJ9" s="624"/>
      <c r="BK9" s="624"/>
      <c r="BL9" s="624"/>
      <c r="BM9" s="624"/>
      <c r="BN9" s="625"/>
      <c r="BO9" s="626">
        <v>40.6</v>
      </c>
      <c r="BP9" s="626"/>
      <c r="BQ9" s="626"/>
      <c r="BR9" s="626"/>
      <c r="BS9" s="627" t="s">
        <v>251</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31223190</v>
      </c>
      <c r="CS9" s="624"/>
      <c r="CT9" s="624"/>
      <c r="CU9" s="624"/>
      <c r="CV9" s="624"/>
      <c r="CW9" s="624"/>
      <c r="CX9" s="624"/>
      <c r="CY9" s="625"/>
      <c r="CZ9" s="626">
        <v>13.3</v>
      </c>
      <c r="DA9" s="626"/>
      <c r="DB9" s="626"/>
      <c r="DC9" s="626"/>
      <c r="DD9" s="632">
        <v>1442778</v>
      </c>
      <c r="DE9" s="624"/>
      <c r="DF9" s="624"/>
      <c r="DG9" s="624"/>
      <c r="DH9" s="624"/>
      <c r="DI9" s="624"/>
      <c r="DJ9" s="624"/>
      <c r="DK9" s="624"/>
      <c r="DL9" s="624"/>
      <c r="DM9" s="624"/>
      <c r="DN9" s="624"/>
      <c r="DO9" s="624"/>
      <c r="DP9" s="625"/>
      <c r="DQ9" s="632">
        <v>21065060</v>
      </c>
      <c r="DR9" s="624"/>
      <c r="DS9" s="624"/>
      <c r="DT9" s="624"/>
      <c r="DU9" s="624"/>
      <c r="DV9" s="624"/>
      <c r="DW9" s="624"/>
      <c r="DX9" s="624"/>
      <c r="DY9" s="624"/>
      <c r="DZ9" s="624"/>
      <c r="EA9" s="624"/>
      <c r="EB9" s="624"/>
      <c r="EC9" s="633"/>
    </row>
    <row r="10" spans="2:143" ht="11.25" customHeight="1" x14ac:dyDescent="0.2">
      <c r="B10" s="620" t="s">
        <v>253</v>
      </c>
      <c r="C10" s="621"/>
      <c r="D10" s="621"/>
      <c r="E10" s="621"/>
      <c r="F10" s="621"/>
      <c r="G10" s="621"/>
      <c r="H10" s="621"/>
      <c r="I10" s="621"/>
      <c r="J10" s="621"/>
      <c r="K10" s="621"/>
      <c r="L10" s="621"/>
      <c r="M10" s="621"/>
      <c r="N10" s="621"/>
      <c r="O10" s="621"/>
      <c r="P10" s="621"/>
      <c r="Q10" s="622"/>
      <c r="R10" s="623" t="s">
        <v>251</v>
      </c>
      <c r="S10" s="624"/>
      <c r="T10" s="624"/>
      <c r="U10" s="624"/>
      <c r="V10" s="624"/>
      <c r="W10" s="624"/>
      <c r="X10" s="624"/>
      <c r="Y10" s="625"/>
      <c r="Z10" s="626" t="s">
        <v>242</v>
      </c>
      <c r="AA10" s="626"/>
      <c r="AB10" s="626"/>
      <c r="AC10" s="626"/>
      <c r="AD10" s="627" t="s">
        <v>251</v>
      </c>
      <c r="AE10" s="627"/>
      <c r="AF10" s="627"/>
      <c r="AG10" s="627"/>
      <c r="AH10" s="627"/>
      <c r="AI10" s="627"/>
      <c r="AJ10" s="627"/>
      <c r="AK10" s="627"/>
      <c r="AL10" s="628" t="s">
        <v>251</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1619216</v>
      </c>
      <c r="BH10" s="624"/>
      <c r="BI10" s="624"/>
      <c r="BJ10" s="624"/>
      <c r="BK10" s="624"/>
      <c r="BL10" s="624"/>
      <c r="BM10" s="624"/>
      <c r="BN10" s="625"/>
      <c r="BO10" s="626">
        <v>1.6</v>
      </c>
      <c r="BP10" s="626"/>
      <c r="BQ10" s="626"/>
      <c r="BR10" s="626"/>
      <c r="BS10" s="627" t="s">
        <v>251</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273540</v>
      </c>
      <c r="CS10" s="624"/>
      <c r="CT10" s="624"/>
      <c r="CU10" s="624"/>
      <c r="CV10" s="624"/>
      <c r="CW10" s="624"/>
      <c r="CX10" s="624"/>
      <c r="CY10" s="625"/>
      <c r="CZ10" s="626">
        <v>0.1</v>
      </c>
      <c r="DA10" s="626"/>
      <c r="DB10" s="626"/>
      <c r="DC10" s="626"/>
      <c r="DD10" s="632">
        <v>48114</v>
      </c>
      <c r="DE10" s="624"/>
      <c r="DF10" s="624"/>
      <c r="DG10" s="624"/>
      <c r="DH10" s="624"/>
      <c r="DI10" s="624"/>
      <c r="DJ10" s="624"/>
      <c r="DK10" s="624"/>
      <c r="DL10" s="624"/>
      <c r="DM10" s="624"/>
      <c r="DN10" s="624"/>
      <c r="DO10" s="624"/>
      <c r="DP10" s="625"/>
      <c r="DQ10" s="632">
        <v>264219</v>
      </c>
      <c r="DR10" s="624"/>
      <c r="DS10" s="624"/>
      <c r="DT10" s="624"/>
      <c r="DU10" s="624"/>
      <c r="DV10" s="624"/>
      <c r="DW10" s="624"/>
      <c r="DX10" s="624"/>
      <c r="DY10" s="624"/>
      <c r="DZ10" s="624"/>
      <c r="EA10" s="624"/>
      <c r="EB10" s="624"/>
      <c r="EC10" s="633"/>
    </row>
    <row r="11" spans="2:143" ht="11.25" customHeight="1" x14ac:dyDescent="0.2">
      <c r="B11" s="620" t="s">
        <v>256</v>
      </c>
      <c r="C11" s="621"/>
      <c r="D11" s="621"/>
      <c r="E11" s="621"/>
      <c r="F11" s="621"/>
      <c r="G11" s="621"/>
      <c r="H11" s="621"/>
      <c r="I11" s="621"/>
      <c r="J11" s="621"/>
      <c r="K11" s="621"/>
      <c r="L11" s="621"/>
      <c r="M11" s="621"/>
      <c r="N11" s="621"/>
      <c r="O11" s="621"/>
      <c r="P11" s="621"/>
      <c r="Q11" s="622"/>
      <c r="R11" s="623">
        <v>13389135</v>
      </c>
      <c r="S11" s="624"/>
      <c r="T11" s="624"/>
      <c r="U11" s="624"/>
      <c r="V11" s="624"/>
      <c r="W11" s="624"/>
      <c r="X11" s="624"/>
      <c r="Y11" s="625"/>
      <c r="Z11" s="628">
        <v>5.5</v>
      </c>
      <c r="AA11" s="629"/>
      <c r="AB11" s="629"/>
      <c r="AC11" s="635"/>
      <c r="AD11" s="632">
        <v>13389135</v>
      </c>
      <c r="AE11" s="624"/>
      <c r="AF11" s="624"/>
      <c r="AG11" s="624"/>
      <c r="AH11" s="624"/>
      <c r="AI11" s="624"/>
      <c r="AJ11" s="624"/>
      <c r="AK11" s="625"/>
      <c r="AL11" s="628">
        <v>11.6</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2674255</v>
      </c>
      <c r="BH11" s="624"/>
      <c r="BI11" s="624"/>
      <c r="BJ11" s="624"/>
      <c r="BK11" s="624"/>
      <c r="BL11" s="624"/>
      <c r="BM11" s="624"/>
      <c r="BN11" s="625"/>
      <c r="BO11" s="626">
        <v>2.6</v>
      </c>
      <c r="BP11" s="626"/>
      <c r="BQ11" s="626"/>
      <c r="BR11" s="626"/>
      <c r="BS11" s="627">
        <v>654779</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1877374</v>
      </c>
      <c r="CS11" s="624"/>
      <c r="CT11" s="624"/>
      <c r="CU11" s="624"/>
      <c r="CV11" s="624"/>
      <c r="CW11" s="624"/>
      <c r="CX11" s="624"/>
      <c r="CY11" s="625"/>
      <c r="CZ11" s="626">
        <v>0.8</v>
      </c>
      <c r="DA11" s="626"/>
      <c r="DB11" s="626"/>
      <c r="DC11" s="626"/>
      <c r="DD11" s="632">
        <v>1099738</v>
      </c>
      <c r="DE11" s="624"/>
      <c r="DF11" s="624"/>
      <c r="DG11" s="624"/>
      <c r="DH11" s="624"/>
      <c r="DI11" s="624"/>
      <c r="DJ11" s="624"/>
      <c r="DK11" s="624"/>
      <c r="DL11" s="624"/>
      <c r="DM11" s="624"/>
      <c r="DN11" s="624"/>
      <c r="DO11" s="624"/>
      <c r="DP11" s="625"/>
      <c r="DQ11" s="632">
        <v>1290024</v>
      </c>
      <c r="DR11" s="624"/>
      <c r="DS11" s="624"/>
      <c r="DT11" s="624"/>
      <c r="DU11" s="624"/>
      <c r="DV11" s="624"/>
      <c r="DW11" s="624"/>
      <c r="DX11" s="624"/>
      <c r="DY11" s="624"/>
      <c r="DZ11" s="624"/>
      <c r="EA11" s="624"/>
      <c r="EB11" s="624"/>
      <c r="EC11" s="633"/>
    </row>
    <row r="12" spans="2:143" ht="11.25" customHeight="1" x14ac:dyDescent="0.2">
      <c r="B12" s="620" t="s">
        <v>259</v>
      </c>
      <c r="C12" s="621"/>
      <c r="D12" s="621"/>
      <c r="E12" s="621"/>
      <c r="F12" s="621"/>
      <c r="G12" s="621"/>
      <c r="H12" s="621"/>
      <c r="I12" s="621"/>
      <c r="J12" s="621"/>
      <c r="K12" s="621"/>
      <c r="L12" s="621"/>
      <c r="M12" s="621"/>
      <c r="N12" s="621"/>
      <c r="O12" s="621"/>
      <c r="P12" s="621"/>
      <c r="Q12" s="622"/>
      <c r="R12" s="623">
        <v>8402</v>
      </c>
      <c r="S12" s="624"/>
      <c r="T12" s="624"/>
      <c r="U12" s="624"/>
      <c r="V12" s="624"/>
      <c r="W12" s="624"/>
      <c r="X12" s="624"/>
      <c r="Y12" s="625"/>
      <c r="Z12" s="626">
        <v>0</v>
      </c>
      <c r="AA12" s="626"/>
      <c r="AB12" s="626"/>
      <c r="AC12" s="626"/>
      <c r="AD12" s="627">
        <v>8402</v>
      </c>
      <c r="AE12" s="627"/>
      <c r="AF12" s="627"/>
      <c r="AG12" s="627"/>
      <c r="AH12" s="627"/>
      <c r="AI12" s="627"/>
      <c r="AJ12" s="627"/>
      <c r="AK12" s="627"/>
      <c r="AL12" s="628">
        <v>0</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38935732</v>
      </c>
      <c r="BH12" s="624"/>
      <c r="BI12" s="624"/>
      <c r="BJ12" s="624"/>
      <c r="BK12" s="624"/>
      <c r="BL12" s="624"/>
      <c r="BM12" s="624"/>
      <c r="BN12" s="625"/>
      <c r="BO12" s="626">
        <v>38.6</v>
      </c>
      <c r="BP12" s="626"/>
      <c r="BQ12" s="626"/>
      <c r="BR12" s="626"/>
      <c r="BS12" s="627" t="s">
        <v>242</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2090284</v>
      </c>
      <c r="CS12" s="624"/>
      <c r="CT12" s="624"/>
      <c r="CU12" s="624"/>
      <c r="CV12" s="624"/>
      <c r="CW12" s="624"/>
      <c r="CX12" s="624"/>
      <c r="CY12" s="625"/>
      <c r="CZ12" s="626">
        <v>0.9</v>
      </c>
      <c r="DA12" s="626"/>
      <c r="DB12" s="626"/>
      <c r="DC12" s="626"/>
      <c r="DD12" s="632">
        <v>70093</v>
      </c>
      <c r="DE12" s="624"/>
      <c r="DF12" s="624"/>
      <c r="DG12" s="624"/>
      <c r="DH12" s="624"/>
      <c r="DI12" s="624"/>
      <c r="DJ12" s="624"/>
      <c r="DK12" s="624"/>
      <c r="DL12" s="624"/>
      <c r="DM12" s="624"/>
      <c r="DN12" s="624"/>
      <c r="DO12" s="624"/>
      <c r="DP12" s="625"/>
      <c r="DQ12" s="632">
        <v>1980659</v>
      </c>
      <c r="DR12" s="624"/>
      <c r="DS12" s="624"/>
      <c r="DT12" s="624"/>
      <c r="DU12" s="624"/>
      <c r="DV12" s="624"/>
      <c r="DW12" s="624"/>
      <c r="DX12" s="624"/>
      <c r="DY12" s="624"/>
      <c r="DZ12" s="624"/>
      <c r="EA12" s="624"/>
      <c r="EB12" s="624"/>
      <c r="EC12" s="633"/>
    </row>
    <row r="13" spans="2:143" ht="11.25" customHeight="1" x14ac:dyDescent="0.2">
      <c r="B13" s="620" t="s">
        <v>262</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242</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38878506</v>
      </c>
      <c r="BH13" s="624"/>
      <c r="BI13" s="624"/>
      <c r="BJ13" s="624"/>
      <c r="BK13" s="624"/>
      <c r="BL13" s="624"/>
      <c r="BM13" s="624"/>
      <c r="BN13" s="625"/>
      <c r="BO13" s="626">
        <v>38.5</v>
      </c>
      <c r="BP13" s="626"/>
      <c r="BQ13" s="626"/>
      <c r="BR13" s="626"/>
      <c r="BS13" s="627" t="s">
        <v>242</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25519701</v>
      </c>
      <c r="CS13" s="624"/>
      <c r="CT13" s="624"/>
      <c r="CU13" s="624"/>
      <c r="CV13" s="624"/>
      <c r="CW13" s="624"/>
      <c r="CX13" s="624"/>
      <c r="CY13" s="625"/>
      <c r="CZ13" s="626">
        <v>10.9</v>
      </c>
      <c r="DA13" s="626"/>
      <c r="DB13" s="626"/>
      <c r="DC13" s="626"/>
      <c r="DD13" s="632">
        <v>14375592</v>
      </c>
      <c r="DE13" s="624"/>
      <c r="DF13" s="624"/>
      <c r="DG13" s="624"/>
      <c r="DH13" s="624"/>
      <c r="DI13" s="624"/>
      <c r="DJ13" s="624"/>
      <c r="DK13" s="624"/>
      <c r="DL13" s="624"/>
      <c r="DM13" s="624"/>
      <c r="DN13" s="624"/>
      <c r="DO13" s="624"/>
      <c r="DP13" s="625"/>
      <c r="DQ13" s="632">
        <v>13384190</v>
      </c>
      <c r="DR13" s="624"/>
      <c r="DS13" s="624"/>
      <c r="DT13" s="624"/>
      <c r="DU13" s="624"/>
      <c r="DV13" s="624"/>
      <c r="DW13" s="624"/>
      <c r="DX13" s="624"/>
      <c r="DY13" s="624"/>
      <c r="DZ13" s="624"/>
      <c r="EA13" s="624"/>
      <c r="EB13" s="624"/>
      <c r="EC13" s="633"/>
    </row>
    <row r="14" spans="2:143" ht="11.25" customHeight="1" x14ac:dyDescent="0.2">
      <c r="B14" s="620" t="s">
        <v>265</v>
      </c>
      <c r="C14" s="621"/>
      <c r="D14" s="621"/>
      <c r="E14" s="621"/>
      <c r="F14" s="621"/>
      <c r="G14" s="621"/>
      <c r="H14" s="621"/>
      <c r="I14" s="621"/>
      <c r="J14" s="621"/>
      <c r="K14" s="621"/>
      <c r="L14" s="621"/>
      <c r="M14" s="621"/>
      <c r="N14" s="621"/>
      <c r="O14" s="621"/>
      <c r="P14" s="621"/>
      <c r="Q14" s="622"/>
      <c r="R14" s="623">
        <v>2482</v>
      </c>
      <c r="S14" s="624"/>
      <c r="T14" s="624"/>
      <c r="U14" s="624"/>
      <c r="V14" s="624"/>
      <c r="W14" s="624"/>
      <c r="X14" s="624"/>
      <c r="Y14" s="625"/>
      <c r="Z14" s="626">
        <v>0</v>
      </c>
      <c r="AA14" s="626"/>
      <c r="AB14" s="626"/>
      <c r="AC14" s="626"/>
      <c r="AD14" s="627">
        <v>2482</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749429</v>
      </c>
      <c r="BH14" s="624"/>
      <c r="BI14" s="624"/>
      <c r="BJ14" s="624"/>
      <c r="BK14" s="624"/>
      <c r="BL14" s="624"/>
      <c r="BM14" s="624"/>
      <c r="BN14" s="625"/>
      <c r="BO14" s="626">
        <v>0.7</v>
      </c>
      <c r="BP14" s="626"/>
      <c r="BQ14" s="626"/>
      <c r="BR14" s="626"/>
      <c r="BS14" s="627" t="s">
        <v>251</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7885291</v>
      </c>
      <c r="CS14" s="624"/>
      <c r="CT14" s="624"/>
      <c r="CU14" s="624"/>
      <c r="CV14" s="624"/>
      <c r="CW14" s="624"/>
      <c r="CX14" s="624"/>
      <c r="CY14" s="625"/>
      <c r="CZ14" s="626">
        <v>3.4</v>
      </c>
      <c r="DA14" s="626"/>
      <c r="DB14" s="626"/>
      <c r="DC14" s="626"/>
      <c r="DD14" s="632">
        <v>2026146</v>
      </c>
      <c r="DE14" s="624"/>
      <c r="DF14" s="624"/>
      <c r="DG14" s="624"/>
      <c r="DH14" s="624"/>
      <c r="DI14" s="624"/>
      <c r="DJ14" s="624"/>
      <c r="DK14" s="624"/>
      <c r="DL14" s="624"/>
      <c r="DM14" s="624"/>
      <c r="DN14" s="624"/>
      <c r="DO14" s="624"/>
      <c r="DP14" s="625"/>
      <c r="DQ14" s="632">
        <v>6315579</v>
      </c>
      <c r="DR14" s="624"/>
      <c r="DS14" s="624"/>
      <c r="DT14" s="624"/>
      <c r="DU14" s="624"/>
      <c r="DV14" s="624"/>
      <c r="DW14" s="624"/>
      <c r="DX14" s="624"/>
      <c r="DY14" s="624"/>
      <c r="DZ14" s="624"/>
      <c r="EA14" s="624"/>
      <c r="EB14" s="624"/>
      <c r="EC14" s="633"/>
    </row>
    <row r="15" spans="2:143" ht="11.25" customHeight="1" x14ac:dyDescent="0.2">
      <c r="B15" s="620" t="s">
        <v>268</v>
      </c>
      <c r="C15" s="621"/>
      <c r="D15" s="621"/>
      <c r="E15" s="621"/>
      <c r="F15" s="621"/>
      <c r="G15" s="621"/>
      <c r="H15" s="621"/>
      <c r="I15" s="621"/>
      <c r="J15" s="621"/>
      <c r="K15" s="621"/>
      <c r="L15" s="621"/>
      <c r="M15" s="621"/>
      <c r="N15" s="621"/>
      <c r="O15" s="621"/>
      <c r="P15" s="621"/>
      <c r="Q15" s="622"/>
      <c r="R15" s="623" t="s">
        <v>251</v>
      </c>
      <c r="S15" s="624"/>
      <c r="T15" s="624"/>
      <c r="U15" s="624"/>
      <c r="V15" s="624"/>
      <c r="W15" s="624"/>
      <c r="X15" s="624"/>
      <c r="Y15" s="625"/>
      <c r="Z15" s="626" t="s">
        <v>251</v>
      </c>
      <c r="AA15" s="626"/>
      <c r="AB15" s="626"/>
      <c r="AC15" s="626"/>
      <c r="AD15" s="627" t="s">
        <v>251</v>
      </c>
      <c r="AE15" s="627"/>
      <c r="AF15" s="627"/>
      <c r="AG15" s="627"/>
      <c r="AH15" s="627"/>
      <c r="AI15" s="627"/>
      <c r="AJ15" s="627"/>
      <c r="AK15" s="627"/>
      <c r="AL15" s="628" t="s">
        <v>251</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4418848</v>
      </c>
      <c r="BH15" s="624"/>
      <c r="BI15" s="624"/>
      <c r="BJ15" s="624"/>
      <c r="BK15" s="624"/>
      <c r="BL15" s="624"/>
      <c r="BM15" s="624"/>
      <c r="BN15" s="625"/>
      <c r="BO15" s="626">
        <v>4.4000000000000004</v>
      </c>
      <c r="BP15" s="626"/>
      <c r="BQ15" s="626"/>
      <c r="BR15" s="626"/>
      <c r="BS15" s="627" t="s">
        <v>242</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26901028</v>
      </c>
      <c r="CS15" s="624"/>
      <c r="CT15" s="624"/>
      <c r="CU15" s="624"/>
      <c r="CV15" s="624"/>
      <c r="CW15" s="624"/>
      <c r="CX15" s="624"/>
      <c r="CY15" s="625"/>
      <c r="CZ15" s="626">
        <v>11.5</v>
      </c>
      <c r="DA15" s="626"/>
      <c r="DB15" s="626"/>
      <c r="DC15" s="626"/>
      <c r="DD15" s="632">
        <v>4781447</v>
      </c>
      <c r="DE15" s="624"/>
      <c r="DF15" s="624"/>
      <c r="DG15" s="624"/>
      <c r="DH15" s="624"/>
      <c r="DI15" s="624"/>
      <c r="DJ15" s="624"/>
      <c r="DK15" s="624"/>
      <c r="DL15" s="624"/>
      <c r="DM15" s="624"/>
      <c r="DN15" s="624"/>
      <c r="DO15" s="624"/>
      <c r="DP15" s="625"/>
      <c r="DQ15" s="632">
        <v>19747645</v>
      </c>
      <c r="DR15" s="624"/>
      <c r="DS15" s="624"/>
      <c r="DT15" s="624"/>
      <c r="DU15" s="624"/>
      <c r="DV15" s="624"/>
      <c r="DW15" s="624"/>
      <c r="DX15" s="624"/>
      <c r="DY15" s="624"/>
      <c r="DZ15" s="624"/>
      <c r="EA15" s="624"/>
      <c r="EB15" s="624"/>
      <c r="EC15" s="633"/>
    </row>
    <row r="16" spans="2:143" ht="11.25" customHeight="1" x14ac:dyDescent="0.2">
      <c r="B16" s="620" t="s">
        <v>271</v>
      </c>
      <c r="C16" s="621"/>
      <c r="D16" s="621"/>
      <c r="E16" s="621"/>
      <c r="F16" s="621"/>
      <c r="G16" s="621"/>
      <c r="H16" s="621"/>
      <c r="I16" s="621"/>
      <c r="J16" s="621"/>
      <c r="K16" s="621"/>
      <c r="L16" s="621"/>
      <c r="M16" s="621"/>
      <c r="N16" s="621"/>
      <c r="O16" s="621"/>
      <c r="P16" s="621"/>
      <c r="Q16" s="622"/>
      <c r="R16" s="623">
        <v>163956</v>
      </c>
      <c r="S16" s="624"/>
      <c r="T16" s="624"/>
      <c r="U16" s="624"/>
      <c r="V16" s="624"/>
      <c r="W16" s="624"/>
      <c r="X16" s="624"/>
      <c r="Y16" s="625"/>
      <c r="Z16" s="626">
        <v>0.1</v>
      </c>
      <c r="AA16" s="626"/>
      <c r="AB16" s="626"/>
      <c r="AC16" s="626"/>
      <c r="AD16" s="627">
        <v>163956</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251</v>
      </c>
      <c r="BH16" s="624"/>
      <c r="BI16" s="624"/>
      <c r="BJ16" s="624"/>
      <c r="BK16" s="624"/>
      <c r="BL16" s="624"/>
      <c r="BM16" s="624"/>
      <c r="BN16" s="625"/>
      <c r="BO16" s="626" t="s">
        <v>242</v>
      </c>
      <c r="BP16" s="626"/>
      <c r="BQ16" s="626"/>
      <c r="BR16" s="626"/>
      <c r="BS16" s="627" t="s">
        <v>251</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242</v>
      </c>
      <c r="DE16" s="624"/>
      <c r="DF16" s="624"/>
      <c r="DG16" s="624"/>
      <c r="DH16" s="624"/>
      <c r="DI16" s="624"/>
      <c r="DJ16" s="624"/>
      <c r="DK16" s="624"/>
      <c r="DL16" s="624"/>
      <c r="DM16" s="624"/>
      <c r="DN16" s="624"/>
      <c r="DO16" s="624"/>
      <c r="DP16" s="625"/>
      <c r="DQ16" s="632" t="s">
        <v>251</v>
      </c>
      <c r="DR16" s="624"/>
      <c r="DS16" s="624"/>
      <c r="DT16" s="624"/>
      <c r="DU16" s="624"/>
      <c r="DV16" s="624"/>
      <c r="DW16" s="624"/>
      <c r="DX16" s="624"/>
      <c r="DY16" s="624"/>
      <c r="DZ16" s="624"/>
      <c r="EA16" s="624"/>
      <c r="EB16" s="624"/>
      <c r="EC16" s="633"/>
    </row>
    <row r="17" spans="2:133" ht="11.25" customHeight="1" x14ac:dyDescent="0.2">
      <c r="B17" s="620" t="s">
        <v>274</v>
      </c>
      <c r="C17" s="621"/>
      <c r="D17" s="621"/>
      <c r="E17" s="621"/>
      <c r="F17" s="621"/>
      <c r="G17" s="621"/>
      <c r="H17" s="621"/>
      <c r="I17" s="621"/>
      <c r="J17" s="621"/>
      <c r="K17" s="621"/>
      <c r="L17" s="621"/>
      <c r="M17" s="621"/>
      <c r="N17" s="621"/>
      <c r="O17" s="621"/>
      <c r="P17" s="621"/>
      <c r="Q17" s="622"/>
      <c r="R17" s="623">
        <v>852416</v>
      </c>
      <c r="S17" s="624"/>
      <c r="T17" s="624"/>
      <c r="U17" s="624"/>
      <c r="V17" s="624"/>
      <c r="W17" s="624"/>
      <c r="X17" s="624"/>
      <c r="Y17" s="625"/>
      <c r="Z17" s="626">
        <v>0.3</v>
      </c>
      <c r="AA17" s="626"/>
      <c r="AB17" s="626"/>
      <c r="AC17" s="626"/>
      <c r="AD17" s="627">
        <v>852416</v>
      </c>
      <c r="AE17" s="627"/>
      <c r="AF17" s="627"/>
      <c r="AG17" s="627"/>
      <c r="AH17" s="627"/>
      <c r="AI17" s="627"/>
      <c r="AJ17" s="627"/>
      <c r="AK17" s="627"/>
      <c r="AL17" s="628">
        <v>0.7</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251</v>
      </c>
      <c r="BP17" s="626"/>
      <c r="BQ17" s="626"/>
      <c r="BR17" s="626"/>
      <c r="BS17" s="627" t="s">
        <v>242</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14511543</v>
      </c>
      <c r="CS17" s="624"/>
      <c r="CT17" s="624"/>
      <c r="CU17" s="624"/>
      <c r="CV17" s="624"/>
      <c r="CW17" s="624"/>
      <c r="CX17" s="624"/>
      <c r="CY17" s="625"/>
      <c r="CZ17" s="626">
        <v>6.2</v>
      </c>
      <c r="DA17" s="626"/>
      <c r="DB17" s="626"/>
      <c r="DC17" s="626"/>
      <c r="DD17" s="632" t="s">
        <v>251</v>
      </c>
      <c r="DE17" s="624"/>
      <c r="DF17" s="624"/>
      <c r="DG17" s="624"/>
      <c r="DH17" s="624"/>
      <c r="DI17" s="624"/>
      <c r="DJ17" s="624"/>
      <c r="DK17" s="624"/>
      <c r="DL17" s="624"/>
      <c r="DM17" s="624"/>
      <c r="DN17" s="624"/>
      <c r="DO17" s="624"/>
      <c r="DP17" s="625"/>
      <c r="DQ17" s="632">
        <v>14339392</v>
      </c>
      <c r="DR17" s="624"/>
      <c r="DS17" s="624"/>
      <c r="DT17" s="624"/>
      <c r="DU17" s="624"/>
      <c r="DV17" s="624"/>
      <c r="DW17" s="624"/>
      <c r="DX17" s="624"/>
      <c r="DY17" s="624"/>
      <c r="DZ17" s="624"/>
      <c r="EA17" s="624"/>
      <c r="EB17" s="624"/>
      <c r="EC17" s="633"/>
    </row>
    <row r="18" spans="2:133" ht="11.25" customHeight="1" x14ac:dyDescent="0.2">
      <c r="B18" s="620" t="s">
        <v>277</v>
      </c>
      <c r="C18" s="621"/>
      <c r="D18" s="621"/>
      <c r="E18" s="621"/>
      <c r="F18" s="621"/>
      <c r="G18" s="621"/>
      <c r="H18" s="621"/>
      <c r="I18" s="621"/>
      <c r="J18" s="621"/>
      <c r="K18" s="621"/>
      <c r="L18" s="621"/>
      <c r="M18" s="621"/>
      <c r="N18" s="621"/>
      <c r="O18" s="621"/>
      <c r="P18" s="621"/>
      <c r="Q18" s="622"/>
      <c r="R18" s="623">
        <v>816146</v>
      </c>
      <c r="S18" s="624"/>
      <c r="T18" s="624"/>
      <c r="U18" s="624"/>
      <c r="V18" s="624"/>
      <c r="W18" s="624"/>
      <c r="X18" s="624"/>
      <c r="Y18" s="625"/>
      <c r="Z18" s="626">
        <v>0.3</v>
      </c>
      <c r="AA18" s="626"/>
      <c r="AB18" s="626"/>
      <c r="AC18" s="626"/>
      <c r="AD18" s="627">
        <v>816146</v>
      </c>
      <c r="AE18" s="627"/>
      <c r="AF18" s="627"/>
      <c r="AG18" s="627"/>
      <c r="AH18" s="627"/>
      <c r="AI18" s="627"/>
      <c r="AJ18" s="627"/>
      <c r="AK18" s="627"/>
      <c r="AL18" s="628">
        <v>0.7</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251</v>
      </c>
      <c r="CS18" s="624"/>
      <c r="CT18" s="624"/>
      <c r="CU18" s="624"/>
      <c r="CV18" s="624"/>
      <c r="CW18" s="624"/>
      <c r="CX18" s="624"/>
      <c r="CY18" s="625"/>
      <c r="CZ18" s="626" t="s">
        <v>242</v>
      </c>
      <c r="DA18" s="626"/>
      <c r="DB18" s="626"/>
      <c r="DC18" s="626"/>
      <c r="DD18" s="632" t="s">
        <v>251</v>
      </c>
      <c r="DE18" s="624"/>
      <c r="DF18" s="624"/>
      <c r="DG18" s="624"/>
      <c r="DH18" s="624"/>
      <c r="DI18" s="624"/>
      <c r="DJ18" s="624"/>
      <c r="DK18" s="624"/>
      <c r="DL18" s="624"/>
      <c r="DM18" s="624"/>
      <c r="DN18" s="624"/>
      <c r="DO18" s="624"/>
      <c r="DP18" s="625"/>
      <c r="DQ18" s="632" t="s">
        <v>251</v>
      </c>
      <c r="DR18" s="624"/>
      <c r="DS18" s="624"/>
      <c r="DT18" s="624"/>
      <c r="DU18" s="624"/>
      <c r="DV18" s="624"/>
      <c r="DW18" s="624"/>
      <c r="DX18" s="624"/>
      <c r="DY18" s="624"/>
      <c r="DZ18" s="624"/>
      <c r="EA18" s="624"/>
      <c r="EB18" s="624"/>
      <c r="EC18" s="633"/>
    </row>
    <row r="19" spans="2:133" ht="11.25" customHeight="1" x14ac:dyDescent="0.2">
      <c r="B19" s="620" t="s">
        <v>280</v>
      </c>
      <c r="C19" s="621"/>
      <c r="D19" s="621"/>
      <c r="E19" s="621"/>
      <c r="F19" s="621"/>
      <c r="G19" s="621"/>
      <c r="H19" s="621"/>
      <c r="I19" s="621"/>
      <c r="J19" s="621"/>
      <c r="K19" s="621"/>
      <c r="L19" s="621"/>
      <c r="M19" s="621"/>
      <c r="N19" s="621"/>
      <c r="O19" s="621"/>
      <c r="P19" s="621"/>
      <c r="Q19" s="622"/>
      <c r="R19" s="623">
        <v>808712</v>
      </c>
      <c r="S19" s="624"/>
      <c r="T19" s="624"/>
      <c r="U19" s="624"/>
      <c r="V19" s="624"/>
      <c r="W19" s="624"/>
      <c r="X19" s="624"/>
      <c r="Y19" s="625"/>
      <c r="Z19" s="626">
        <v>0.3</v>
      </c>
      <c r="AA19" s="626"/>
      <c r="AB19" s="626"/>
      <c r="AC19" s="626"/>
      <c r="AD19" s="627">
        <v>808712</v>
      </c>
      <c r="AE19" s="627"/>
      <c r="AF19" s="627"/>
      <c r="AG19" s="627"/>
      <c r="AH19" s="627"/>
      <c r="AI19" s="627"/>
      <c r="AJ19" s="627"/>
      <c r="AK19" s="627"/>
      <c r="AL19" s="628">
        <v>0.7</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10471323</v>
      </c>
      <c r="BH19" s="624"/>
      <c r="BI19" s="624"/>
      <c r="BJ19" s="624"/>
      <c r="BK19" s="624"/>
      <c r="BL19" s="624"/>
      <c r="BM19" s="624"/>
      <c r="BN19" s="625"/>
      <c r="BO19" s="626">
        <v>10.4</v>
      </c>
      <c r="BP19" s="626"/>
      <c r="BQ19" s="626"/>
      <c r="BR19" s="626"/>
      <c r="BS19" s="627" t="s">
        <v>251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251</v>
      </c>
      <c r="DA19" s="626"/>
      <c r="DB19" s="626"/>
      <c r="DC19" s="626"/>
      <c r="DD19" s="632" t="s">
        <v>251</v>
      </c>
      <c r="DE19" s="624"/>
      <c r="DF19" s="624"/>
      <c r="DG19" s="624"/>
      <c r="DH19" s="624"/>
      <c r="DI19" s="624"/>
      <c r="DJ19" s="624"/>
      <c r="DK19" s="624"/>
      <c r="DL19" s="624"/>
      <c r="DM19" s="624"/>
      <c r="DN19" s="624"/>
      <c r="DO19" s="624"/>
      <c r="DP19" s="625"/>
      <c r="DQ19" s="632" t="s">
        <v>251</v>
      </c>
      <c r="DR19" s="624"/>
      <c r="DS19" s="624"/>
      <c r="DT19" s="624"/>
      <c r="DU19" s="624"/>
      <c r="DV19" s="624"/>
      <c r="DW19" s="624"/>
      <c r="DX19" s="624"/>
      <c r="DY19" s="624"/>
      <c r="DZ19" s="624"/>
      <c r="EA19" s="624"/>
      <c r="EB19" s="624"/>
      <c r="EC19" s="633"/>
    </row>
    <row r="20" spans="2:133" ht="11.25" customHeight="1" x14ac:dyDescent="0.2">
      <c r="B20" s="636" t="s">
        <v>283</v>
      </c>
      <c r="C20" s="637"/>
      <c r="D20" s="637"/>
      <c r="E20" s="637"/>
      <c r="F20" s="637"/>
      <c r="G20" s="637"/>
      <c r="H20" s="637"/>
      <c r="I20" s="637"/>
      <c r="J20" s="637"/>
      <c r="K20" s="637"/>
      <c r="L20" s="637"/>
      <c r="M20" s="637"/>
      <c r="N20" s="637"/>
      <c r="O20" s="637"/>
      <c r="P20" s="637"/>
      <c r="Q20" s="638"/>
      <c r="R20" s="623">
        <v>7434</v>
      </c>
      <c r="S20" s="624"/>
      <c r="T20" s="624"/>
      <c r="U20" s="624"/>
      <c r="V20" s="624"/>
      <c r="W20" s="624"/>
      <c r="X20" s="624"/>
      <c r="Y20" s="625"/>
      <c r="Z20" s="626">
        <v>0</v>
      </c>
      <c r="AA20" s="626"/>
      <c r="AB20" s="626"/>
      <c r="AC20" s="626"/>
      <c r="AD20" s="627">
        <v>7434</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10471323</v>
      </c>
      <c r="BH20" s="624"/>
      <c r="BI20" s="624"/>
      <c r="BJ20" s="624"/>
      <c r="BK20" s="624"/>
      <c r="BL20" s="624"/>
      <c r="BM20" s="624"/>
      <c r="BN20" s="625"/>
      <c r="BO20" s="626">
        <v>10.4</v>
      </c>
      <c r="BP20" s="626"/>
      <c r="BQ20" s="626"/>
      <c r="BR20" s="626"/>
      <c r="BS20" s="627" t="s">
        <v>251</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234444172</v>
      </c>
      <c r="CS20" s="624"/>
      <c r="CT20" s="624"/>
      <c r="CU20" s="624"/>
      <c r="CV20" s="624"/>
      <c r="CW20" s="624"/>
      <c r="CX20" s="624"/>
      <c r="CY20" s="625"/>
      <c r="CZ20" s="626">
        <v>100</v>
      </c>
      <c r="DA20" s="626"/>
      <c r="DB20" s="626"/>
      <c r="DC20" s="626"/>
      <c r="DD20" s="632">
        <v>29089254</v>
      </c>
      <c r="DE20" s="624"/>
      <c r="DF20" s="624"/>
      <c r="DG20" s="624"/>
      <c r="DH20" s="624"/>
      <c r="DI20" s="624"/>
      <c r="DJ20" s="624"/>
      <c r="DK20" s="624"/>
      <c r="DL20" s="624"/>
      <c r="DM20" s="624"/>
      <c r="DN20" s="624"/>
      <c r="DO20" s="624"/>
      <c r="DP20" s="625"/>
      <c r="DQ20" s="632">
        <v>140961495</v>
      </c>
      <c r="DR20" s="624"/>
      <c r="DS20" s="624"/>
      <c r="DT20" s="624"/>
      <c r="DU20" s="624"/>
      <c r="DV20" s="624"/>
      <c r="DW20" s="624"/>
      <c r="DX20" s="624"/>
      <c r="DY20" s="624"/>
      <c r="DZ20" s="624"/>
      <c r="EA20" s="624"/>
      <c r="EB20" s="624"/>
      <c r="EC20" s="633"/>
    </row>
    <row r="21" spans="2:133" ht="11.25" customHeight="1" x14ac:dyDescent="0.2">
      <c r="B21" s="620" t="s">
        <v>286</v>
      </c>
      <c r="C21" s="621"/>
      <c r="D21" s="621"/>
      <c r="E21" s="621"/>
      <c r="F21" s="621"/>
      <c r="G21" s="621"/>
      <c r="H21" s="621"/>
      <c r="I21" s="621"/>
      <c r="J21" s="621"/>
      <c r="K21" s="621"/>
      <c r="L21" s="621"/>
      <c r="M21" s="621"/>
      <c r="N21" s="621"/>
      <c r="O21" s="621"/>
      <c r="P21" s="621"/>
      <c r="Q21" s="622"/>
      <c r="R21" s="623">
        <v>6479513</v>
      </c>
      <c r="S21" s="624"/>
      <c r="T21" s="624"/>
      <c r="U21" s="624"/>
      <c r="V21" s="624"/>
      <c r="W21" s="624"/>
      <c r="X21" s="624"/>
      <c r="Y21" s="625"/>
      <c r="Z21" s="626">
        <v>2.7</v>
      </c>
      <c r="AA21" s="626"/>
      <c r="AB21" s="626"/>
      <c r="AC21" s="626"/>
      <c r="AD21" s="627">
        <v>5661177</v>
      </c>
      <c r="AE21" s="627"/>
      <c r="AF21" s="627"/>
      <c r="AG21" s="627"/>
      <c r="AH21" s="627"/>
      <c r="AI21" s="627"/>
      <c r="AJ21" s="627"/>
      <c r="AK21" s="627"/>
      <c r="AL21" s="628">
        <v>4.9000000000000004</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251</v>
      </c>
      <c r="BH21" s="624"/>
      <c r="BI21" s="624"/>
      <c r="BJ21" s="624"/>
      <c r="BK21" s="624"/>
      <c r="BL21" s="624"/>
      <c r="BM21" s="624"/>
      <c r="BN21" s="625"/>
      <c r="BO21" s="626" t="s">
        <v>251</v>
      </c>
      <c r="BP21" s="626"/>
      <c r="BQ21" s="626"/>
      <c r="BR21" s="626"/>
      <c r="BS21" s="627" t="s">
        <v>251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288</v>
      </c>
      <c r="C22" s="621"/>
      <c r="D22" s="621"/>
      <c r="E22" s="621"/>
      <c r="F22" s="621"/>
      <c r="G22" s="621"/>
      <c r="H22" s="621"/>
      <c r="I22" s="621"/>
      <c r="J22" s="621"/>
      <c r="K22" s="621"/>
      <c r="L22" s="621"/>
      <c r="M22" s="621"/>
      <c r="N22" s="621"/>
      <c r="O22" s="621"/>
      <c r="P22" s="621"/>
      <c r="Q22" s="622"/>
      <c r="R22" s="623">
        <v>5661177</v>
      </c>
      <c r="S22" s="624"/>
      <c r="T22" s="624"/>
      <c r="U22" s="624"/>
      <c r="V22" s="624"/>
      <c r="W22" s="624"/>
      <c r="X22" s="624"/>
      <c r="Y22" s="625"/>
      <c r="Z22" s="626">
        <v>2.2999999999999998</v>
      </c>
      <c r="AA22" s="626"/>
      <c r="AB22" s="626"/>
      <c r="AC22" s="626"/>
      <c r="AD22" s="627">
        <v>5661177</v>
      </c>
      <c r="AE22" s="627"/>
      <c r="AF22" s="627"/>
      <c r="AG22" s="627"/>
      <c r="AH22" s="627"/>
      <c r="AI22" s="627"/>
      <c r="AJ22" s="627"/>
      <c r="AK22" s="627"/>
      <c r="AL22" s="628">
        <v>4.9000000000000004</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v>1401782</v>
      </c>
      <c r="BH22" s="624"/>
      <c r="BI22" s="624"/>
      <c r="BJ22" s="624"/>
      <c r="BK22" s="624"/>
      <c r="BL22" s="624"/>
      <c r="BM22" s="624"/>
      <c r="BN22" s="625"/>
      <c r="BO22" s="626">
        <v>1.4</v>
      </c>
      <c r="BP22" s="626"/>
      <c r="BQ22" s="626"/>
      <c r="BR22" s="626"/>
      <c r="BS22" s="627" t="s">
        <v>251</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291</v>
      </c>
      <c r="C23" s="621"/>
      <c r="D23" s="621"/>
      <c r="E23" s="621"/>
      <c r="F23" s="621"/>
      <c r="G23" s="621"/>
      <c r="H23" s="621"/>
      <c r="I23" s="621"/>
      <c r="J23" s="621"/>
      <c r="K23" s="621"/>
      <c r="L23" s="621"/>
      <c r="M23" s="621"/>
      <c r="N23" s="621"/>
      <c r="O23" s="621"/>
      <c r="P23" s="621"/>
      <c r="Q23" s="622"/>
      <c r="R23" s="623">
        <v>818159</v>
      </c>
      <c r="S23" s="624"/>
      <c r="T23" s="624"/>
      <c r="U23" s="624"/>
      <c r="V23" s="624"/>
      <c r="W23" s="624"/>
      <c r="X23" s="624"/>
      <c r="Y23" s="625"/>
      <c r="Z23" s="626">
        <v>0.3</v>
      </c>
      <c r="AA23" s="626"/>
      <c r="AB23" s="626"/>
      <c r="AC23" s="626"/>
      <c r="AD23" s="627" t="s">
        <v>242</v>
      </c>
      <c r="AE23" s="627"/>
      <c r="AF23" s="627"/>
      <c r="AG23" s="627"/>
      <c r="AH23" s="627"/>
      <c r="AI23" s="627"/>
      <c r="AJ23" s="627"/>
      <c r="AK23" s="627"/>
      <c r="AL23" s="628" t="s">
        <v>251</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9069541</v>
      </c>
      <c r="BH23" s="624"/>
      <c r="BI23" s="624"/>
      <c r="BJ23" s="624"/>
      <c r="BK23" s="624"/>
      <c r="BL23" s="624"/>
      <c r="BM23" s="624"/>
      <c r="BN23" s="625"/>
      <c r="BO23" s="626">
        <v>9</v>
      </c>
      <c r="BP23" s="626"/>
      <c r="BQ23" s="626"/>
      <c r="BR23" s="626"/>
      <c r="BS23" s="627" t="s">
        <v>242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2">
      <c r="B24" s="620" t="s">
        <v>298</v>
      </c>
      <c r="C24" s="621"/>
      <c r="D24" s="621"/>
      <c r="E24" s="621"/>
      <c r="F24" s="621"/>
      <c r="G24" s="621"/>
      <c r="H24" s="621"/>
      <c r="I24" s="621"/>
      <c r="J24" s="621"/>
      <c r="K24" s="621"/>
      <c r="L24" s="621"/>
      <c r="M24" s="621"/>
      <c r="N24" s="621"/>
      <c r="O24" s="621"/>
      <c r="P24" s="621"/>
      <c r="Q24" s="622"/>
      <c r="R24" s="623">
        <v>177</v>
      </c>
      <c r="S24" s="624"/>
      <c r="T24" s="624"/>
      <c r="U24" s="624"/>
      <c r="V24" s="624"/>
      <c r="W24" s="624"/>
      <c r="X24" s="624"/>
      <c r="Y24" s="625"/>
      <c r="Z24" s="626">
        <v>0</v>
      </c>
      <c r="AA24" s="626"/>
      <c r="AB24" s="626"/>
      <c r="AC24" s="626"/>
      <c r="AD24" s="627" t="s">
        <v>242</v>
      </c>
      <c r="AE24" s="627"/>
      <c r="AF24" s="627"/>
      <c r="AG24" s="627"/>
      <c r="AH24" s="627"/>
      <c r="AI24" s="627"/>
      <c r="AJ24" s="627"/>
      <c r="AK24" s="627"/>
      <c r="AL24" s="628" t="s">
        <v>251</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251</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119231663</v>
      </c>
      <c r="CS24" s="613"/>
      <c r="CT24" s="613"/>
      <c r="CU24" s="613"/>
      <c r="CV24" s="613"/>
      <c r="CW24" s="613"/>
      <c r="CX24" s="613"/>
      <c r="CY24" s="614"/>
      <c r="CZ24" s="617">
        <v>50.9</v>
      </c>
      <c r="DA24" s="618"/>
      <c r="DB24" s="618"/>
      <c r="DC24" s="634"/>
      <c r="DD24" s="658">
        <v>62424840</v>
      </c>
      <c r="DE24" s="613"/>
      <c r="DF24" s="613"/>
      <c r="DG24" s="613"/>
      <c r="DH24" s="613"/>
      <c r="DI24" s="613"/>
      <c r="DJ24" s="613"/>
      <c r="DK24" s="614"/>
      <c r="DL24" s="658">
        <v>61632283</v>
      </c>
      <c r="DM24" s="613"/>
      <c r="DN24" s="613"/>
      <c r="DO24" s="613"/>
      <c r="DP24" s="613"/>
      <c r="DQ24" s="613"/>
      <c r="DR24" s="613"/>
      <c r="DS24" s="613"/>
      <c r="DT24" s="613"/>
      <c r="DU24" s="613"/>
      <c r="DV24" s="614"/>
      <c r="DW24" s="617">
        <v>52.5</v>
      </c>
      <c r="DX24" s="618"/>
      <c r="DY24" s="618"/>
      <c r="DZ24" s="618"/>
      <c r="EA24" s="618"/>
      <c r="EB24" s="618"/>
      <c r="EC24" s="619"/>
    </row>
    <row r="25" spans="2:133" ht="11.25" customHeight="1" x14ac:dyDescent="0.2">
      <c r="B25" s="620" t="s">
        <v>301</v>
      </c>
      <c r="C25" s="621"/>
      <c r="D25" s="621"/>
      <c r="E25" s="621"/>
      <c r="F25" s="621"/>
      <c r="G25" s="621"/>
      <c r="H25" s="621"/>
      <c r="I25" s="621"/>
      <c r="J25" s="621"/>
      <c r="K25" s="621"/>
      <c r="L25" s="621"/>
      <c r="M25" s="621"/>
      <c r="N25" s="621"/>
      <c r="O25" s="621"/>
      <c r="P25" s="621"/>
      <c r="Q25" s="622"/>
      <c r="R25" s="623">
        <v>124673648</v>
      </c>
      <c r="S25" s="624"/>
      <c r="T25" s="624"/>
      <c r="U25" s="624"/>
      <c r="V25" s="624"/>
      <c r="W25" s="624"/>
      <c r="X25" s="624"/>
      <c r="Y25" s="625"/>
      <c r="Z25" s="626">
        <v>51.1</v>
      </c>
      <c r="AA25" s="626"/>
      <c r="AB25" s="626"/>
      <c r="AC25" s="626"/>
      <c r="AD25" s="627">
        <v>114785771</v>
      </c>
      <c r="AE25" s="627"/>
      <c r="AF25" s="627"/>
      <c r="AG25" s="627"/>
      <c r="AH25" s="627"/>
      <c r="AI25" s="627"/>
      <c r="AJ25" s="627"/>
      <c r="AK25" s="627"/>
      <c r="AL25" s="628">
        <v>99.9</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251</v>
      </c>
      <c r="BP25" s="626"/>
      <c r="BQ25" s="626"/>
      <c r="BR25" s="626"/>
      <c r="BS25" s="627" t="s">
        <v>251</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31337371</v>
      </c>
      <c r="CS25" s="655"/>
      <c r="CT25" s="655"/>
      <c r="CU25" s="655"/>
      <c r="CV25" s="655"/>
      <c r="CW25" s="655"/>
      <c r="CX25" s="655"/>
      <c r="CY25" s="656"/>
      <c r="CZ25" s="628">
        <v>13.4</v>
      </c>
      <c r="DA25" s="653"/>
      <c r="DB25" s="653"/>
      <c r="DC25" s="657"/>
      <c r="DD25" s="632">
        <v>27644954</v>
      </c>
      <c r="DE25" s="655"/>
      <c r="DF25" s="655"/>
      <c r="DG25" s="655"/>
      <c r="DH25" s="655"/>
      <c r="DI25" s="655"/>
      <c r="DJ25" s="655"/>
      <c r="DK25" s="656"/>
      <c r="DL25" s="632">
        <v>27037655</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2">
      <c r="B26" s="620" t="s">
        <v>304</v>
      </c>
      <c r="C26" s="621"/>
      <c r="D26" s="621"/>
      <c r="E26" s="621"/>
      <c r="F26" s="621"/>
      <c r="G26" s="621"/>
      <c r="H26" s="621"/>
      <c r="I26" s="621"/>
      <c r="J26" s="621"/>
      <c r="K26" s="621"/>
      <c r="L26" s="621"/>
      <c r="M26" s="621"/>
      <c r="N26" s="621"/>
      <c r="O26" s="621"/>
      <c r="P26" s="621"/>
      <c r="Q26" s="622"/>
      <c r="R26" s="623">
        <v>58472</v>
      </c>
      <c r="S26" s="624"/>
      <c r="T26" s="624"/>
      <c r="U26" s="624"/>
      <c r="V26" s="624"/>
      <c r="W26" s="624"/>
      <c r="X26" s="624"/>
      <c r="Y26" s="625"/>
      <c r="Z26" s="626">
        <v>0</v>
      </c>
      <c r="AA26" s="626"/>
      <c r="AB26" s="626"/>
      <c r="AC26" s="626"/>
      <c r="AD26" s="627">
        <v>58472</v>
      </c>
      <c r="AE26" s="627"/>
      <c r="AF26" s="627"/>
      <c r="AG26" s="627"/>
      <c r="AH26" s="627"/>
      <c r="AI26" s="627"/>
      <c r="AJ26" s="627"/>
      <c r="AK26" s="627"/>
      <c r="AL26" s="628">
        <v>0.1</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251</v>
      </c>
      <c r="BP26" s="626"/>
      <c r="BQ26" s="626"/>
      <c r="BR26" s="626"/>
      <c r="BS26" s="627" t="s">
        <v>242</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22570609</v>
      </c>
      <c r="CS26" s="624"/>
      <c r="CT26" s="624"/>
      <c r="CU26" s="624"/>
      <c r="CV26" s="624"/>
      <c r="CW26" s="624"/>
      <c r="CX26" s="624"/>
      <c r="CY26" s="625"/>
      <c r="CZ26" s="628">
        <v>9.6</v>
      </c>
      <c r="DA26" s="653"/>
      <c r="DB26" s="653"/>
      <c r="DC26" s="657"/>
      <c r="DD26" s="632">
        <v>18900096</v>
      </c>
      <c r="DE26" s="624"/>
      <c r="DF26" s="624"/>
      <c r="DG26" s="624"/>
      <c r="DH26" s="624"/>
      <c r="DI26" s="624"/>
      <c r="DJ26" s="624"/>
      <c r="DK26" s="625"/>
      <c r="DL26" s="632" t="s">
        <v>251</v>
      </c>
      <c r="DM26" s="624"/>
      <c r="DN26" s="624"/>
      <c r="DO26" s="624"/>
      <c r="DP26" s="624"/>
      <c r="DQ26" s="624"/>
      <c r="DR26" s="624"/>
      <c r="DS26" s="624"/>
      <c r="DT26" s="624"/>
      <c r="DU26" s="624"/>
      <c r="DV26" s="625"/>
      <c r="DW26" s="628" t="s">
        <v>242</v>
      </c>
      <c r="DX26" s="653"/>
      <c r="DY26" s="653"/>
      <c r="DZ26" s="653"/>
      <c r="EA26" s="653"/>
      <c r="EB26" s="653"/>
      <c r="EC26" s="654"/>
    </row>
    <row r="27" spans="2:133" ht="11.25" customHeight="1" x14ac:dyDescent="0.2">
      <c r="B27" s="620" t="s">
        <v>307</v>
      </c>
      <c r="C27" s="621"/>
      <c r="D27" s="621"/>
      <c r="E27" s="621"/>
      <c r="F27" s="621"/>
      <c r="G27" s="621"/>
      <c r="H27" s="621"/>
      <c r="I27" s="621"/>
      <c r="J27" s="621"/>
      <c r="K27" s="621"/>
      <c r="L27" s="621"/>
      <c r="M27" s="621"/>
      <c r="N27" s="621"/>
      <c r="O27" s="621"/>
      <c r="P27" s="621"/>
      <c r="Q27" s="622"/>
      <c r="R27" s="623">
        <v>1087718</v>
      </c>
      <c r="S27" s="624"/>
      <c r="T27" s="624"/>
      <c r="U27" s="624"/>
      <c r="V27" s="624"/>
      <c r="W27" s="624"/>
      <c r="X27" s="624"/>
      <c r="Y27" s="625"/>
      <c r="Z27" s="626">
        <v>0.4</v>
      </c>
      <c r="AA27" s="626"/>
      <c r="AB27" s="626"/>
      <c r="AC27" s="626"/>
      <c r="AD27" s="627" t="s">
        <v>242</v>
      </c>
      <c r="AE27" s="627"/>
      <c r="AF27" s="627"/>
      <c r="AG27" s="627"/>
      <c r="AH27" s="627"/>
      <c r="AI27" s="627"/>
      <c r="AJ27" s="627"/>
      <c r="AK27" s="627"/>
      <c r="AL27" s="628" t="s">
        <v>242</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100945458</v>
      </c>
      <c r="BH27" s="624"/>
      <c r="BI27" s="624"/>
      <c r="BJ27" s="624"/>
      <c r="BK27" s="624"/>
      <c r="BL27" s="624"/>
      <c r="BM27" s="624"/>
      <c r="BN27" s="625"/>
      <c r="BO27" s="626">
        <v>100</v>
      </c>
      <c r="BP27" s="626"/>
      <c r="BQ27" s="626"/>
      <c r="BR27" s="626"/>
      <c r="BS27" s="627">
        <v>654779</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73382749</v>
      </c>
      <c r="CS27" s="655"/>
      <c r="CT27" s="655"/>
      <c r="CU27" s="655"/>
      <c r="CV27" s="655"/>
      <c r="CW27" s="655"/>
      <c r="CX27" s="655"/>
      <c r="CY27" s="656"/>
      <c r="CZ27" s="628">
        <v>31.3</v>
      </c>
      <c r="DA27" s="653"/>
      <c r="DB27" s="653"/>
      <c r="DC27" s="657"/>
      <c r="DD27" s="632">
        <v>20440494</v>
      </c>
      <c r="DE27" s="655"/>
      <c r="DF27" s="655"/>
      <c r="DG27" s="655"/>
      <c r="DH27" s="655"/>
      <c r="DI27" s="655"/>
      <c r="DJ27" s="655"/>
      <c r="DK27" s="656"/>
      <c r="DL27" s="632">
        <v>20255236</v>
      </c>
      <c r="DM27" s="655"/>
      <c r="DN27" s="655"/>
      <c r="DO27" s="655"/>
      <c r="DP27" s="655"/>
      <c r="DQ27" s="655"/>
      <c r="DR27" s="655"/>
      <c r="DS27" s="655"/>
      <c r="DT27" s="655"/>
      <c r="DU27" s="655"/>
      <c r="DV27" s="656"/>
      <c r="DW27" s="628">
        <v>17.3</v>
      </c>
      <c r="DX27" s="653"/>
      <c r="DY27" s="653"/>
      <c r="DZ27" s="653"/>
      <c r="EA27" s="653"/>
      <c r="EB27" s="653"/>
      <c r="EC27" s="654"/>
    </row>
    <row r="28" spans="2:133" ht="11.25" customHeight="1" x14ac:dyDescent="0.2">
      <c r="B28" s="620" t="s">
        <v>310</v>
      </c>
      <c r="C28" s="621"/>
      <c r="D28" s="621"/>
      <c r="E28" s="621"/>
      <c r="F28" s="621"/>
      <c r="G28" s="621"/>
      <c r="H28" s="621"/>
      <c r="I28" s="621"/>
      <c r="J28" s="621"/>
      <c r="K28" s="621"/>
      <c r="L28" s="621"/>
      <c r="M28" s="621"/>
      <c r="N28" s="621"/>
      <c r="O28" s="621"/>
      <c r="P28" s="621"/>
      <c r="Q28" s="622"/>
      <c r="R28" s="623">
        <v>3586032</v>
      </c>
      <c r="S28" s="624"/>
      <c r="T28" s="624"/>
      <c r="U28" s="624"/>
      <c r="V28" s="624"/>
      <c r="W28" s="624"/>
      <c r="X28" s="624"/>
      <c r="Y28" s="625"/>
      <c r="Z28" s="626">
        <v>1.5</v>
      </c>
      <c r="AA28" s="626"/>
      <c r="AB28" s="626"/>
      <c r="AC28" s="626"/>
      <c r="AD28" s="627">
        <v>58637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14511543</v>
      </c>
      <c r="CS28" s="624"/>
      <c r="CT28" s="624"/>
      <c r="CU28" s="624"/>
      <c r="CV28" s="624"/>
      <c r="CW28" s="624"/>
      <c r="CX28" s="624"/>
      <c r="CY28" s="625"/>
      <c r="CZ28" s="628">
        <v>6.2</v>
      </c>
      <c r="DA28" s="653"/>
      <c r="DB28" s="653"/>
      <c r="DC28" s="657"/>
      <c r="DD28" s="632">
        <v>14339392</v>
      </c>
      <c r="DE28" s="624"/>
      <c r="DF28" s="624"/>
      <c r="DG28" s="624"/>
      <c r="DH28" s="624"/>
      <c r="DI28" s="624"/>
      <c r="DJ28" s="624"/>
      <c r="DK28" s="625"/>
      <c r="DL28" s="632">
        <v>14339392</v>
      </c>
      <c r="DM28" s="624"/>
      <c r="DN28" s="624"/>
      <c r="DO28" s="624"/>
      <c r="DP28" s="624"/>
      <c r="DQ28" s="624"/>
      <c r="DR28" s="624"/>
      <c r="DS28" s="624"/>
      <c r="DT28" s="624"/>
      <c r="DU28" s="624"/>
      <c r="DV28" s="625"/>
      <c r="DW28" s="628">
        <v>12.2</v>
      </c>
      <c r="DX28" s="653"/>
      <c r="DY28" s="653"/>
      <c r="DZ28" s="653"/>
      <c r="EA28" s="653"/>
      <c r="EB28" s="653"/>
      <c r="EC28" s="654"/>
    </row>
    <row r="29" spans="2:133" ht="11.25" customHeight="1" x14ac:dyDescent="0.2">
      <c r="B29" s="620" t="s">
        <v>312</v>
      </c>
      <c r="C29" s="621"/>
      <c r="D29" s="621"/>
      <c r="E29" s="621"/>
      <c r="F29" s="621"/>
      <c r="G29" s="621"/>
      <c r="H29" s="621"/>
      <c r="I29" s="621"/>
      <c r="J29" s="621"/>
      <c r="K29" s="621"/>
      <c r="L29" s="621"/>
      <c r="M29" s="621"/>
      <c r="N29" s="621"/>
      <c r="O29" s="621"/>
      <c r="P29" s="621"/>
      <c r="Q29" s="622"/>
      <c r="R29" s="623">
        <v>1345265</v>
      </c>
      <c r="S29" s="624"/>
      <c r="T29" s="624"/>
      <c r="U29" s="624"/>
      <c r="V29" s="624"/>
      <c r="W29" s="624"/>
      <c r="X29" s="624"/>
      <c r="Y29" s="625"/>
      <c r="Z29" s="626">
        <v>0.6</v>
      </c>
      <c r="AA29" s="626"/>
      <c r="AB29" s="626"/>
      <c r="AC29" s="626"/>
      <c r="AD29" s="627" t="s">
        <v>242</v>
      </c>
      <c r="AE29" s="627"/>
      <c r="AF29" s="627"/>
      <c r="AG29" s="627"/>
      <c r="AH29" s="627"/>
      <c r="AI29" s="627"/>
      <c r="AJ29" s="627"/>
      <c r="AK29" s="627"/>
      <c r="AL29" s="628" t="s">
        <v>251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14511543</v>
      </c>
      <c r="CS29" s="655"/>
      <c r="CT29" s="655"/>
      <c r="CU29" s="655"/>
      <c r="CV29" s="655"/>
      <c r="CW29" s="655"/>
      <c r="CX29" s="655"/>
      <c r="CY29" s="656"/>
      <c r="CZ29" s="628">
        <v>6.2</v>
      </c>
      <c r="DA29" s="653"/>
      <c r="DB29" s="653"/>
      <c r="DC29" s="657"/>
      <c r="DD29" s="632">
        <v>14339392</v>
      </c>
      <c r="DE29" s="655"/>
      <c r="DF29" s="655"/>
      <c r="DG29" s="655"/>
      <c r="DH29" s="655"/>
      <c r="DI29" s="655"/>
      <c r="DJ29" s="655"/>
      <c r="DK29" s="656"/>
      <c r="DL29" s="632">
        <v>14339392</v>
      </c>
      <c r="DM29" s="655"/>
      <c r="DN29" s="655"/>
      <c r="DO29" s="655"/>
      <c r="DP29" s="655"/>
      <c r="DQ29" s="655"/>
      <c r="DR29" s="655"/>
      <c r="DS29" s="655"/>
      <c r="DT29" s="655"/>
      <c r="DU29" s="655"/>
      <c r="DV29" s="656"/>
      <c r="DW29" s="628">
        <v>12.2</v>
      </c>
      <c r="DX29" s="653"/>
      <c r="DY29" s="653"/>
      <c r="DZ29" s="653"/>
      <c r="EA29" s="653"/>
      <c r="EB29" s="653"/>
      <c r="EC29" s="654"/>
    </row>
    <row r="30" spans="2:133" ht="11.25" customHeight="1" x14ac:dyDescent="0.2">
      <c r="B30" s="620" t="s">
        <v>315</v>
      </c>
      <c r="C30" s="621"/>
      <c r="D30" s="621"/>
      <c r="E30" s="621"/>
      <c r="F30" s="621"/>
      <c r="G30" s="621"/>
      <c r="H30" s="621"/>
      <c r="I30" s="621"/>
      <c r="J30" s="621"/>
      <c r="K30" s="621"/>
      <c r="L30" s="621"/>
      <c r="M30" s="621"/>
      <c r="N30" s="621"/>
      <c r="O30" s="621"/>
      <c r="P30" s="621"/>
      <c r="Q30" s="622"/>
      <c r="R30" s="623">
        <v>60732601</v>
      </c>
      <c r="S30" s="624"/>
      <c r="T30" s="624"/>
      <c r="U30" s="624"/>
      <c r="V30" s="624"/>
      <c r="W30" s="624"/>
      <c r="X30" s="624"/>
      <c r="Y30" s="625"/>
      <c r="Z30" s="626">
        <v>24.9</v>
      </c>
      <c r="AA30" s="626"/>
      <c r="AB30" s="626"/>
      <c r="AC30" s="626"/>
      <c r="AD30" s="627" t="s">
        <v>251</v>
      </c>
      <c r="AE30" s="627"/>
      <c r="AF30" s="627"/>
      <c r="AG30" s="627"/>
      <c r="AH30" s="627"/>
      <c r="AI30" s="627"/>
      <c r="AJ30" s="627"/>
      <c r="AK30" s="627"/>
      <c r="AL30" s="628" t="s">
        <v>251</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13936742</v>
      </c>
      <c r="CS30" s="624"/>
      <c r="CT30" s="624"/>
      <c r="CU30" s="624"/>
      <c r="CV30" s="624"/>
      <c r="CW30" s="624"/>
      <c r="CX30" s="624"/>
      <c r="CY30" s="625"/>
      <c r="CZ30" s="628">
        <v>5.9</v>
      </c>
      <c r="DA30" s="653"/>
      <c r="DB30" s="653"/>
      <c r="DC30" s="657"/>
      <c r="DD30" s="632">
        <v>13771566</v>
      </c>
      <c r="DE30" s="624"/>
      <c r="DF30" s="624"/>
      <c r="DG30" s="624"/>
      <c r="DH30" s="624"/>
      <c r="DI30" s="624"/>
      <c r="DJ30" s="624"/>
      <c r="DK30" s="625"/>
      <c r="DL30" s="632">
        <v>13771566</v>
      </c>
      <c r="DM30" s="624"/>
      <c r="DN30" s="624"/>
      <c r="DO30" s="624"/>
      <c r="DP30" s="624"/>
      <c r="DQ30" s="624"/>
      <c r="DR30" s="624"/>
      <c r="DS30" s="624"/>
      <c r="DT30" s="624"/>
      <c r="DU30" s="624"/>
      <c r="DV30" s="625"/>
      <c r="DW30" s="628">
        <v>11.7</v>
      </c>
      <c r="DX30" s="653"/>
      <c r="DY30" s="653"/>
      <c r="DZ30" s="653"/>
      <c r="EA30" s="653"/>
      <c r="EB30" s="653"/>
      <c r="EC30" s="654"/>
    </row>
    <row r="31" spans="2:133" ht="11.25" customHeight="1" x14ac:dyDescent="0.2">
      <c r="B31" s="636" t="s">
        <v>319</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251</v>
      </c>
      <c r="AA31" s="626"/>
      <c r="AB31" s="626"/>
      <c r="AC31" s="626"/>
      <c r="AD31" s="627" t="s">
        <v>251</v>
      </c>
      <c r="AE31" s="627"/>
      <c r="AF31" s="627"/>
      <c r="AG31" s="627"/>
      <c r="AH31" s="627"/>
      <c r="AI31" s="627"/>
      <c r="AJ31" s="627"/>
      <c r="AK31" s="627"/>
      <c r="AL31" s="628" t="s">
        <v>251</v>
      </c>
      <c r="AM31" s="629"/>
      <c r="AN31" s="629"/>
      <c r="AO31" s="630"/>
      <c r="AP31" s="669" t="s">
        <v>320</v>
      </c>
      <c r="AQ31" s="670"/>
      <c r="AR31" s="670"/>
      <c r="AS31" s="670"/>
      <c r="AT31" s="675" t="s">
        <v>321</v>
      </c>
      <c r="AU31" s="218"/>
      <c r="AV31" s="218"/>
      <c r="AW31" s="218"/>
      <c r="AX31" s="609" t="s">
        <v>195</v>
      </c>
      <c r="AY31" s="610"/>
      <c r="AZ31" s="610"/>
      <c r="BA31" s="610"/>
      <c r="BB31" s="610"/>
      <c r="BC31" s="610"/>
      <c r="BD31" s="610"/>
      <c r="BE31" s="610"/>
      <c r="BF31" s="611"/>
      <c r="BG31" s="679">
        <v>99.2</v>
      </c>
      <c r="BH31" s="667"/>
      <c r="BI31" s="667"/>
      <c r="BJ31" s="667"/>
      <c r="BK31" s="667"/>
      <c r="BL31" s="667"/>
      <c r="BM31" s="618">
        <v>98.1</v>
      </c>
      <c r="BN31" s="667"/>
      <c r="BO31" s="667"/>
      <c r="BP31" s="667"/>
      <c r="BQ31" s="668"/>
      <c r="BR31" s="679">
        <v>99.1</v>
      </c>
      <c r="BS31" s="667"/>
      <c r="BT31" s="667"/>
      <c r="BU31" s="667"/>
      <c r="BV31" s="667"/>
      <c r="BW31" s="667"/>
      <c r="BX31" s="618">
        <v>97.9</v>
      </c>
      <c r="BY31" s="667"/>
      <c r="BZ31" s="667"/>
      <c r="CA31" s="667"/>
      <c r="CB31" s="668"/>
      <c r="CD31" s="661"/>
      <c r="CE31" s="662"/>
      <c r="CF31" s="620" t="s">
        <v>322</v>
      </c>
      <c r="CG31" s="621"/>
      <c r="CH31" s="621"/>
      <c r="CI31" s="621"/>
      <c r="CJ31" s="621"/>
      <c r="CK31" s="621"/>
      <c r="CL31" s="621"/>
      <c r="CM31" s="621"/>
      <c r="CN31" s="621"/>
      <c r="CO31" s="621"/>
      <c r="CP31" s="621"/>
      <c r="CQ31" s="622"/>
      <c r="CR31" s="623">
        <v>574801</v>
      </c>
      <c r="CS31" s="655"/>
      <c r="CT31" s="655"/>
      <c r="CU31" s="655"/>
      <c r="CV31" s="655"/>
      <c r="CW31" s="655"/>
      <c r="CX31" s="655"/>
      <c r="CY31" s="656"/>
      <c r="CZ31" s="628">
        <v>0.2</v>
      </c>
      <c r="DA31" s="653"/>
      <c r="DB31" s="653"/>
      <c r="DC31" s="657"/>
      <c r="DD31" s="632">
        <v>567826</v>
      </c>
      <c r="DE31" s="655"/>
      <c r="DF31" s="655"/>
      <c r="DG31" s="655"/>
      <c r="DH31" s="655"/>
      <c r="DI31" s="655"/>
      <c r="DJ31" s="655"/>
      <c r="DK31" s="656"/>
      <c r="DL31" s="632">
        <v>567826</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323</v>
      </c>
      <c r="C32" s="621"/>
      <c r="D32" s="621"/>
      <c r="E32" s="621"/>
      <c r="F32" s="621"/>
      <c r="G32" s="621"/>
      <c r="H32" s="621"/>
      <c r="I32" s="621"/>
      <c r="J32" s="621"/>
      <c r="K32" s="621"/>
      <c r="L32" s="621"/>
      <c r="M32" s="621"/>
      <c r="N32" s="621"/>
      <c r="O32" s="621"/>
      <c r="P32" s="621"/>
      <c r="Q32" s="622"/>
      <c r="R32" s="623">
        <v>14022226</v>
      </c>
      <c r="S32" s="624"/>
      <c r="T32" s="624"/>
      <c r="U32" s="624"/>
      <c r="V32" s="624"/>
      <c r="W32" s="624"/>
      <c r="X32" s="624"/>
      <c r="Y32" s="625"/>
      <c r="Z32" s="626">
        <v>5.7</v>
      </c>
      <c r="AA32" s="626"/>
      <c r="AB32" s="626"/>
      <c r="AC32" s="626"/>
      <c r="AD32" s="627" t="s">
        <v>242</v>
      </c>
      <c r="AE32" s="627"/>
      <c r="AF32" s="627"/>
      <c r="AG32" s="627"/>
      <c r="AH32" s="627"/>
      <c r="AI32" s="627"/>
      <c r="AJ32" s="627"/>
      <c r="AK32" s="627"/>
      <c r="AL32" s="628" t="s">
        <v>251</v>
      </c>
      <c r="AM32" s="629"/>
      <c r="AN32" s="629"/>
      <c r="AO32" s="630"/>
      <c r="AP32" s="671"/>
      <c r="AQ32" s="672"/>
      <c r="AR32" s="672"/>
      <c r="AS32" s="672"/>
      <c r="AT32" s="676"/>
      <c r="AU32" s="214" t="s">
        <v>324</v>
      </c>
      <c r="AX32" s="620" t="s">
        <v>325</v>
      </c>
      <c r="AY32" s="621"/>
      <c r="AZ32" s="621"/>
      <c r="BA32" s="621"/>
      <c r="BB32" s="621"/>
      <c r="BC32" s="621"/>
      <c r="BD32" s="621"/>
      <c r="BE32" s="621"/>
      <c r="BF32" s="622"/>
      <c r="BG32" s="680">
        <v>98.8</v>
      </c>
      <c r="BH32" s="655"/>
      <c r="BI32" s="655"/>
      <c r="BJ32" s="655"/>
      <c r="BK32" s="655"/>
      <c r="BL32" s="655"/>
      <c r="BM32" s="629">
        <v>97.2</v>
      </c>
      <c r="BN32" s="655"/>
      <c r="BO32" s="655"/>
      <c r="BP32" s="655"/>
      <c r="BQ32" s="678"/>
      <c r="BR32" s="680">
        <v>98.8</v>
      </c>
      <c r="BS32" s="655"/>
      <c r="BT32" s="655"/>
      <c r="BU32" s="655"/>
      <c r="BV32" s="655"/>
      <c r="BW32" s="655"/>
      <c r="BX32" s="629">
        <v>96.7</v>
      </c>
      <c r="BY32" s="655"/>
      <c r="BZ32" s="655"/>
      <c r="CA32" s="655"/>
      <c r="CB32" s="678"/>
      <c r="CD32" s="663"/>
      <c r="CE32" s="664"/>
      <c r="CF32" s="620" t="s">
        <v>326</v>
      </c>
      <c r="CG32" s="621"/>
      <c r="CH32" s="621"/>
      <c r="CI32" s="621"/>
      <c r="CJ32" s="621"/>
      <c r="CK32" s="621"/>
      <c r="CL32" s="621"/>
      <c r="CM32" s="621"/>
      <c r="CN32" s="621"/>
      <c r="CO32" s="621"/>
      <c r="CP32" s="621"/>
      <c r="CQ32" s="622"/>
      <c r="CR32" s="623" t="s">
        <v>251</v>
      </c>
      <c r="CS32" s="624"/>
      <c r="CT32" s="624"/>
      <c r="CU32" s="624"/>
      <c r="CV32" s="624"/>
      <c r="CW32" s="624"/>
      <c r="CX32" s="624"/>
      <c r="CY32" s="625"/>
      <c r="CZ32" s="628" t="s">
        <v>251</v>
      </c>
      <c r="DA32" s="653"/>
      <c r="DB32" s="653"/>
      <c r="DC32" s="657"/>
      <c r="DD32" s="632" t="s">
        <v>251</v>
      </c>
      <c r="DE32" s="624"/>
      <c r="DF32" s="624"/>
      <c r="DG32" s="624"/>
      <c r="DH32" s="624"/>
      <c r="DI32" s="624"/>
      <c r="DJ32" s="624"/>
      <c r="DK32" s="625"/>
      <c r="DL32" s="632" t="s">
        <v>251</v>
      </c>
      <c r="DM32" s="624"/>
      <c r="DN32" s="624"/>
      <c r="DO32" s="624"/>
      <c r="DP32" s="624"/>
      <c r="DQ32" s="624"/>
      <c r="DR32" s="624"/>
      <c r="DS32" s="624"/>
      <c r="DT32" s="624"/>
      <c r="DU32" s="624"/>
      <c r="DV32" s="625"/>
      <c r="DW32" s="628" t="s">
        <v>251</v>
      </c>
      <c r="DX32" s="653"/>
      <c r="DY32" s="653"/>
      <c r="DZ32" s="653"/>
      <c r="EA32" s="653"/>
      <c r="EB32" s="653"/>
      <c r="EC32" s="654"/>
    </row>
    <row r="33" spans="2:133" ht="11.25" customHeight="1" x14ac:dyDescent="0.2">
      <c r="B33" s="620" t="s">
        <v>327</v>
      </c>
      <c r="C33" s="621"/>
      <c r="D33" s="621"/>
      <c r="E33" s="621"/>
      <c r="F33" s="621"/>
      <c r="G33" s="621"/>
      <c r="H33" s="621"/>
      <c r="I33" s="621"/>
      <c r="J33" s="621"/>
      <c r="K33" s="621"/>
      <c r="L33" s="621"/>
      <c r="M33" s="621"/>
      <c r="N33" s="621"/>
      <c r="O33" s="621"/>
      <c r="P33" s="621"/>
      <c r="Q33" s="622"/>
      <c r="R33" s="623">
        <v>2817770</v>
      </c>
      <c r="S33" s="624"/>
      <c r="T33" s="624"/>
      <c r="U33" s="624"/>
      <c r="V33" s="624"/>
      <c r="W33" s="624"/>
      <c r="X33" s="624"/>
      <c r="Y33" s="625"/>
      <c r="Z33" s="626">
        <v>1.2</v>
      </c>
      <c r="AA33" s="626"/>
      <c r="AB33" s="626"/>
      <c r="AC33" s="626"/>
      <c r="AD33" s="627" t="s">
        <v>242</v>
      </c>
      <c r="AE33" s="627"/>
      <c r="AF33" s="627"/>
      <c r="AG33" s="627"/>
      <c r="AH33" s="627"/>
      <c r="AI33" s="627"/>
      <c r="AJ33" s="627"/>
      <c r="AK33" s="627"/>
      <c r="AL33" s="628" t="s">
        <v>242</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99.4</v>
      </c>
      <c r="BH33" s="682"/>
      <c r="BI33" s="682"/>
      <c r="BJ33" s="682"/>
      <c r="BK33" s="682"/>
      <c r="BL33" s="682"/>
      <c r="BM33" s="683">
        <v>98.9</v>
      </c>
      <c r="BN33" s="682"/>
      <c r="BO33" s="682"/>
      <c r="BP33" s="682"/>
      <c r="BQ33" s="684"/>
      <c r="BR33" s="681">
        <v>99.4</v>
      </c>
      <c r="BS33" s="682"/>
      <c r="BT33" s="682"/>
      <c r="BU33" s="682"/>
      <c r="BV33" s="682"/>
      <c r="BW33" s="682"/>
      <c r="BX33" s="683">
        <v>98.9</v>
      </c>
      <c r="BY33" s="682"/>
      <c r="BZ33" s="682"/>
      <c r="CA33" s="682"/>
      <c r="CB33" s="684"/>
      <c r="CD33" s="620" t="s">
        <v>329</v>
      </c>
      <c r="CE33" s="621"/>
      <c r="CF33" s="621"/>
      <c r="CG33" s="621"/>
      <c r="CH33" s="621"/>
      <c r="CI33" s="621"/>
      <c r="CJ33" s="621"/>
      <c r="CK33" s="621"/>
      <c r="CL33" s="621"/>
      <c r="CM33" s="621"/>
      <c r="CN33" s="621"/>
      <c r="CO33" s="621"/>
      <c r="CP33" s="621"/>
      <c r="CQ33" s="622"/>
      <c r="CR33" s="623">
        <v>86123255</v>
      </c>
      <c r="CS33" s="655"/>
      <c r="CT33" s="655"/>
      <c r="CU33" s="655"/>
      <c r="CV33" s="655"/>
      <c r="CW33" s="655"/>
      <c r="CX33" s="655"/>
      <c r="CY33" s="656"/>
      <c r="CZ33" s="628">
        <v>36.700000000000003</v>
      </c>
      <c r="DA33" s="653"/>
      <c r="DB33" s="653"/>
      <c r="DC33" s="657"/>
      <c r="DD33" s="632">
        <v>68251147</v>
      </c>
      <c r="DE33" s="655"/>
      <c r="DF33" s="655"/>
      <c r="DG33" s="655"/>
      <c r="DH33" s="655"/>
      <c r="DI33" s="655"/>
      <c r="DJ33" s="655"/>
      <c r="DK33" s="656"/>
      <c r="DL33" s="632">
        <v>53246073</v>
      </c>
      <c r="DM33" s="655"/>
      <c r="DN33" s="655"/>
      <c r="DO33" s="655"/>
      <c r="DP33" s="655"/>
      <c r="DQ33" s="655"/>
      <c r="DR33" s="655"/>
      <c r="DS33" s="655"/>
      <c r="DT33" s="655"/>
      <c r="DU33" s="655"/>
      <c r="DV33" s="656"/>
      <c r="DW33" s="628">
        <v>45.3</v>
      </c>
      <c r="DX33" s="653"/>
      <c r="DY33" s="653"/>
      <c r="DZ33" s="653"/>
      <c r="EA33" s="653"/>
      <c r="EB33" s="653"/>
      <c r="EC33" s="654"/>
    </row>
    <row r="34" spans="2:133" ht="11.25" customHeight="1" x14ac:dyDescent="0.2">
      <c r="B34" s="620" t="s">
        <v>330</v>
      </c>
      <c r="C34" s="621"/>
      <c r="D34" s="621"/>
      <c r="E34" s="621"/>
      <c r="F34" s="621"/>
      <c r="G34" s="621"/>
      <c r="H34" s="621"/>
      <c r="I34" s="621"/>
      <c r="J34" s="621"/>
      <c r="K34" s="621"/>
      <c r="L34" s="621"/>
      <c r="M34" s="621"/>
      <c r="N34" s="621"/>
      <c r="O34" s="621"/>
      <c r="P34" s="621"/>
      <c r="Q34" s="622"/>
      <c r="R34" s="623">
        <v>60201</v>
      </c>
      <c r="S34" s="624"/>
      <c r="T34" s="624"/>
      <c r="U34" s="624"/>
      <c r="V34" s="624"/>
      <c r="W34" s="624"/>
      <c r="X34" s="624"/>
      <c r="Y34" s="625"/>
      <c r="Z34" s="626">
        <v>0</v>
      </c>
      <c r="AA34" s="626"/>
      <c r="AB34" s="626"/>
      <c r="AC34" s="626"/>
      <c r="AD34" s="627" t="s">
        <v>251</v>
      </c>
      <c r="AE34" s="627"/>
      <c r="AF34" s="627"/>
      <c r="AG34" s="627"/>
      <c r="AH34" s="627"/>
      <c r="AI34" s="627"/>
      <c r="AJ34" s="627"/>
      <c r="AK34" s="627"/>
      <c r="AL34" s="628" t="s">
        <v>251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40405757</v>
      </c>
      <c r="CS34" s="624"/>
      <c r="CT34" s="624"/>
      <c r="CU34" s="624"/>
      <c r="CV34" s="624"/>
      <c r="CW34" s="624"/>
      <c r="CX34" s="624"/>
      <c r="CY34" s="625"/>
      <c r="CZ34" s="628">
        <v>17.2</v>
      </c>
      <c r="DA34" s="653"/>
      <c r="DB34" s="653"/>
      <c r="DC34" s="657"/>
      <c r="DD34" s="632">
        <v>29749108</v>
      </c>
      <c r="DE34" s="624"/>
      <c r="DF34" s="624"/>
      <c r="DG34" s="624"/>
      <c r="DH34" s="624"/>
      <c r="DI34" s="624"/>
      <c r="DJ34" s="624"/>
      <c r="DK34" s="625"/>
      <c r="DL34" s="632">
        <v>28199505</v>
      </c>
      <c r="DM34" s="624"/>
      <c r="DN34" s="624"/>
      <c r="DO34" s="624"/>
      <c r="DP34" s="624"/>
      <c r="DQ34" s="624"/>
      <c r="DR34" s="624"/>
      <c r="DS34" s="624"/>
      <c r="DT34" s="624"/>
      <c r="DU34" s="624"/>
      <c r="DV34" s="625"/>
      <c r="DW34" s="628">
        <v>24</v>
      </c>
      <c r="DX34" s="653"/>
      <c r="DY34" s="653"/>
      <c r="DZ34" s="653"/>
      <c r="EA34" s="653"/>
      <c r="EB34" s="653"/>
      <c r="EC34" s="654"/>
    </row>
    <row r="35" spans="2:133" ht="11.25" customHeight="1" x14ac:dyDescent="0.2">
      <c r="B35" s="620" t="s">
        <v>332</v>
      </c>
      <c r="C35" s="621"/>
      <c r="D35" s="621"/>
      <c r="E35" s="621"/>
      <c r="F35" s="621"/>
      <c r="G35" s="621"/>
      <c r="H35" s="621"/>
      <c r="I35" s="621"/>
      <c r="J35" s="621"/>
      <c r="K35" s="621"/>
      <c r="L35" s="621"/>
      <c r="M35" s="621"/>
      <c r="N35" s="621"/>
      <c r="O35" s="621"/>
      <c r="P35" s="621"/>
      <c r="Q35" s="622"/>
      <c r="R35" s="623">
        <v>4219312</v>
      </c>
      <c r="S35" s="624"/>
      <c r="T35" s="624"/>
      <c r="U35" s="624"/>
      <c r="V35" s="624"/>
      <c r="W35" s="624"/>
      <c r="X35" s="624"/>
      <c r="Y35" s="625"/>
      <c r="Z35" s="626">
        <v>1.7</v>
      </c>
      <c r="AA35" s="626"/>
      <c r="AB35" s="626"/>
      <c r="AC35" s="626"/>
      <c r="AD35" s="627" t="s">
        <v>242</v>
      </c>
      <c r="AE35" s="627"/>
      <c r="AF35" s="627"/>
      <c r="AG35" s="627"/>
      <c r="AH35" s="627"/>
      <c r="AI35" s="627"/>
      <c r="AJ35" s="627"/>
      <c r="AK35" s="627"/>
      <c r="AL35" s="628" t="s">
        <v>251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4397714</v>
      </c>
      <c r="CS35" s="655"/>
      <c r="CT35" s="655"/>
      <c r="CU35" s="655"/>
      <c r="CV35" s="655"/>
      <c r="CW35" s="655"/>
      <c r="CX35" s="655"/>
      <c r="CY35" s="656"/>
      <c r="CZ35" s="628">
        <v>1.9</v>
      </c>
      <c r="DA35" s="653"/>
      <c r="DB35" s="653"/>
      <c r="DC35" s="657"/>
      <c r="DD35" s="632">
        <v>1810728</v>
      </c>
      <c r="DE35" s="655"/>
      <c r="DF35" s="655"/>
      <c r="DG35" s="655"/>
      <c r="DH35" s="655"/>
      <c r="DI35" s="655"/>
      <c r="DJ35" s="655"/>
      <c r="DK35" s="656"/>
      <c r="DL35" s="632">
        <v>1788069</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2">
      <c r="B36" s="620" t="s">
        <v>336</v>
      </c>
      <c r="C36" s="621"/>
      <c r="D36" s="621"/>
      <c r="E36" s="621"/>
      <c r="F36" s="621"/>
      <c r="G36" s="621"/>
      <c r="H36" s="621"/>
      <c r="I36" s="621"/>
      <c r="J36" s="621"/>
      <c r="K36" s="621"/>
      <c r="L36" s="621"/>
      <c r="M36" s="621"/>
      <c r="N36" s="621"/>
      <c r="O36" s="621"/>
      <c r="P36" s="621"/>
      <c r="Q36" s="622"/>
      <c r="R36" s="623">
        <v>12276115</v>
      </c>
      <c r="S36" s="624"/>
      <c r="T36" s="624"/>
      <c r="U36" s="624"/>
      <c r="V36" s="624"/>
      <c r="W36" s="624"/>
      <c r="X36" s="624"/>
      <c r="Y36" s="625"/>
      <c r="Z36" s="626">
        <v>5</v>
      </c>
      <c r="AA36" s="626"/>
      <c r="AB36" s="626"/>
      <c r="AC36" s="626"/>
      <c r="AD36" s="627" t="s">
        <v>251</v>
      </c>
      <c r="AE36" s="627"/>
      <c r="AF36" s="627"/>
      <c r="AG36" s="627"/>
      <c r="AH36" s="627"/>
      <c r="AI36" s="627"/>
      <c r="AJ36" s="627"/>
      <c r="AK36" s="627"/>
      <c r="AL36" s="628" t="s">
        <v>242</v>
      </c>
      <c r="AM36" s="629"/>
      <c r="AN36" s="629"/>
      <c r="AO36" s="630"/>
      <c r="AP36" s="222"/>
      <c r="AQ36" s="689" t="s">
        <v>337</v>
      </c>
      <c r="AR36" s="690"/>
      <c r="AS36" s="690"/>
      <c r="AT36" s="690"/>
      <c r="AU36" s="690"/>
      <c r="AV36" s="690"/>
      <c r="AW36" s="690"/>
      <c r="AX36" s="690"/>
      <c r="AY36" s="691"/>
      <c r="AZ36" s="612">
        <v>22942426</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t="s">
        <v>242</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16066742</v>
      </c>
      <c r="CS36" s="624"/>
      <c r="CT36" s="624"/>
      <c r="CU36" s="624"/>
      <c r="CV36" s="624"/>
      <c r="CW36" s="624"/>
      <c r="CX36" s="624"/>
      <c r="CY36" s="625"/>
      <c r="CZ36" s="628">
        <v>6.9</v>
      </c>
      <c r="DA36" s="653"/>
      <c r="DB36" s="653"/>
      <c r="DC36" s="657"/>
      <c r="DD36" s="632">
        <v>14778125</v>
      </c>
      <c r="DE36" s="624"/>
      <c r="DF36" s="624"/>
      <c r="DG36" s="624"/>
      <c r="DH36" s="624"/>
      <c r="DI36" s="624"/>
      <c r="DJ36" s="624"/>
      <c r="DK36" s="625"/>
      <c r="DL36" s="632">
        <v>9842053</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2">
      <c r="B37" s="620" t="s">
        <v>340</v>
      </c>
      <c r="C37" s="621"/>
      <c r="D37" s="621"/>
      <c r="E37" s="621"/>
      <c r="F37" s="621"/>
      <c r="G37" s="621"/>
      <c r="H37" s="621"/>
      <c r="I37" s="621"/>
      <c r="J37" s="621"/>
      <c r="K37" s="621"/>
      <c r="L37" s="621"/>
      <c r="M37" s="621"/>
      <c r="N37" s="621"/>
      <c r="O37" s="621"/>
      <c r="P37" s="621"/>
      <c r="Q37" s="622"/>
      <c r="R37" s="623">
        <v>5123794</v>
      </c>
      <c r="S37" s="624"/>
      <c r="T37" s="624"/>
      <c r="U37" s="624"/>
      <c r="V37" s="624"/>
      <c r="W37" s="624"/>
      <c r="X37" s="624"/>
      <c r="Y37" s="625"/>
      <c r="Z37" s="626">
        <v>2.1</v>
      </c>
      <c r="AA37" s="626"/>
      <c r="AB37" s="626"/>
      <c r="AC37" s="626"/>
      <c r="AD37" s="627">
        <v>39598</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2960048</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t="s">
        <v>251</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9893</v>
      </c>
      <c r="CS37" s="655"/>
      <c r="CT37" s="655"/>
      <c r="CU37" s="655"/>
      <c r="CV37" s="655"/>
      <c r="CW37" s="655"/>
      <c r="CX37" s="655"/>
      <c r="CY37" s="656"/>
      <c r="CZ37" s="628">
        <v>0</v>
      </c>
      <c r="DA37" s="653"/>
      <c r="DB37" s="653"/>
      <c r="DC37" s="657"/>
      <c r="DD37" s="632">
        <v>9893</v>
      </c>
      <c r="DE37" s="655"/>
      <c r="DF37" s="655"/>
      <c r="DG37" s="655"/>
      <c r="DH37" s="655"/>
      <c r="DI37" s="655"/>
      <c r="DJ37" s="655"/>
      <c r="DK37" s="656"/>
      <c r="DL37" s="632">
        <v>9893</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2">
      <c r="B38" s="620" t="s">
        <v>344</v>
      </c>
      <c r="C38" s="621"/>
      <c r="D38" s="621"/>
      <c r="E38" s="621"/>
      <c r="F38" s="621"/>
      <c r="G38" s="621"/>
      <c r="H38" s="621"/>
      <c r="I38" s="621"/>
      <c r="J38" s="621"/>
      <c r="K38" s="621"/>
      <c r="L38" s="621"/>
      <c r="M38" s="621"/>
      <c r="N38" s="621"/>
      <c r="O38" s="621"/>
      <c r="P38" s="621"/>
      <c r="Q38" s="622"/>
      <c r="R38" s="623">
        <v>14209099</v>
      </c>
      <c r="S38" s="624"/>
      <c r="T38" s="624"/>
      <c r="U38" s="624"/>
      <c r="V38" s="624"/>
      <c r="W38" s="624"/>
      <c r="X38" s="624"/>
      <c r="Y38" s="625"/>
      <c r="Z38" s="626">
        <v>5.8</v>
      </c>
      <c r="AA38" s="626"/>
      <c r="AB38" s="626"/>
      <c r="AC38" s="626"/>
      <c r="AD38" s="627" t="s">
        <v>242</v>
      </c>
      <c r="AE38" s="627"/>
      <c r="AF38" s="627"/>
      <c r="AG38" s="627"/>
      <c r="AH38" s="627"/>
      <c r="AI38" s="627"/>
      <c r="AJ38" s="627"/>
      <c r="AK38" s="627"/>
      <c r="AL38" s="628" t="s">
        <v>242</v>
      </c>
      <c r="AM38" s="629"/>
      <c r="AN38" s="629"/>
      <c r="AO38" s="630"/>
      <c r="AQ38" s="686" t="s">
        <v>345</v>
      </c>
      <c r="AR38" s="687"/>
      <c r="AS38" s="687"/>
      <c r="AT38" s="687"/>
      <c r="AU38" s="687"/>
      <c r="AV38" s="687"/>
      <c r="AW38" s="687"/>
      <c r="AX38" s="687"/>
      <c r="AY38" s="688"/>
      <c r="AZ38" s="623">
        <v>2403000</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81039</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17380622</v>
      </c>
      <c r="CS38" s="624"/>
      <c r="CT38" s="624"/>
      <c r="CU38" s="624"/>
      <c r="CV38" s="624"/>
      <c r="CW38" s="624"/>
      <c r="CX38" s="624"/>
      <c r="CY38" s="625"/>
      <c r="CZ38" s="628">
        <v>7.4</v>
      </c>
      <c r="DA38" s="653"/>
      <c r="DB38" s="653"/>
      <c r="DC38" s="657"/>
      <c r="DD38" s="632">
        <v>14424795</v>
      </c>
      <c r="DE38" s="624"/>
      <c r="DF38" s="624"/>
      <c r="DG38" s="624"/>
      <c r="DH38" s="624"/>
      <c r="DI38" s="624"/>
      <c r="DJ38" s="624"/>
      <c r="DK38" s="625"/>
      <c r="DL38" s="632">
        <v>13398228</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2">
      <c r="B39" s="620" t="s">
        <v>348</v>
      </c>
      <c r="C39" s="621"/>
      <c r="D39" s="621"/>
      <c r="E39" s="621"/>
      <c r="F39" s="621"/>
      <c r="G39" s="621"/>
      <c r="H39" s="621"/>
      <c r="I39" s="621"/>
      <c r="J39" s="621"/>
      <c r="K39" s="621"/>
      <c r="L39" s="621"/>
      <c r="M39" s="621"/>
      <c r="N39" s="621"/>
      <c r="O39" s="621"/>
      <c r="P39" s="621"/>
      <c r="Q39" s="622"/>
      <c r="R39" s="623" t="s">
        <v>251</v>
      </c>
      <c r="S39" s="624"/>
      <c r="T39" s="624"/>
      <c r="U39" s="624"/>
      <c r="V39" s="624"/>
      <c r="W39" s="624"/>
      <c r="X39" s="624"/>
      <c r="Y39" s="625"/>
      <c r="Z39" s="626" t="s">
        <v>251</v>
      </c>
      <c r="AA39" s="626"/>
      <c r="AB39" s="626"/>
      <c r="AC39" s="626"/>
      <c r="AD39" s="627" t="s">
        <v>251</v>
      </c>
      <c r="AE39" s="627"/>
      <c r="AF39" s="627"/>
      <c r="AG39" s="627"/>
      <c r="AH39" s="627"/>
      <c r="AI39" s="627"/>
      <c r="AJ39" s="627"/>
      <c r="AK39" s="627"/>
      <c r="AL39" s="628" t="s">
        <v>251</v>
      </c>
      <c r="AM39" s="629"/>
      <c r="AN39" s="629"/>
      <c r="AO39" s="630"/>
      <c r="AQ39" s="686" t="s">
        <v>349</v>
      </c>
      <c r="AR39" s="687"/>
      <c r="AS39" s="687"/>
      <c r="AT39" s="687"/>
      <c r="AU39" s="687"/>
      <c r="AV39" s="687"/>
      <c r="AW39" s="687"/>
      <c r="AX39" s="687"/>
      <c r="AY39" s="688"/>
      <c r="AZ39" s="623">
        <v>770684</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117837</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6927459</v>
      </c>
      <c r="CS39" s="655"/>
      <c r="CT39" s="655"/>
      <c r="CU39" s="655"/>
      <c r="CV39" s="655"/>
      <c r="CW39" s="655"/>
      <c r="CX39" s="655"/>
      <c r="CY39" s="656"/>
      <c r="CZ39" s="628">
        <v>3</v>
      </c>
      <c r="DA39" s="653"/>
      <c r="DB39" s="653"/>
      <c r="DC39" s="657"/>
      <c r="DD39" s="632">
        <v>6688473</v>
      </c>
      <c r="DE39" s="655"/>
      <c r="DF39" s="655"/>
      <c r="DG39" s="655"/>
      <c r="DH39" s="655"/>
      <c r="DI39" s="655"/>
      <c r="DJ39" s="655"/>
      <c r="DK39" s="656"/>
      <c r="DL39" s="632" t="s">
        <v>242</v>
      </c>
      <c r="DM39" s="655"/>
      <c r="DN39" s="655"/>
      <c r="DO39" s="655"/>
      <c r="DP39" s="655"/>
      <c r="DQ39" s="655"/>
      <c r="DR39" s="655"/>
      <c r="DS39" s="655"/>
      <c r="DT39" s="655"/>
      <c r="DU39" s="655"/>
      <c r="DV39" s="656"/>
      <c r="DW39" s="628" t="s">
        <v>251</v>
      </c>
      <c r="DX39" s="653"/>
      <c r="DY39" s="653"/>
      <c r="DZ39" s="653"/>
      <c r="EA39" s="653"/>
      <c r="EB39" s="653"/>
      <c r="EC39" s="654"/>
    </row>
    <row r="40" spans="2:133" ht="11.25" customHeight="1" x14ac:dyDescent="0.2">
      <c r="B40" s="620" t="s">
        <v>352</v>
      </c>
      <c r="C40" s="621"/>
      <c r="D40" s="621"/>
      <c r="E40" s="621"/>
      <c r="F40" s="621"/>
      <c r="G40" s="621"/>
      <c r="H40" s="621"/>
      <c r="I40" s="621"/>
      <c r="J40" s="621"/>
      <c r="K40" s="621"/>
      <c r="L40" s="621"/>
      <c r="M40" s="621"/>
      <c r="N40" s="621"/>
      <c r="O40" s="621"/>
      <c r="P40" s="621"/>
      <c r="Q40" s="622"/>
      <c r="R40" s="623">
        <v>2475199</v>
      </c>
      <c r="S40" s="624"/>
      <c r="T40" s="624"/>
      <c r="U40" s="624"/>
      <c r="V40" s="624"/>
      <c r="W40" s="624"/>
      <c r="X40" s="624"/>
      <c r="Y40" s="625"/>
      <c r="Z40" s="626">
        <v>1</v>
      </c>
      <c r="AA40" s="626"/>
      <c r="AB40" s="626"/>
      <c r="AC40" s="626"/>
      <c r="AD40" s="627" t="s">
        <v>251</v>
      </c>
      <c r="AE40" s="627"/>
      <c r="AF40" s="627"/>
      <c r="AG40" s="627"/>
      <c r="AH40" s="627"/>
      <c r="AI40" s="627"/>
      <c r="AJ40" s="627"/>
      <c r="AK40" s="627"/>
      <c r="AL40" s="628" t="s">
        <v>242</v>
      </c>
      <c r="AM40" s="629"/>
      <c r="AN40" s="629"/>
      <c r="AO40" s="630"/>
      <c r="AQ40" s="686" t="s">
        <v>353</v>
      </c>
      <c r="AR40" s="687"/>
      <c r="AS40" s="687"/>
      <c r="AT40" s="687"/>
      <c r="AU40" s="687"/>
      <c r="AV40" s="687"/>
      <c r="AW40" s="687"/>
      <c r="AX40" s="687"/>
      <c r="AY40" s="688"/>
      <c r="AZ40" s="623">
        <v>218556</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109</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944961</v>
      </c>
      <c r="CS40" s="624"/>
      <c r="CT40" s="624"/>
      <c r="CU40" s="624"/>
      <c r="CV40" s="624"/>
      <c r="CW40" s="624"/>
      <c r="CX40" s="624"/>
      <c r="CY40" s="625"/>
      <c r="CZ40" s="628">
        <v>0.4</v>
      </c>
      <c r="DA40" s="653"/>
      <c r="DB40" s="653"/>
      <c r="DC40" s="657"/>
      <c r="DD40" s="632">
        <v>799918</v>
      </c>
      <c r="DE40" s="624"/>
      <c r="DF40" s="624"/>
      <c r="DG40" s="624"/>
      <c r="DH40" s="624"/>
      <c r="DI40" s="624"/>
      <c r="DJ40" s="624"/>
      <c r="DK40" s="625"/>
      <c r="DL40" s="632">
        <v>18218</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357</v>
      </c>
      <c r="C41" s="645"/>
      <c r="D41" s="645"/>
      <c r="E41" s="645"/>
      <c r="F41" s="645"/>
      <c r="G41" s="645"/>
      <c r="H41" s="645"/>
      <c r="I41" s="645"/>
      <c r="J41" s="645"/>
      <c r="K41" s="645"/>
      <c r="L41" s="645"/>
      <c r="M41" s="645"/>
      <c r="N41" s="645"/>
      <c r="O41" s="645"/>
      <c r="P41" s="645"/>
      <c r="Q41" s="646"/>
      <c r="R41" s="695">
        <v>244212253</v>
      </c>
      <c r="S41" s="696"/>
      <c r="T41" s="696"/>
      <c r="U41" s="696"/>
      <c r="V41" s="696"/>
      <c r="W41" s="696"/>
      <c r="X41" s="696"/>
      <c r="Y41" s="700"/>
      <c r="Z41" s="701">
        <v>100</v>
      </c>
      <c r="AA41" s="701"/>
      <c r="AB41" s="701"/>
      <c r="AC41" s="701"/>
      <c r="AD41" s="702">
        <v>114942478</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3774548</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251</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251</v>
      </c>
      <c r="CS41" s="655"/>
      <c r="CT41" s="655"/>
      <c r="CU41" s="655"/>
      <c r="CV41" s="655"/>
      <c r="CW41" s="655"/>
      <c r="CX41" s="655"/>
      <c r="CY41" s="656"/>
      <c r="CZ41" s="628" t="s">
        <v>242</v>
      </c>
      <c r="DA41" s="653"/>
      <c r="DB41" s="653"/>
      <c r="DC41" s="657"/>
      <c r="DD41" s="632" t="s">
        <v>242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361</v>
      </c>
      <c r="AR42" s="693"/>
      <c r="AS42" s="693"/>
      <c r="AT42" s="693"/>
      <c r="AU42" s="693"/>
      <c r="AV42" s="693"/>
      <c r="AW42" s="693"/>
      <c r="AX42" s="693"/>
      <c r="AY42" s="694"/>
      <c r="AZ42" s="695">
        <v>12815590</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296</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29089254</v>
      </c>
      <c r="CS42" s="655"/>
      <c r="CT42" s="655"/>
      <c r="CU42" s="655"/>
      <c r="CV42" s="655"/>
      <c r="CW42" s="655"/>
      <c r="CX42" s="655"/>
      <c r="CY42" s="656"/>
      <c r="CZ42" s="628">
        <v>12.4</v>
      </c>
      <c r="DA42" s="653"/>
      <c r="DB42" s="653"/>
      <c r="DC42" s="657"/>
      <c r="DD42" s="632">
        <v>10285508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364</v>
      </c>
      <c r="CD43" s="620" t="s">
        <v>365</v>
      </c>
      <c r="CE43" s="621"/>
      <c r="CF43" s="621"/>
      <c r="CG43" s="621"/>
      <c r="CH43" s="621"/>
      <c r="CI43" s="621"/>
      <c r="CJ43" s="621"/>
      <c r="CK43" s="621"/>
      <c r="CL43" s="621"/>
      <c r="CM43" s="621"/>
      <c r="CN43" s="621"/>
      <c r="CO43" s="621"/>
      <c r="CP43" s="621"/>
      <c r="CQ43" s="622"/>
      <c r="CR43" s="623">
        <v>311610</v>
      </c>
      <c r="CS43" s="655"/>
      <c r="CT43" s="655"/>
      <c r="CU43" s="655"/>
      <c r="CV43" s="655"/>
      <c r="CW43" s="655"/>
      <c r="CX43" s="655"/>
      <c r="CY43" s="656"/>
      <c r="CZ43" s="628">
        <v>0.1</v>
      </c>
      <c r="DA43" s="653"/>
      <c r="DB43" s="653"/>
      <c r="DC43" s="657"/>
      <c r="DD43" s="632">
        <v>311610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29089254</v>
      </c>
      <c r="CS44" s="624"/>
      <c r="CT44" s="624"/>
      <c r="CU44" s="624"/>
      <c r="CV44" s="624"/>
      <c r="CW44" s="624"/>
      <c r="CX44" s="624"/>
      <c r="CY44" s="625"/>
      <c r="CZ44" s="628">
        <v>12.4</v>
      </c>
      <c r="DA44" s="629"/>
      <c r="DB44" s="629"/>
      <c r="DC44" s="635"/>
      <c r="DD44" s="632">
        <v>10285508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11906769</v>
      </c>
      <c r="CS45" s="655"/>
      <c r="CT45" s="655"/>
      <c r="CU45" s="655"/>
      <c r="CV45" s="655"/>
      <c r="CW45" s="655"/>
      <c r="CX45" s="655"/>
      <c r="CY45" s="656"/>
      <c r="CZ45" s="628">
        <v>5.0999999999999996</v>
      </c>
      <c r="DA45" s="653"/>
      <c r="DB45" s="653"/>
      <c r="DC45" s="657"/>
      <c r="DD45" s="632">
        <v>942649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370</v>
      </c>
      <c r="CG46" s="621"/>
      <c r="CH46" s="621"/>
      <c r="CI46" s="621"/>
      <c r="CJ46" s="621"/>
      <c r="CK46" s="621"/>
      <c r="CL46" s="621"/>
      <c r="CM46" s="621"/>
      <c r="CN46" s="621"/>
      <c r="CO46" s="621"/>
      <c r="CP46" s="621"/>
      <c r="CQ46" s="622"/>
      <c r="CR46" s="623">
        <v>17073443</v>
      </c>
      <c r="CS46" s="624"/>
      <c r="CT46" s="624"/>
      <c r="CU46" s="624"/>
      <c r="CV46" s="624"/>
      <c r="CW46" s="624"/>
      <c r="CX46" s="624"/>
      <c r="CY46" s="625"/>
      <c r="CZ46" s="628">
        <v>7.3</v>
      </c>
      <c r="DA46" s="629"/>
      <c r="DB46" s="629"/>
      <c r="DC46" s="635"/>
      <c r="DD46" s="632">
        <v>9265517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371</v>
      </c>
      <c r="CG47" s="621"/>
      <c r="CH47" s="621"/>
      <c r="CI47" s="621"/>
      <c r="CJ47" s="621"/>
      <c r="CK47" s="621"/>
      <c r="CL47" s="621"/>
      <c r="CM47" s="621"/>
      <c r="CN47" s="621"/>
      <c r="CO47" s="621"/>
      <c r="CP47" s="621"/>
      <c r="CQ47" s="622"/>
      <c r="CR47" s="623" t="s">
        <v>242</v>
      </c>
      <c r="CS47" s="655"/>
      <c r="CT47" s="655"/>
      <c r="CU47" s="655"/>
      <c r="CV47" s="655"/>
      <c r="CW47" s="655"/>
      <c r="CX47" s="655"/>
      <c r="CY47" s="656"/>
      <c r="CZ47" s="628" t="s">
        <v>251</v>
      </c>
      <c r="DA47" s="653"/>
      <c r="DB47" s="653"/>
      <c r="DC47" s="657"/>
      <c r="DD47" s="632" t="s">
        <v>251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372</v>
      </c>
      <c r="CG48" s="621"/>
      <c r="CH48" s="621"/>
      <c r="CI48" s="621"/>
      <c r="CJ48" s="621"/>
      <c r="CK48" s="621"/>
      <c r="CL48" s="621"/>
      <c r="CM48" s="621"/>
      <c r="CN48" s="621"/>
      <c r="CO48" s="621"/>
      <c r="CP48" s="621"/>
      <c r="CQ48" s="622"/>
      <c r="CR48" s="623" t="s">
        <v>251</v>
      </c>
      <c r="CS48" s="624"/>
      <c r="CT48" s="624"/>
      <c r="CU48" s="624"/>
      <c r="CV48" s="624"/>
      <c r="CW48" s="624"/>
      <c r="CX48" s="624"/>
      <c r="CY48" s="625"/>
      <c r="CZ48" s="628" t="s">
        <v>242</v>
      </c>
      <c r="DA48" s="629"/>
      <c r="DB48" s="629"/>
      <c r="DC48" s="635"/>
      <c r="DD48" s="632" t="s">
        <v>251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373</v>
      </c>
      <c r="CE49" s="645"/>
      <c r="CF49" s="645"/>
      <c r="CG49" s="645"/>
      <c r="CH49" s="645"/>
      <c r="CI49" s="645"/>
      <c r="CJ49" s="645"/>
      <c r="CK49" s="645"/>
      <c r="CL49" s="645"/>
      <c r="CM49" s="645"/>
      <c r="CN49" s="645"/>
      <c r="CO49" s="645"/>
      <c r="CP49" s="645"/>
      <c r="CQ49" s="646"/>
      <c r="CR49" s="695">
        <v>234444172</v>
      </c>
      <c r="CS49" s="682"/>
      <c r="CT49" s="682"/>
      <c r="CU49" s="682"/>
      <c r="CV49" s="682"/>
      <c r="CW49" s="682"/>
      <c r="CX49" s="682"/>
      <c r="CY49" s="711"/>
      <c r="CZ49" s="703">
        <v>100</v>
      </c>
      <c r="DA49" s="712"/>
      <c r="DB49" s="712"/>
      <c r="DC49" s="713"/>
      <c r="DD49" s="714">
        <v>140961495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wBH3O310UKiPnFnVeA+RMTmNwDbyq/NchiYqFCyJvGr3dtjwCl8Sx8W7we31niVPQpU3d2mfJVh2d37WCaa6w==" saltValue="9PSgeD8fHN2ir1zQyVKj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396</v>
      </c>
      <c r="C7" s="750"/>
      <c r="D7" s="750"/>
      <c r="E7" s="750"/>
      <c r="F7" s="750"/>
      <c r="G7" s="750"/>
      <c r="H7" s="750"/>
      <c r="I7" s="750"/>
      <c r="J7" s="750"/>
      <c r="K7" s="750"/>
      <c r="L7" s="750"/>
      <c r="M7" s="750"/>
      <c r="N7" s="750"/>
      <c r="O7" s="750"/>
      <c r="P7" s="751"/>
      <c r="Q7" s="752">
        <v>240791</v>
      </c>
      <c r="R7" s="753"/>
      <c r="S7" s="753"/>
      <c r="T7" s="753"/>
      <c r="U7" s="753"/>
      <c r="V7" s="753">
        <v>231183</v>
      </c>
      <c r="W7" s="753"/>
      <c r="X7" s="753"/>
      <c r="Y7" s="753"/>
      <c r="Z7" s="753"/>
      <c r="AA7" s="753">
        <v>9607</v>
      </c>
      <c r="AB7" s="753"/>
      <c r="AC7" s="753"/>
      <c r="AD7" s="753"/>
      <c r="AE7" s="754"/>
      <c r="AF7" s="755">
        <v>8313</v>
      </c>
      <c r="AG7" s="756"/>
      <c r="AH7" s="756"/>
      <c r="AI7" s="756"/>
      <c r="AJ7" s="757"/>
      <c r="AK7" s="758">
        <v>4183</v>
      </c>
      <c r="AL7" s="759"/>
      <c r="AM7" s="759"/>
      <c r="AN7" s="759"/>
      <c r="AO7" s="759"/>
      <c r="AP7" s="759">
        <v>153331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619</v>
      </c>
      <c r="BT7" s="747"/>
      <c r="BU7" s="747"/>
      <c r="BV7" s="747"/>
      <c r="BW7" s="747"/>
      <c r="BX7" s="747"/>
      <c r="BY7" s="747"/>
      <c r="BZ7" s="747"/>
      <c r="CA7" s="747"/>
      <c r="CB7" s="747"/>
      <c r="CC7" s="747"/>
      <c r="CD7" s="747"/>
      <c r="CE7" s="747"/>
      <c r="CF7" s="747"/>
      <c r="CG7" s="762"/>
      <c r="CH7" s="743">
        <v>2555</v>
      </c>
      <c r="CI7" s="744"/>
      <c r="CJ7" s="744"/>
      <c r="CK7" s="744"/>
      <c r="CL7" s="745"/>
      <c r="CM7" s="743">
        <v>25797</v>
      </c>
      <c r="CN7" s="744"/>
      <c r="CO7" s="744"/>
      <c r="CP7" s="744"/>
      <c r="CQ7" s="745"/>
      <c r="CR7" s="743">
        <v>24259</v>
      </c>
      <c r="CS7" s="744"/>
      <c r="CT7" s="744"/>
      <c r="CU7" s="744"/>
      <c r="CV7" s="745"/>
      <c r="CW7" s="743" t="s">
        <v>614</v>
      </c>
      <c r="CX7" s="744"/>
      <c r="CY7" s="744"/>
      <c r="CZ7" s="744"/>
      <c r="DA7" s="745"/>
      <c r="DB7" s="743">
        <v>1107</v>
      </c>
      <c r="DC7" s="744"/>
      <c r="DD7" s="744"/>
      <c r="DE7" s="744"/>
      <c r="DF7" s="745"/>
      <c r="DG7" s="743" t="s">
        <v>614</v>
      </c>
      <c r="DH7" s="744"/>
      <c r="DI7" s="744"/>
      <c r="DJ7" s="744"/>
      <c r="DK7" s="745"/>
      <c r="DL7" s="743" t="s">
        <v>614</v>
      </c>
      <c r="DM7" s="744"/>
      <c r="DN7" s="744"/>
      <c r="DO7" s="744"/>
      <c r="DP7" s="745"/>
      <c r="DQ7" s="743" t="s">
        <v>614</v>
      </c>
      <c r="DR7" s="744"/>
      <c r="DS7" s="744"/>
      <c r="DT7" s="744"/>
      <c r="DU7" s="745"/>
      <c r="DV7" s="746"/>
      <c r="DW7" s="747"/>
      <c r="DX7" s="747"/>
      <c r="DY7" s="747"/>
      <c r="DZ7" s="748"/>
      <c r="EA7" s="234"/>
    </row>
    <row r="8" spans="1:131" s="235" customFormat="1" ht="26.25" customHeight="1" x14ac:dyDescent="0.2">
      <c r="A8" s="238">
        <v>2</v>
      </c>
      <c r="B8" s="780" t="s">
        <v>397</v>
      </c>
      <c r="C8" s="781"/>
      <c r="D8" s="781"/>
      <c r="E8" s="781"/>
      <c r="F8" s="781"/>
      <c r="G8" s="781"/>
      <c r="H8" s="781"/>
      <c r="I8" s="781"/>
      <c r="J8" s="781"/>
      <c r="K8" s="781"/>
      <c r="L8" s="781"/>
      <c r="M8" s="781"/>
      <c r="N8" s="781"/>
      <c r="O8" s="781"/>
      <c r="P8" s="782"/>
      <c r="Q8" s="783">
        <v>258</v>
      </c>
      <c r="R8" s="784"/>
      <c r="S8" s="784"/>
      <c r="T8" s="784"/>
      <c r="U8" s="784"/>
      <c r="V8" s="784">
        <v>258</v>
      </c>
      <c r="W8" s="784"/>
      <c r="X8" s="784"/>
      <c r="Y8" s="784"/>
      <c r="Z8" s="784"/>
      <c r="AA8" s="784" t="s">
        <v>614</v>
      </c>
      <c r="AB8" s="784"/>
      <c r="AC8" s="784"/>
      <c r="AD8" s="784"/>
      <c r="AE8" s="785"/>
      <c r="AF8" s="786" t="s">
        <v>398</v>
      </c>
      <c r="AG8" s="787"/>
      <c r="AH8" s="787"/>
      <c r="AI8" s="787"/>
      <c r="AJ8" s="788"/>
      <c r="AK8" s="769">
        <v>232</v>
      </c>
      <c r="AL8" s="770"/>
      <c r="AM8" s="770"/>
      <c r="AN8" s="770"/>
      <c r="AO8" s="770"/>
      <c r="AP8" s="770" t="s">
        <v>614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620</v>
      </c>
      <c r="BS8" s="773" t="s">
        <v>621</v>
      </c>
      <c r="BT8" s="774"/>
      <c r="BU8" s="774"/>
      <c r="BV8" s="774"/>
      <c r="BW8" s="774"/>
      <c r="BX8" s="774"/>
      <c r="BY8" s="774"/>
      <c r="BZ8" s="774"/>
      <c r="CA8" s="774"/>
      <c r="CB8" s="774"/>
      <c r="CC8" s="774"/>
      <c r="CD8" s="774"/>
      <c r="CE8" s="774"/>
      <c r="CF8" s="774"/>
      <c r="CG8" s="775"/>
      <c r="CH8" s="776">
        <v>6947</v>
      </c>
      <c r="CI8" s="777"/>
      <c r="CJ8" s="777"/>
      <c r="CK8" s="777"/>
      <c r="CL8" s="778"/>
      <c r="CM8" s="776">
        <v>113436</v>
      </c>
      <c r="CN8" s="777"/>
      <c r="CO8" s="777"/>
      <c r="CP8" s="777"/>
      <c r="CQ8" s="778"/>
      <c r="CR8" s="776">
        <v>67</v>
      </c>
      <c r="CS8" s="777"/>
      <c r="CT8" s="777"/>
      <c r="CU8" s="777"/>
      <c r="CV8" s="778"/>
      <c r="CW8" s="776" t="s">
        <v>614</v>
      </c>
      <c r="CX8" s="777"/>
      <c r="CY8" s="777"/>
      <c r="CZ8" s="777"/>
      <c r="DA8" s="778"/>
      <c r="DB8" s="776" t="s">
        <v>614</v>
      </c>
      <c r="DC8" s="777"/>
      <c r="DD8" s="777"/>
      <c r="DE8" s="777"/>
      <c r="DF8" s="778"/>
      <c r="DG8" s="776" t="s">
        <v>614</v>
      </c>
      <c r="DH8" s="777"/>
      <c r="DI8" s="777"/>
      <c r="DJ8" s="777"/>
      <c r="DK8" s="778"/>
      <c r="DL8" s="776">
        <v>122</v>
      </c>
      <c r="DM8" s="777"/>
      <c r="DN8" s="777"/>
      <c r="DO8" s="777"/>
      <c r="DP8" s="778"/>
      <c r="DQ8" s="776">
        <v>1</v>
      </c>
      <c r="DR8" s="777"/>
      <c r="DS8" s="777"/>
      <c r="DT8" s="777"/>
      <c r="DU8" s="778"/>
      <c r="DV8" s="773"/>
      <c r="DW8" s="774"/>
      <c r="DX8" s="774"/>
      <c r="DY8" s="774"/>
      <c r="DZ8" s="779"/>
      <c r="EA8" s="234"/>
    </row>
    <row r="9" spans="1:131" s="235" customFormat="1" ht="26.25" customHeight="1" x14ac:dyDescent="0.2">
      <c r="A9" s="238">
        <v>3</v>
      </c>
      <c r="B9" s="780" t="s">
        <v>399</v>
      </c>
      <c r="C9" s="781"/>
      <c r="D9" s="781"/>
      <c r="E9" s="781"/>
      <c r="F9" s="781"/>
      <c r="G9" s="781"/>
      <c r="H9" s="781"/>
      <c r="I9" s="781"/>
      <c r="J9" s="781"/>
      <c r="K9" s="781"/>
      <c r="L9" s="781"/>
      <c r="M9" s="781"/>
      <c r="N9" s="781"/>
      <c r="O9" s="781"/>
      <c r="P9" s="782"/>
      <c r="Q9" s="783">
        <v>210</v>
      </c>
      <c r="R9" s="784"/>
      <c r="S9" s="784"/>
      <c r="T9" s="784"/>
      <c r="U9" s="784"/>
      <c r="V9" s="784">
        <v>77</v>
      </c>
      <c r="W9" s="784"/>
      <c r="X9" s="784"/>
      <c r="Y9" s="784"/>
      <c r="Z9" s="784"/>
      <c r="AA9" s="784">
        <v>133</v>
      </c>
      <c r="AB9" s="784"/>
      <c r="AC9" s="784"/>
      <c r="AD9" s="784"/>
      <c r="AE9" s="785"/>
      <c r="AF9" s="786">
        <v>133</v>
      </c>
      <c r="AG9" s="787"/>
      <c r="AH9" s="787"/>
      <c r="AI9" s="787"/>
      <c r="AJ9" s="788"/>
      <c r="AK9" s="769">
        <v>23</v>
      </c>
      <c r="AL9" s="770"/>
      <c r="AM9" s="770"/>
      <c r="AN9" s="770"/>
      <c r="AO9" s="770"/>
      <c r="AP9" s="770">
        <v>347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620</v>
      </c>
      <c r="BS9" s="773" t="s">
        <v>622</v>
      </c>
      <c r="BT9" s="774"/>
      <c r="BU9" s="774"/>
      <c r="BV9" s="774"/>
      <c r="BW9" s="774"/>
      <c r="BX9" s="774"/>
      <c r="BY9" s="774"/>
      <c r="BZ9" s="774"/>
      <c r="CA9" s="774"/>
      <c r="CB9" s="774"/>
      <c r="CC9" s="774"/>
      <c r="CD9" s="774"/>
      <c r="CE9" s="774"/>
      <c r="CF9" s="774"/>
      <c r="CG9" s="775"/>
      <c r="CH9" s="776">
        <v>-57</v>
      </c>
      <c r="CI9" s="777"/>
      <c r="CJ9" s="777"/>
      <c r="CK9" s="777"/>
      <c r="CL9" s="778"/>
      <c r="CM9" s="776">
        <v>873</v>
      </c>
      <c r="CN9" s="777"/>
      <c r="CO9" s="777"/>
      <c r="CP9" s="777"/>
      <c r="CQ9" s="778"/>
      <c r="CR9" s="776" t="s">
        <v>547</v>
      </c>
      <c r="CS9" s="777"/>
      <c r="CT9" s="777"/>
      <c r="CU9" s="777"/>
      <c r="CV9" s="778"/>
      <c r="CW9" s="776" t="s">
        <v>547</v>
      </c>
      <c r="CX9" s="777"/>
      <c r="CY9" s="777"/>
      <c r="CZ9" s="777"/>
      <c r="DA9" s="778"/>
      <c r="DB9" s="776" t="s">
        <v>547</v>
      </c>
      <c r="DC9" s="777"/>
      <c r="DD9" s="777"/>
      <c r="DE9" s="777"/>
      <c r="DF9" s="778"/>
      <c r="DG9" s="776" t="s">
        <v>547</v>
      </c>
      <c r="DH9" s="777"/>
      <c r="DI9" s="777"/>
      <c r="DJ9" s="777"/>
      <c r="DK9" s="778"/>
      <c r="DL9" s="776" t="s">
        <v>614</v>
      </c>
      <c r="DM9" s="777"/>
      <c r="DN9" s="777"/>
      <c r="DO9" s="777"/>
      <c r="DP9" s="778"/>
      <c r="DQ9" s="776" t="s">
        <v>614</v>
      </c>
      <c r="DR9" s="777"/>
      <c r="DS9" s="777"/>
      <c r="DT9" s="777"/>
      <c r="DU9" s="778"/>
      <c r="DV9" s="773"/>
      <c r="DW9" s="774"/>
      <c r="DX9" s="774"/>
      <c r="DY9" s="774"/>
      <c r="DZ9" s="779"/>
      <c r="EA9" s="234"/>
    </row>
    <row r="10" spans="1:131" s="235" customFormat="1" ht="26.25" customHeight="1" x14ac:dyDescent="0.2">
      <c r="A10" s="238">
        <v>4</v>
      </c>
      <c r="B10" s="780" t="s">
        <v>400</v>
      </c>
      <c r="C10" s="781"/>
      <c r="D10" s="781"/>
      <c r="E10" s="781"/>
      <c r="F10" s="781"/>
      <c r="G10" s="781"/>
      <c r="H10" s="781"/>
      <c r="I10" s="781"/>
      <c r="J10" s="781"/>
      <c r="K10" s="781"/>
      <c r="L10" s="781"/>
      <c r="M10" s="781"/>
      <c r="N10" s="781"/>
      <c r="O10" s="781"/>
      <c r="P10" s="782"/>
      <c r="Q10" s="783">
        <v>7330</v>
      </c>
      <c r="R10" s="784"/>
      <c r="S10" s="784"/>
      <c r="T10" s="784"/>
      <c r="U10" s="784"/>
      <c r="V10" s="784">
        <v>7291</v>
      </c>
      <c r="W10" s="784"/>
      <c r="X10" s="784"/>
      <c r="Y10" s="784"/>
      <c r="Z10" s="784"/>
      <c r="AA10" s="784">
        <v>40</v>
      </c>
      <c r="AB10" s="784"/>
      <c r="AC10" s="784"/>
      <c r="AD10" s="784"/>
      <c r="AE10" s="785"/>
      <c r="AF10" s="786" t="s">
        <v>401</v>
      </c>
      <c r="AG10" s="787"/>
      <c r="AH10" s="787"/>
      <c r="AI10" s="787"/>
      <c r="AJ10" s="788"/>
      <c r="AK10" s="769">
        <v>3719</v>
      </c>
      <c r="AL10" s="770"/>
      <c r="AM10" s="770"/>
      <c r="AN10" s="770"/>
      <c r="AO10" s="770"/>
      <c r="AP10" s="770">
        <v>21009</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t="s">
        <v>620</v>
      </c>
      <c r="BS10" s="773" t="s">
        <v>623</v>
      </c>
      <c r="BT10" s="774"/>
      <c r="BU10" s="774"/>
      <c r="BV10" s="774"/>
      <c r="BW10" s="774"/>
      <c r="BX10" s="774"/>
      <c r="BY10" s="774"/>
      <c r="BZ10" s="774"/>
      <c r="CA10" s="774"/>
      <c r="CB10" s="774"/>
      <c r="CC10" s="774"/>
      <c r="CD10" s="774"/>
      <c r="CE10" s="774"/>
      <c r="CF10" s="774"/>
      <c r="CG10" s="775"/>
      <c r="CH10" s="776">
        <v>-1</v>
      </c>
      <c r="CI10" s="777"/>
      <c r="CJ10" s="777"/>
      <c r="CK10" s="777"/>
      <c r="CL10" s="778"/>
      <c r="CM10" s="776">
        <v>5590</v>
      </c>
      <c r="CN10" s="777"/>
      <c r="CO10" s="777"/>
      <c r="CP10" s="777"/>
      <c r="CQ10" s="778"/>
      <c r="CR10" s="776">
        <v>5</v>
      </c>
      <c r="CS10" s="777"/>
      <c r="CT10" s="777"/>
      <c r="CU10" s="777"/>
      <c r="CV10" s="778"/>
      <c r="CW10" s="776" t="s">
        <v>547</v>
      </c>
      <c r="CX10" s="777"/>
      <c r="CY10" s="777"/>
      <c r="CZ10" s="777"/>
      <c r="DA10" s="778"/>
      <c r="DB10" s="776">
        <v>3240</v>
      </c>
      <c r="DC10" s="777"/>
      <c r="DD10" s="777"/>
      <c r="DE10" s="777"/>
      <c r="DF10" s="778"/>
      <c r="DG10" s="776">
        <v>2112</v>
      </c>
      <c r="DH10" s="777"/>
      <c r="DI10" s="777"/>
      <c r="DJ10" s="777"/>
      <c r="DK10" s="778"/>
      <c r="DL10" s="776" t="s">
        <v>547</v>
      </c>
      <c r="DM10" s="777"/>
      <c r="DN10" s="777"/>
      <c r="DO10" s="777"/>
      <c r="DP10" s="778"/>
      <c r="DQ10" s="776">
        <v>1077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624</v>
      </c>
      <c r="BT11" s="774"/>
      <c r="BU11" s="774"/>
      <c r="BV11" s="774"/>
      <c r="BW11" s="774"/>
      <c r="BX11" s="774"/>
      <c r="BY11" s="774"/>
      <c r="BZ11" s="774"/>
      <c r="CA11" s="774"/>
      <c r="CB11" s="774"/>
      <c r="CC11" s="774"/>
      <c r="CD11" s="774"/>
      <c r="CE11" s="774"/>
      <c r="CF11" s="774"/>
      <c r="CG11" s="775"/>
      <c r="CH11" s="776" t="s">
        <v>547</v>
      </c>
      <c r="CI11" s="777"/>
      <c r="CJ11" s="777"/>
      <c r="CK11" s="777"/>
      <c r="CL11" s="778"/>
      <c r="CM11" s="776">
        <v>110</v>
      </c>
      <c r="CN11" s="777"/>
      <c r="CO11" s="777"/>
      <c r="CP11" s="777"/>
      <c r="CQ11" s="778"/>
      <c r="CR11" s="776">
        <v>100</v>
      </c>
      <c r="CS11" s="777"/>
      <c r="CT11" s="777"/>
      <c r="CU11" s="777"/>
      <c r="CV11" s="778"/>
      <c r="CW11" s="776">
        <v>78</v>
      </c>
      <c r="CX11" s="777"/>
      <c r="CY11" s="777"/>
      <c r="CZ11" s="777"/>
      <c r="DA11" s="778"/>
      <c r="DB11" s="776" t="s">
        <v>547</v>
      </c>
      <c r="DC11" s="777"/>
      <c r="DD11" s="777"/>
      <c r="DE11" s="777"/>
      <c r="DF11" s="778"/>
      <c r="DG11" s="776" t="s">
        <v>547</v>
      </c>
      <c r="DH11" s="777"/>
      <c r="DI11" s="777"/>
      <c r="DJ11" s="777"/>
      <c r="DK11" s="778"/>
      <c r="DL11" s="776" t="s">
        <v>547</v>
      </c>
      <c r="DM11" s="777"/>
      <c r="DN11" s="777"/>
      <c r="DO11" s="777"/>
      <c r="DP11" s="778"/>
      <c r="DQ11" s="776" t="s">
        <v>547</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625</v>
      </c>
      <c r="BT12" s="774"/>
      <c r="BU12" s="774"/>
      <c r="BV12" s="774"/>
      <c r="BW12" s="774"/>
      <c r="BX12" s="774"/>
      <c r="BY12" s="774"/>
      <c r="BZ12" s="774"/>
      <c r="CA12" s="774"/>
      <c r="CB12" s="774"/>
      <c r="CC12" s="774"/>
      <c r="CD12" s="774"/>
      <c r="CE12" s="774"/>
      <c r="CF12" s="774"/>
      <c r="CG12" s="775"/>
      <c r="CH12" s="776" t="s">
        <v>632</v>
      </c>
      <c r="CI12" s="777"/>
      <c r="CJ12" s="777"/>
      <c r="CK12" s="777"/>
      <c r="CL12" s="778"/>
      <c r="CM12" s="776">
        <v>804</v>
      </c>
      <c r="CN12" s="777"/>
      <c r="CO12" s="777"/>
      <c r="CP12" s="777"/>
      <c r="CQ12" s="778"/>
      <c r="CR12" s="776">
        <v>51</v>
      </c>
      <c r="CS12" s="777"/>
      <c r="CT12" s="777"/>
      <c r="CU12" s="777"/>
      <c r="CV12" s="778"/>
      <c r="CW12" s="776" t="s">
        <v>547</v>
      </c>
      <c r="CX12" s="777"/>
      <c r="CY12" s="777"/>
      <c r="CZ12" s="777"/>
      <c r="DA12" s="778"/>
      <c r="DB12" s="776" t="s">
        <v>547</v>
      </c>
      <c r="DC12" s="777"/>
      <c r="DD12" s="777"/>
      <c r="DE12" s="777"/>
      <c r="DF12" s="778"/>
      <c r="DG12" s="776" t="s">
        <v>547</v>
      </c>
      <c r="DH12" s="777"/>
      <c r="DI12" s="777"/>
      <c r="DJ12" s="777"/>
      <c r="DK12" s="778"/>
      <c r="DL12" s="776" t="s">
        <v>547</v>
      </c>
      <c r="DM12" s="777"/>
      <c r="DN12" s="777"/>
      <c r="DO12" s="777"/>
      <c r="DP12" s="778"/>
      <c r="DQ12" s="776" t="s">
        <v>547</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626</v>
      </c>
      <c r="BT13" s="774"/>
      <c r="BU13" s="774"/>
      <c r="BV13" s="774"/>
      <c r="BW13" s="774"/>
      <c r="BX13" s="774"/>
      <c r="BY13" s="774"/>
      <c r="BZ13" s="774"/>
      <c r="CA13" s="774"/>
      <c r="CB13" s="774"/>
      <c r="CC13" s="774"/>
      <c r="CD13" s="774"/>
      <c r="CE13" s="774"/>
      <c r="CF13" s="774"/>
      <c r="CG13" s="775"/>
      <c r="CH13" s="776">
        <v>-2</v>
      </c>
      <c r="CI13" s="777"/>
      <c r="CJ13" s="777"/>
      <c r="CK13" s="777"/>
      <c r="CL13" s="778"/>
      <c r="CM13" s="776">
        <v>842</v>
      </c>
      <c r="CN13" s="777"/>
      <c r="CO13" s="777"/>
      <c r="CP13" s="777"/>
      <c r="CQ13" s="778"/>
      <c r="CR13" s="776">
        <v>50</v>
      </c>
      <c r="CS13" s="777"/>
      <c r="CT13" s="777"/>
      <c r="CU13" s="777"/>
      <c r="CV13" s="778"/>
      <c r="CW13" s="776">
        <v>77</v>
      </c>
      <c r="CX13" s="777"/>
      <c r="CY13" s="777"/>
      <c r="CZ13" s="777"/>
      <c r="DA13" s="778"/>
      <c r="DB13" s="776" t="s">
        <v>547</v>
      </c>
      <c r="DC13" s="777"/>
      <c r="DD13" s="777"/>
      <c r="DE13" s="777"/>
      <c r="DF13" s="778"/>
      <c r="DG13" s="776" t="s">
        <v>547</v>
      </c>
      <c r="DH13" s="777"/>
      <c r="DI13" s="777"/>
      <c r="DJ13" s="777"/>
      <c r="DK13" s="778"/>
      <c r="DL13" s="776" t="s">
        <v>547</v>
      </c>
      <c r="DM13" s="777"/>
      <c r="DN13" s="777"/>
      <c r="DO13" s="777"/>
      <c r="DP13" s="778"/>
      <c r="DQ13" s="776" t="s">
        <v>547</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627</v>
      </c>
      <c r="BT14" s="774"/>
      <c r="BU14" s="774"/>
      <c r="BV14" s="774"/>
      <c r="BW14" s="774"/>
      <c r="BX14" s="774"/>
      <c r="BY14" s="774"/>
      <c r="BZ14" s="774"/>
      <c r="CA14" s="774"/>
      <c r="CB14" s="774"/>
      <c r="CC14" s="774"/>
      <c r="CD14" s="774"/>
      <c r="CE14" s="774"/>
      <c r="CF14" s="774"/>
      <c r="CG14" s="775"/>
      <c r="CH14" s="776">
        <v>-1</v>
      </c>
      <c r="CI14" s="777"/>
      <c r="CJ14" s="777"/>
      <c r="CK14" s="777"/>
      <c r="CL14" s="778"/>
      <c r="CM14" s="776">
        <v>194</v>
      </c>
      <c r="CN14" s="777"/>
      <c r="CO14" s="777"/>
      <c r="CP14" s="777"/>
      <c r="CQ14" s="778"/>
      <c r="CR14" s="776">
        <v>55</v>
      </c>
      <c r="CS14" s="777"/>
      <c r="CT14" s="777"/>
      <c r="CU14" s="777"/>
      <c r="CV14" s="778"/>
      <c r="CW14" s="776">
        <v>53</v>
      </c>
      <c r="CX14" s="777"/>
      <c r="CY14" s="777"/>
      <c r="CZ14" s="777"/>
      <c r="DA14" s="778"/>
      <c r="DB14" s="776" t="s">
        <v>547</v>
      </c>
      <c r="DC14" s="777"/>
      <c r="DD14" s="777"/>
      <c r="DE14" s="777"/>
      <c r="DF14" s="778"/>
      <c r="DG14" s="776" t="s">
        <v>547</v>
      </c>
      <c r="DH14" s="777"/>
      <c r="DI14" s="777"/>
      <c r="DJ14" s="777"/>
      <c r="DK14" s="778"/>
      <c r="DL14" s="776" t="s">
        <v>547</v>
      </c>
      <c r="DM14" s="777"/>
      <c r="DN14" s="777"/>
      <c r="DO14" s="777"/>
      <c r="DP14" s="778"/>
      <c r="DQ14" s="776" t="s">
        <v>547</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628</v>
      </c>
      <c r="BT15" s="774"/>
      <c r="BU15" s="774"/>
      <c r="BV15" s="774"/>
      <c r="BW15" s="774"/>
      <c r="BX15" s="774"/>
      <c r="BY15" s="774"/>
      <c r="BZ15" s="774"/>
      <c r="CA15" s="774"/>
      <c r="CB15" s="774"/>
      <c r="CC15" s="774"/>
      <c r="CD15" s="774"/>
      <c r="CE15" s="774"/>
      <c r="CF15" s="774"/>
      <c r="CG15" s="775"/>
      <c r="CH15" s="776">
        <v>35</v>
      </c>
      <c r="CI15" s="777"/>
      <c r="CJ15" s="777"/>
      <c r="CK15" s="777"/>
      <c r="CL15" s="778"/>
      <c r="CM15" s="776">
        <v>743</v>
      </c>
      <c r="CN15" s="777"/>
      <c r="CO15" s="777"/>
      <c r="CP15" s="777"/>
      <c r="CQ15" s="778"/>
      <c r="CR15" s="776">
        <v>500</v>
      </c>
      <c r="CS15" s="777"/>
      <c r="CT15" s="777"/>
      <c r="CU15" s="777"/>
      <c r="CV15" s="778"/>
      <c r="CW15" s="776" t="s">
        <v>547</v>
      </c>
      <c r="CX15" s="777"/>
      <c r="CY15" s="777"/>
      <c r="CZ15" s="777"/>
      <c r="DA15" s="778"/>
      <c r="DB15" s="776" t="s">
        <v>547</v>
      </c>
      <c r="DC15" s="777"/>
      <c r="DD15" s="777"/>
      <c r="DE15" s="777"/>
      <c r="DF15" s="778"/>
      <c r="DG15" s="776" t="s">
        <v>547</v>
      </c>
      <c r="DH15" s="777"/>
      <c r="DI15" s="777"/>
      <c r="DJ15" s="777"/>
      <c r="DK15" s="778"/>
      <c r="DL15" s="776" t="s">
        <v>547</v>
      </c>
      <c r="DM15" s="777"/>
      <c r="DN15" s="777"/>
      <c r="DO15" s="777"/>
      <c r="DP15" s="778"/>
      <c r="DQ15" s="776" t="s">
        <v>547</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629</v>
      </c>
      <c r="BT16" s="774"/>
      <c r="BU16" s="774"/>
      <c r="BV16" s="774"/>
      <c r="BW16" s="774"/>
      <c r="BX16" s="774"/>
      <c r="BY16" s="774"/>
      <c r="BZ16" s="774"/>
      <c r="CA16" s="774"/>
      <c r="CB16" s="774"/>
      <c r="CC16" s="774"/>
      <c r="CD16" s="774"/>
      <c r="CE16" s="774"/>
      <c r="CF16" s="774"/>
      <c r="CG16" s="775"/>
      <c r="CH16" s="776">
        <v>7</v>
      </c>
      <c r="CI16" s="777"/>
      <c r="CJ16" s="777"/>
      <c r="CK16" s="777"/>
      <c r="CL16" s="778"/>
      <c r="CM16" s="776">
        <v>249</v>
      </c>
      <c r="CN16" s="777"/>
      <c r="CO16" s="777"/>
      <c r="CP16" s="777"/>
      <c r="CQ16" s="778"/>
      <c r="CR16" s="776">
        <v>200</v>
      </c>
      <c r="CS16" s="777"/>
      <c r="CT16" s="777"/>
      <c r="CU16" s="777"/>
      <c r="CV16" s="778"/>
      <c r="CW16" s="776" t="s">
        <v>547</v>
      </c>
      <c r="CX16" s="777"/>
      <c r="CY16" s="777"/>
      <c r="CZ16" s="777"/>
      <c r="DA16" s="778"/>
      <c r="DB16" s="776" t="s">
        <v>547</v>
      </c>
      <c r="DC16" s="777"/>
      <c r="DD16" s="777"/>
      <c r="DE16" s="777"/>
      <c r="DF16" s="778"/>
      <c r="DG16" s="776" t="s">
        <v>547</v>
      </c>
      <c r="DH16" s="777"/>
      <c r="DI16" s="777"/>
      <c r="DJ16" s="777"/>
      <c r="DK16" s="778"/>
      <c r="DL16" s="776" t="s">
        <v>547</v>
      </c>
      <c r="DM16" s="777"/>
      <c r="DN16" s="777"/>
      <c r="DO16" s="777"/>
      <c r="DP16" s="778"/>
      <c r="DQ16" s="776" t="s">
        <v>547</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630</v>
      </c>
      <c r="BT17" s="774"/>
      <c r="BU17" s="774"/>
      <c r="BV17" s="774"/>
      <c r="BW17" s="774"/>
      <c r="BX17" s="774"/>
      <c r="BY17" s="774"/>
      <c r="BZ17" s="774"/>
      <c r="CA17" s="774"/>
      <c r="CB17" s="774"/>
      <c r="CC17" s="774"/>
      <c r="CD17" s="774"/>
      <c r="CE17" s="774"/>
      <c r="CF17" s="774"/>
      <c r="CG17" s="775"/>
      <c r="CH17" s="776">
        <v>8</v>
      </c>
      <c r="CI17" s="777"/>
      <c r="CJ17" s="777"/>
      <c r="CK17" s="777"/>
      <c r="CL17" s="778"/>
      <c r="CM17" s="776">
        <v>355</v>
      </c>
      <c r="CN17" s="777"/>
      <c r="CO17" s="777"/>
      <c r="CP17" s="777"/>
      <c r="CQ17" s="778"/>
      <c r="CR17" s="776">
        <v>30</v>
      </c>
      <c r="CS17" s="777"/>
      <c r="CT17" s="777"/>
      <c r="CU17" s="777"/>
      <c r="CV17" s="778"/>
      <c r="CW17" s="776" t="s">
        <v>547</v>
      </c>
      <c r="CX17" s="777"/>
      <c r="CY17" s="777"/>
      <c r="CZ17" s="777"/>
      <c r="DA17" s="778"/>
      <c r="DB17" s="776" t="s">
        <v>547</v>
      </c>
      <c r="DC17" s="777"/>
      <c r="DD17" s="777"/>
      <c r="DE17" s="777"/>
      <c r="DF17" s="778"/>
      <c r="DG17" s="776" t="s">
        <v>547</v>
      </c>
      <c r="DH17" s="777"/>
      <c r="DI17" s="777"/>
      <c r="DJ17" s="777"/>
      <c r="DK17" s="778"/>
      <c r="DL17" s="776" t="s">
        <v>547</v>
      </c>
      <c r="DM17" s="777"/>
      <c r="DN17" s="777"/>
      <c r="DO17" s="777"/>
      <c r="DP17" s="778"/>
      <c r="DQ17" s="776" t="s">
        <v>547</v>
      </c>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631</v>
      </c>
      <c r="BT18" s="774"/>
      <c r="BU18" s="774"/>
      <c r="BV18" s="774"/>
      <c r="BW18" s="774"/>
      <c r="BX18" s="774"/>
      <c r="BY18" s="774"/>
      <c r="BZ18" s="774"/>
      <c r="CA18" s="774"/>
      <c r="CB18" s="774"/>
      <c r="CC18" s="774"/>
      <c r="CD18" s="774"/>
      <c r="CE18" s="774"/>
      <c r="CF18" s="774"/>
      <c r="CG18" s="775"/>
      <c r="CH18" s="776">
        <v>-99</v>
      </c>
      <c r="CI18" s="777"/>
      <c r="CJ18" s="777"/>
      <c r="CK18" s="777"/>
      <c r="CL18" s="778"/>
      <c r="CM18" s="776">
        <v>421</v>
      </c>
      <c r="CN18" s="777"/>
      <c r="CO18" s="777"/>
      <c r="CP18" s="777"/>
      <c r="CQ18" s="778"/>
      <c r="CR18" s="776">
        <v>5</v>
      </c>
      <c r="CS18" s="777"/>
      <c r="CT18" s="777"/>
      <c r="CU18" s="777"/>
      <c r="CV18" s="778"/>
      <c r="CW18" s="776">
        <v>204</v>
      </c>
      <c r="CX18" s="777"/>
      <c r="CY18" s="777"/>
      <c r="CZ18" s="777"/>
      <c r="DA18" s="778"/>
      <c r="DB18" s="776" t="s">
        <v>547</v>
      </c>
      <c r="DC18" s="777"/>
      <c r="DD18" s="777"/>
      <c r="DE18" s="777"/>
      <c r="DF18" s="778"/>
      <c r="DG18" s="776" t="s">
        <v>547</v>
      </c>
      <c r="DH18" s="777"/>
      <c r="DI18" s="777"/>
      <c r="DJ18" s="777"/>
      <c r="DK18" s="778"/>
      <c r="DL18" s="776" t="s">
        <v>547</v>
      </c>
      <c r="DM18" s="777"/>
      <c r="DN18" s="777"/>
      <c r="DO18" s="777"/>
      <c r="DP18" s="778"/>
      <c r="DQ18" s="776" t="s">
        <v>547</v>
      </c>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403</v>
      </c>
      <c r="B23" s="789" t="s">
        <v>404</v>
      </c>
      <c r="C23" s="790"/>
      <c r="D23" s="790"/>
      <c r="E23" s="790"/>
      <c r="F23" s="790"/>
      <c r="G23" s="790"/>
      <c r="H23" s="790"/>
      <c r="I23" s="790"/>
      <c r="J23" s="790"/>
      <c r="K23" s="790"/>
      <c r="L23" s="790"/>
      <c r="M23" s="790"/>
      <c r="N23" s="790"/>
      <c r="O23" s="790"/>
      <c r="P23" s="791"/>
      <c r="Q23" s="792">
        <v>244615</v>
      </c>
      <c r="R23" s="793"/>
      <c r="S23" s="793"/>
      <c r="T23" s="793"/>
      <c r="U23" s="793"/>
      <c r="V23" s="793">
        <v>234835</v>
      </c>
      <c r="W23" s="793"/>
      <c r="X23" s="793"/>
      <c r="Y23" s="793"/>
      <c r="Z23" s="793"/>
      <c r="AA23" s="793">
        <v>9779</v>
      </c>
      <c r="AB23" s="793"/>
      <c r="AC23" s="793"/>
      <c r="AD23" s="793"/>
      <c r="AE23" s="794"/>
      <c r="AF23" s="795">
        <v>8446</v>
      </c>
      <c r="AG23" s="793"/>
      <c r="AH23" s="793"/>
      <c r="AI23" s="793"/>
      <c r="AJ23" s="796"/>
      <c r="AK23" s="797"/>
      <c r="AL23" s="798"/>
      <c r="AM23" s="798"/>
      <c r="AN23" s="798"/>
      <c r="AO23" s="798"/>
      <c r="AP23" s="793">
        <v>174687</v>
      </c>
      <c r="AQ23" s="793"/>
      <c r="AR23" s="793"/>
      <c r="AS23" s="793"/>
      <c r="AT23" s="793"/>
      <c r="AU23" s="809"/>
      <c r="AV23" s="809"/>
      <c r="AW23" s="809"/>
      <c r="AX23" s="809"/>
      <c r="AY23" s="810"/>
      <c r="AZ23" s="811" t="s">
        <v>405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379</v>
      </c>
      <c r="B26" s="728"/>
      <c r="C26" s="728"/>
      <c r="D26" s="728"/>
      <c r="E26" s="728"/>
      <c r="F26" s="728"/>
      <c r="G26" s="728"/>
      <c r="H26" s="728"/>
      <c r="I26" s="728"/>
      <c r="J26" s="728"/>
      <c r="K26" s="728"/>
      <c r="L26" s="728"/>
      <c r="M26" s="728"/>
      <c r="N26" s="728"/>
      <c r="O26" s="728"/>
      <c r="P26" s="729"/>
      <c r="Q26" s="733" t="s">
        <v>408</v>
      </c>
      <c r="R26" s="734"/>
      <c r="S26" s="734"/>
      <c r="T26" s="734"/>
      <c r="U26" s="735"/>
      <c r="V26" s="733" t="s">
        <v>409</v>
      </c>
      <c r="W26" s="734"/>
      <c r="X26" s="734"/>
      <c r="Y26" s="734"/>
      <c r="Z26" s="735"/>
      <c r="AA26" s="733" t="s">
        <v>410</v>
      </c>
      <c r="AB26" s="734"/>
      <c r="AC26" s="734"/>
      <c r="AD26" s="734"/>
      <c r="AE26" s="734"/>
      <c r="AF26" s="814" t="s">
        <v>411</v>
      </c>
      <c r="AG26" s="815"/>
      <c r="AH26" s="815"/>
      <c r="AI26" s="815"/>
      <c r="AJ26" s="816"/>
      <c r="AK26" s="734" t="s">
        <v>412</v>
      </c>
      <c r="AL26" s="734"/>
      <c r="AM26" s="734"/>
      <c r="AN26" s="734"/>
      <c r="AO26" s="735"/>
      <c r="AP26" s="733" t="s">
        <v>413</v>
      </c>
      <c r="AQ26" s="734"/>
      <c r="AR26" s="734"/>
      <c r="AS26" s="734"/>
      <c r="AT26" s="735"/>
      <c r="AU26" s="733" t="s">
        <v>414</v>
      </c>
      <c r="AV26" s="734"/>
      <c r="AW26" s="734"/>
      <c r="AX26" s="734"/>
      <c r="AY26" s="735"/>
      <c r="AZ26" s="733" t="s">
        <v>415</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416</v>
      </c>
      <c r="C28" s="750"/>
      <c r="D28" s="750"/>
      <c r="E28" s="750"/>
      <c r="F28" s="750"/>
      <c r="G28" s="750"/>
      <c r="H28" s="750"/>
      <c r="I28" s="750"/>
      <c r="J28" s="750"/>
      <c r="K28" s="750"/>
      <c r="L28" s="750"/>
      <c r="M28" s="750"/>
      <c r="N28" s="750"/>
      <c r="O28" s="750"/>
      <c r="P28" s="751"/>
      <c r="Q28" s="822">
        <v>53136</v>
      </c>
      <c r="R28" s="823"/>
      <c r="S28" s="823"/>
      <c r="T28" s="823"/>
      <c r="U28" s="823"/>
      <c r="V28" s="823">
        <v>53136</v>
      </c>
      <c r="W28" s="823"/>
      <c r="X28" s="823"/>
      <c r="Y28" s="823"/>
      <c r="Z28" s="823"/>
      <c r="AA28" s="823" t="s">
        <v>614</v>
      </c>
      <c r="AB28" s="823"/>
      <c r="AC28" s="823"/>
      <c r="AD28" s="823"/>
      <c r="AE28" s="824"/>
      <c r="AF28" s="825" t="s">
        <v>417</v>
      </c>
      <c r="AG28" s="823"/>
      <c r="AH28" s="823"/>
      <c r="AI28" s="823"/>
      <c r="AJ28" s="826"/>
      <c r="AK28" s="827">
        <v>3775</v>
      </c>
      <c r="AL28" s="828"/>
      <c r="AM28" s="828"/>
      <c r="AN28" s="828"/>
      <c r="AO28" s="828"/>
      <c r="AP28" s="828" t="s">
        <v>547</v>
      </c>
      <c r="AQ28" s="828"/>
      <c r="AR28" s="828"/>
      <c r="AS28" s="828"/>
      <c r="AT28" s="828"/>
      <c r="AU28" s="828" t="s">
        <v>614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418</v>
      </c>
      <c r="C29" s="781"/>
      <c r="D29" s="781"/>
      <c r="E29" s="781"/>
      <c r="F29" s="781"/>
      <c r="G29" s="781"/>
      <c r="H29" s="781"/>
      <c r="I29" s="781"/>
      <c r="J29" s="781"/>
      <c r="K29" s="781"/>
      <c r="L29" s="781"/>
      <c r="M29" s="781"/>
      <c r="N29" s="781"/>
      <c r="O29" s="781"/>
      <c r="P29" s="782"/>
      <c r="Q29" s="783">
        <v>7585</v>
      </c>
      <c r="R29" s="784"/>
      <c r="S29" s="784"/>
      <c r="T29" s="784"/>
      <c r="U29" s="784"/>
      <c r="V29" s="784">
        <v>7547</v>
      </c>
      <c r="W29" s="784"/>
      <c r="X29" s="784"/>
      <c r="Y29" s="784"/>
      <c r="Z29" s="784"/>
      <c r="AA29" s="784">
        <v>38</v>
      </c>
      <c r="AB29" s="784"/>
      <c r="AC29" s="784"/>
      <c r="AD29" s="784"/>
      <c r="AE29" s="785"/>
      <c r="AF29" s="786">
        <v>38</v>
      </c>
      <c r="AG29" s="787"/>
      <c r="AH29" s="787"/>
      <c r="AI29" s="787"/>
      <c r="AJ29" s="788"/>
      <c r="AK29" s="834">
        <v>1484</v>
      </c>
      <c r="AL29" s="830"/>
      <c r="AM29" s="830"/>
      <c r="AN29" s="830"/>
      <c r="AO29" s="830"/>
      <c r="AP29" s="830" t="s">
        <v>547</v>
      </c>
      <c r="AQ29" s="830"/>
      <c r="AR29" s="830"/>
      <c r="AS29" s="830"/>
      <c r="AT29" s="830"/>
      <c r="AU29" s="830" t="s">
        <v>614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419</v>
      </c>
      <c r="C30" s="781"/>
      <c r="D30" s="781"/>
      <c r="E30" s="781"/>
      <c r="F30" s="781"/>
      <c r="G30" s="781"/>
      <c r="H30" s="781"/>
      <c r="I30" s="781"/>
      <c r="J30" s="781"/>
      <c r="K30" s="781"/>
      <c r="L30" s="781"/>
      <c r="M30" s="781"/>
      <c r="N30" s="781"/>
      <c r="O30" s="781"/>
      <c r="P30" s="782"/>
      <c r="Q30" s="783">
        <v>43781</v>
      </c>
      <c r="R30" s="784"/>
      <c r="S30" s="784"/>
      <c r="T30" s="784"/>
      <c r="U30" s="784"/>
      <c r="V30" s="784">
        <v>42255</v>
      </c>
      <c r="W30" s="784"/>
      <c r="X30" s="784"/>
      <c r="Y30" s="784"/>
      <c r="Z30" s="784"/>
      <c r="AA30" s="784">
        <v>1526</v>
      </c>
      <c r="AB30" s="784"/>
      <c r="AC30" s="784"/>
      <c r="AD30" s="784"/>
      <c r="AE30" s="785"/>
      <c r="AF30" s="786">
        <v>1526</v>
      </c>
      <c r="AG30" s="787"/>
      <c r="AH30" s="787"/>
      <c r="AI30" s="787"/>
      <c r="AJ30" s="788"/>
      <c r="AK30" s="834">
        <v>7043</v>
      </c>
      <c r="AL30" s="830"/>
      <c r="AM30" s="830"/>
      <c r="AN30" s="830"/>
      <c r="AO30" s="830"/>
      <c r="AP30" s="830" t="s">
        <v>547</v>
      </c>
      <c r="AQ30" s="830"/>
      <c r="AR30" s="830"/>
      <c r="AS30" s="830"/>
      <c r="AT30" s="830"/>
      <c r="AU30" s="830" t="s">
        <v>614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420</v>
      </c>
      <c r="C31" s="781"/>
      <c r="D31" s="781"/>
      <c r="E31" s="781"/>
      <c r="F31" s="781"/>
      <c r="G31" s="781"/>
      <c r="H31" s="781"/>
      <c r="I31" s="781"/>
      <c r="J31" s="781"/>
      <c r="K31" s="781"/>
      <c r="L31" s="781"/>
      <c r="M31" s="781"/>
      <c r="N31" s="781"/>
      <c r="O31" s="781"/>
      <c r="P31" s="782"/>
      <c r="Q31" s="783">
        <v>28678</v>
      </c>
      <c r="R31" s="784"/>
      <c r="S31" s="784"/>
      <c r="T31" s="784"/>
      <c r="U31" s="784"/>
      <c r="V31" s="784">
        <v>28415</v>
      </c>
      <c r="W31" s="784"/>
      <c r="X31" s="784"/>
      <c r="Y31" s="784"/>
      <c r="Z31" s="784"/>
      <c r="AA31" s="784">
        <v>264</v>
      </c>
      <c r="AB31" s="784"/>
      <c r="AC31" s="784"/>
      <c r="AD31" s="784"/>
      <c r="AE31" s="785"/>
      <c r="AF31" s="786">
        <v>264</v>
      </c>
      <c r="AG31" s="787"/>
      <c r="AH31" s="787"/>
      <c r="AI31" s="787"/>
      <c r="AJ31" s="788"/>
      <c r="AK31" s="834">
        <v>1796</v>
      </c>
      <c r="AL31" s="830"/>
      <c r="AM31" s="830"/>
      <c r="AN31" s="830"/>
      <c r="AO31" s="830"/>
      <c r="AP31" s="830" t="s">
        <v>547</v>
      </c>
      <c r="AQ31" s="830"/>
      <c r="AR31" s="830"/>
      <c r="AS31" s="830"/>
      <c r="AT31" s="830"/>
      <c r="AU31" s="830" t="s">
        <v>614</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421</v>
      </c>
      <c r="C32" s="781"/>
      <c r="D32" s="781"/>
      <c r="E32" s="781"/>
      <c r="F32" s="781"/>
      <c r="G32" s="781"/>
      <c r="H32" s="781"/>
      <c r="I32" s="781"/>
      <c r="J32" s="781"/>
      <c r="K32" s="781"/>
      <c r="L32" s="781"/>
      <c r="M32" s="781"/>
      <c r="N32" s="781"/>
      <c r="O32" s="781"/>
      <c r="P32" s="782"/>
      <c r="Q32" s="783">
        <v>59</v>
      </c>
      <c r="R32" s="784"/>
      <c r="S32" s="784"/>
      <c r="T32" s="784"/>
      <c r="U32" s="784"/>
      <c r="V32" s="784">
        <v>40</v>
      </c>
      <c r="W32" s="784"/>
      <c r="X32" s="784"/>
      <c r="Y32" s="784"/>
      <c r="Z32" s="784"/>
      <c r="AA32" s="784">
        <v>19</v>
      </c>
      <c r="AB32" s="784"/>
      <c r="AC32" s="784"/>
      <c r="AD32" s="784"/>
      <c r="AE32" s="785"/>
      <c r="AF32" s="786">
        <v>19</v>
      </c>
      <c r="AG32" s="787"/>
      <c r="AH32" s="787"/>
      <c r="AI32" s="787"/>
      <c r="AJ32" s="788"/>
      <c r="AK32" s="834">
        <v>0</v>
      </c>
      <c r="AL32" s="830"/>
      <c r="AM32" s="830"/>
      <c r="AN32" s="830"/>
      <c r="AO32" s="830"/>
      <c r="AP32" s="830" t="s">
        <v>547</v>
      </c>
      <c r="AQ32" s="830"/>
      <c r="AR32" s="830"/>
      <c r="AS32" s="830"/>
      <c r="AT32" s="830"/>
      <c r="AU32" s="830" t="s">
        <v>614</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422</v>
      </c>
      <c r="C33" s="781"/>
      <c r="D33" s="781"/>
      <c r="E33" s="781"/>
      <c r="F33" s="781"/>
      <c r="G33" s="781"/>
      <c r="H33" s="781"/>
      <c r="I33" s="781"/>
      <c r="J33" s="781"/>
      <c r="K33" s="781"/>
      <c r="L33" s="781"/>
      <c r="M33" s="781"/>
      <c r="N33" s="781"/>
      <c r="O33" s="781"/>
      <c r="P33" s="782"/>
      <c r="Q33" s="783">
        <v>169</v>
      </c>
      <c r="R33" s="784"/>
      <c r="S33" s="784"/>
      <c r="T33" s="784"/>
      <c r="U33" s="784"/>
      <c r="V33" s="784">
        <v>169</v>
      </c>
      <c r="W33" s="784"/>
      <c r="X33" s="784"/>
      <c r="Y33" s="784"/>
      <c r="Z33" s="784"/>
      <c r="AA33" s="784" t="s">
        <v>614</v>
      </c>
      <c r="AB33" s="784"/>
      <c r="AC33" s="784"/>
      <c r="AD33" s="784"/>
      <c r="AE33" s="785"/>
      <c r="AF33" s="786" t="s">
        <v>405</v>
      </c>
      <c r="AG33" s="787"/>
      <c r="AH33" s="787"/>
      <c r="AI33" s="787"/>
      <c r="AJ33" s="788"/>
      <c r="AK33" s="834">
        <v>77</v>
      </c>
      <c r="AL33" s="830"/>
      <c r="AM33" s="830"/>
      <c r="AN33" s="830"/>
      <c r="AO33" s="830"/>
      <c r="AP33" s="830">
        <v>291</v>
      </c>
      <c r="AQ33" s="830"/>
      <c r="AR33" s="830"/>
      <c r="AS33" s="830"/>
      <c r="AT33" s="830"/>
      <c r="AU33" s="830">
        <v>158</v>
      </c>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423</v>
      </c>
      <c r="C34" s="781"/>
      <c r="D34" s="781"/>
      <c r="E34" s="781"/>
      <c r="F34" s="781"/>
      <c r="G34" s="781"/>
      <c r="H34" s="781"/>
      <c r="I34" s="781"/>
      <c r="J34" s="781"/>
      <c r="K34" s="781"/>
      <c r="L34" s="781"/>
      <c r="M34" s="781"/>
      <c r="N34" s="781"/>
      <c r="O34" s="781"/>
      <c r="P34" s="782"/>
      <c r="Q34" s="783">
        <v>50</v>
      </c>
      <c r="R34" s="784"/>
      <c r="S34" s="784"/>
      <c r="T34" s="784"/>
      <c r="U34" s="784"/>
      <c r="V34" s="784">
        <v>15</v>
      </c>
      <c r="W34" s="784"/>
      <c r="X34" s="784"/>
      <c r="Y34" s="784"/>
      <c r="Z34" s="784"/>
      <c r="AA34" s="784">
        <v>35</v>
      </c>
      <c r="AB34" s="784"/>
      <c r="AC34" s="784"/>
      <c r="AD34" s="784"/>
      <c r="AE34" s="785"/>
      <c r="AF34" s="786">
        <v>35</v>
      </c>
      <c r="AG34" s="787"/>
      <c r="AH34" s="787"/>
      <c r="AI34" s="787"/>
      <c r="AJ34" s="788"/>
      <c r="AK34" s="834">
        <v>7</v>
      </c>
      <c r="AL34" s="830"/>
      <c r="AM34" s="830"/>
      <c r="AN34" s="830"/>
      <c r="AO34" s="830"/>
      <c r="AP34" s="830" t="s">
        <v>547</v>
      </c>
      <c r="AQ34" s="830"/>
      <c r="AR34" s="830"/>
      <c r="AS34" s="830"/>
      <c r="AT34" s="830"/>
      <c r="AU34" s="830" t="s">
        <v>614</v>
      </c>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424</v>
      </c>
      <c r="C35" s="781"/>
      <c r="D35" s="781"/>
      <c r="E35" s="781"/>
      <c r="F35" s="781"/>
      <c r="G35" s="781"/>
      <c r="H35" s="781"/>
      <c r="I35" s="781"/>
      <c r="J35" s="781"/>
      <c r="K35" s="781"/>
      <c r="L35" s="781"/>
      <c r="M35" s="781"/>
      <c r="N35" s="781"/>
      <c r="O35" s="781"/>
      <c r="P35" s="782"/>
      <c r="Q35" s="783">
        <v>13131</v>
      </c>
      <c r="R35" s="784"/>
      <c r="S35" s="784"/>
      <c r="T35" s="784"/>
      <c r="U35" s="784"/>
      <c r="V35" s="784">
        <v>11387</v>
      </c>
      <c r="W35" s="784"/>
      <c r="X35" s="784"/>
      <c r="Y35" s="784"/>
      <c r="Z35" s="784"/>
      <c r="AA35" s="784">
        <v>1744</v>
      </c>
      <c r="AB35" s="784"/>
      <c r="AC35" s="784"/>
      <c r="AD35" s="784"/>
      <c r="AE35" s="785"/>
      <c r="AF35" s="786">
        <v>4619</v>
      </c>
      <c r="AG35" s="787"/>
      <c r="AH35" s="787"/>
      <c r="AI35" s="787"/>
      <c r="AJ35" s="788"/>
      <c r="AK35" s="834">
        <v>134</v>
      </c>
      <c r="AL35" s="830"/>
      <c r="AM35" s="830"/>
      <c r="AN35" s="830"/>
      <c r="AO35" s="830"/>
      <c r="AP35" s="830">
        <v>28997</v>
      </c>
      <c r="AQ35" s="830"/>
      <c r="AR35" s="830"/>
      <c r="AS35" s="830"/>
      <c r="AT35" s="830"/>
      <c r="AU35" s="830">
        <v>986</v>
      </c>
      <c r="AV35" s="830"/>
      <c r="AW35" s="830"/>
      <c r="AX35" s="830"/>
      <c r="AY35" s="830"/>
      <c r="AZ35" s="831" t="s">
        <v>614</v>
      </c>
      <c r="BA35" s="831"/>
      <c r="BB35" s="831"/>
      <c r="BC35" s="831"/>
      <c r="BD35" s="831"/>
      <c r="BE35" s="832" t="s">
        <v>425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426</v>
      </c>
      <c r="C36" s="781"/>
      <c r="D36" s="781"/>
      <c r="E36" s="781"/>
      <c r="F36" s="781"/>
      <c r="G36" s="781"/>
      <c r="H36" s="781"/>
      <c r="I36" s="781"/>
      <c r="J36" s="781"/>
      <c r="K36" s="781"/>
      <c r="L36" s="781"/>
      <c r="M36" s="781"/>
      <c r="N36" s="781"/>
      <c r="O36" s="781"/>
      <c r="P36" s="782"/>
      <c r="Q36" s="783">
        <v>10689</v>
      </c>
      <c r="R36" s="784"/>
      <c r="S36" s="784"/>
      <c r="T36" s="784"/>
      <c r="U36" s="784"/>
      <c r="V36" s="784">
        <v>9285</v>
      </c>
      <c r="W36" s="784"/>
      <c r="X36" s="784"/>
      <c r="Y36" s="784"/>
      <c r="Z36" s="784"/>
      <c r="AA36" s="784">
        <v>1404</v>
      </c>
      <c r="AB36" s="784"/>
      <c r="AC36" s="784"/>
      <c r="AD36" s="784"/>
      <c r="AE36" s="785"/>
      <c r="AF36" s="786">
        <v>2967</v>
      </c>
      <c r="AG36" s="787"/>
      <c r="AH36" s="787"/>
      <c r="AI36" s="787"/>
      <c r="AJ36" s="788"/>
      <c r="AK36" s="834">
        <v>2940</v>
      </c>
      <c r="AL36" s="830"/>
      <c r="AM36" s="830"/>
      <c r="AN36" s="830"/>
      <c r="AO36" s="830"/>
      <c r="AP36" s="830">
        <v>52944</v>
      </c>
      <c r="AQ36" s="830"/>
      <c r="AR36" s="830"/>
      <c r="AS36" s="830"/>
      <c r="AT36" s="830"/>
      <c r="AU36" s="830">
        <v>19007</v>
      </c>
      <c r="AV36" s="830"/>
      <c r="AW36" s="830"/>
      <c r="AX36" s="830"/>
      <c r="AY36" s="830"/>
      <c r="AZ36" s="831" t="s">
        <v>614</v>
      </c>
      <c r="BA36" s="831"/>
      <c r="BB36" s="831"/>
      <c r="BC36" s="831"/>
      <c r="BD36" s="831"/>
      <c r="BE36" s="832" t="s">
        <v>427</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428</v>
      </c>
      <c r="C37" s="781"/>
      <c r="D37" s="781"/>
      <c r="E37" s="781"/>
      <c r="F37" s="781"/>
      <c r="G37" s="781"/>
      <c r="H37" s="781"/>
      <c r="I37" s="781"/>
      <c r="J37" s="781"/>
      <c r="K37" s="781"/>
      <c r="L37" s="781"/>
      <c r="M37" s="781"/>
      <c r="N37" s="781"/>
      <c r="O37" s="781"/>
      <c r="P37" s="782"/>
      <c r="Q37" s="783">
        <v>18811</v>
      </c>
      <c r="R37" s="784"/>
      <c r="S37" s="784"/>
      <c r="T37" s="784"/>
      <c r="U37" s="784"/>
      <c r="V37" s="784">
        <v>19114</v>
      </c>
      <c r="W37" s="784"/>
      <c r="X37" s="784"/>
      <c r="Y37" s="784"/>
      <c r="Z37" s="784"/>
      <c r="AA37" s="784">
        <v>-303</v>
      </c>
      <c r="AB37" s="784"/>
      <c r="AC37" s="784"/>
      <c r="AD37" s="784"/>
      <c r="AE37" s="785"/>
      <c r="AF37" s="786">
        <v>3723</v>
      </c>
      <c r="AG37" s="787"/>
      <c r="AH37" s="787"/>
      <c r="AI37" s="787"/>
      <c r="AJ37" s="788"/>
      <c r="AK37" s="834">
        <v>2403</v>
      </c>
      <c r="AL37" s="830"/>
      <c r="AM37" s="830"/>
      <c r="AN37" s="830"/>
      <c r="AO37" s="830"/>
      <c r="AP37" s="830">
        <v>716</v>
      </c>
      <c r="AQ37" s="830"/>
      <c r="AR37" s="830"/>
      <c r="AS37" s="830"/>
      <c r="AT37" s="830"/>
      <c r="AU37" s="830">
        <v>506</v>
      </c>
      <c r="AV37" s="830"/>
      <c r="AW37" s="830"/>
      <c r="AX37" s="830"/>
      <c r="AY37" s="830"/>
      <c r="AZ37" s="831" t="s">
        <v>614</v>
      </c>
      <c r="BA37" s="831"/>
      <c r="BB37" s="831"/>
      <c r="BC37" s="831"/>
      <c r="BD37" s="831"/>
      <c r="BE37" s="832" t="s">
        <v>429</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403</v>
      </c>
      <c r="B63" s="789" t="s">
        <v>431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13192</v>
      </c>
      <c r="AG63" s="844"/>
      <c r="AH63" s="844"/>
      <c r="AI63" s="844"/>
      <c r="AJ63" s="845"/>
      <c r="AK63" s="846"/>
      <c r="AL63" s="841"/>
      <c r="AM63" s="841"/>
      <c r="AN63" s="841"/>
      <c r="AO63" s="841"/>
      <c r="AP63" s="844">
        <v>82948</v>
      </c>
      <c r="AQ63" s="844"/>
      <c r="AR63" s="844"/>
      <c r="AS63" s="844"/>
      <c r="AT63" s="844"/>
      <c r="AU63" s="844">
        <v>20657</v>
      </c>
      <c r="AV63" s="844"/>
      <c r="AW63" s="844"/>
      <c r="AX63" s="844"/>
      <c r="AY63" s="844"/>
      <c r="AZ63" s="848"/>
      <c r="BA63" s="848"/>
      <c r="BB63" s="848"/>
      <c r="BC63" s="848"/>
      <c r="BD63" s="848"/>
      <c r="BE63" s="849"/>
      <c r="BF63" s="849"/>
      <c r="BG63" s="849"/>
      <c r="BH63" s="849"/>
      <c r="BI63" s="850"/>
      <c r="BJ63" s="851" t="s">
        <v>432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434</v>
      </c>
      <c r="B66" s="728"/>
      <c r="C66" s="728"/>
      <c r="D66" s="728"/>
      <c r="E66" s="728"/>
      <c r="F66" s="728"/>
      <c r="G66" s="728"/>
      <c r="H66" s="728"/>
      <c r="I66" s="728"/>
      <c r="J66" s="728"/>
      <c r="K66" s="728"/>
      <c r="L66" s="728"/>
      <c r="M66" s="728"/>
      <c r="N66" s="728"/>
      <c r="O66" s="728"/>
      <c r="P66" s="729"/>
      <c r="Q66" s="733" t="s">
        <v>435</v>
      </c>
      <c r="R66" s="734"/>
      <c r="S66" s="734"/>
      <c r="T66" s="734"/>
      <c r="U66" s="735"/>
      <c r="V66" s="733" t="s">
        <v>436</v>
      </c>
      <c r="W66" s="734"/>
      <c r="X66" s="734"/>
      <c r="Y66" s="734"/>
      <c r="Z66" s="735"/>
      <c r="AA66" s="733" t="s">
        <v>437</v>
      </c>
      <c r="AB66" s="734"/>
      <c r="AC66" s="734"/>
      <c r="AD66" s="734"/>
      <c r="AE66" s="735"/>
      <c r="AF66" s="854" t="s">
        <v>438</v>
      </c>
      <c r="AG66" s="815"/>
      <c r="AH66" s="815"/>
      <c r="AI66" s="815"/>
      <c r="AJ66" s="855"/>
      <c r="AK66" s="733" t="s">
        <v>439</v>
      </c>
      <c r="AL66" s="728"/>
      <c r="AM66" s="728"/>
      <c r="AN66" s="728"/>
      <c r="AO66" s="729"/>
      <c r="AP66" s="733" t="s">
        <v>440</v>
      </c>
      <c r="AQ66" s="734"/>
      <c r="AR66" s="734"/>
      <c r="AS66" s="734"/>
      <c r="AT66" s="735"/>
      <c r="AU66" s="733" t="s">
        <v>441</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72" t="s">
        <v>612</v>
      </c>
      <c r="C68" s="870"/>
      <c r="D68" s="870"/>
      <c r="E68" s="870"/>
      <c r="F68" s="870"/>
      <c r="G68" s="870"/>
      <c r="H68" s="870"/>
      <c r="I68" s="870"/>
      <c r="J68" s="870"/>
      <c r="K68" s="870"/>
      <c r="L68" s="870"/>
      <c r="M68" s="870"/>
      <c r="N68" s="870"/>
      <c r="O68" s="870"/>
      <c r="P68" s="873"/>
      <c r="Q68" s="874">
        <v>1644.713</v>
      </c>
      <c r="R68" s="867"/>
      <c r="S68" s="867"/>
      <c r="T68" s="867"/>
      <c r="U68" s="868"/>
      <c r="V68" s="866">
        <v>1604.3389999999999</v>
      </c>
      <c r="W68" s="867"/>
      <c r="X68" s="867"/>
      <c r="Y68" s="867"/>
      <c r="Z68" s="868"/>
      <c r="AA68" s="866">
        <v>40.374000000000002</v>
      </c>
      <c r="AB68" s="867"/>
      <c r="AC68" s="867"/>
      <c r="AD68" s="867"/>
      <c r="AE68" s="868"/>
      <c r="AF68" s="866">
        <v>40.374000000000002</v>
      </c>
      <c r="AG68" s="867"/>
      <c r="AH68" s="867"/>
      <c r="AI68" s="867"/>
      <c r="AJ68" s="868"/>
      <c r="AK68" s="866" t="s">
        <v>547</v>
      </c>
      <c r="AL68" s="867"/>
      <c r="AM68" s="867"/>
      <c r="AN68" s="867"/>
      <c r="AO68" s="868"/>
      <c r="AP68" s="866" t="s">
        <v>547</v>
      </c>
      <c r="AQ68" s="867"/>
      <c r="AR68" s="867"/>
      <c r="AS68" s="867"/>
      <c r="AT68" s="868"/>
      <c r="AU68" s="866" t="s">
        <v>547</v>
      </c>
      <c r="AV68" s="867"/>
      <c r="AW68" s="867"/>
      <c r="AX68" s="867"/>
      <c r="AY68" s="868"/>
      <c r="AZ68" s="869" t="s">
        <v>617</v>
      </c>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5" t="s">
        <v>612</v>
      </c>
      <c r="C69" s="876"/>
      <c r="D69" s="876"/>
      <c r="E69" s="876"/>
      <c r="F69" s="876"/>
      <c r="G69" s="876"/>
      <c r="H69" s="876"/>
      <c r="I69" s="876"/>
      <c r="J69" s="876"/>
      <c r="K69" s="876"/>
      <c r="L69" s="876"/>
      <c r="M69" s="876"/>
      <c r="N69" s="876"/>
      <c r="O69" s="876"/>
      <c r="P69" s="877"/>
      <c r="Q69" s="879">
        <v>847072.07</v>
      </c>
      <c r="R69" s="880"/>
      <c r="S69" s="880"/>
      <c r="T69" s="880"/>
      <c r="U69" s="834"/>
      <c r="V69" s="881">
        <v>828353.44400000002</v>
      </c>
      <c r="W69" s="880"/>
      <c r="X69" s="880"/>
      <c r="Y69" s="880"/>
      <c r="Z69" s="834"/>
      <c r="AA69" s="881">
        <v>18718.626</v>
      </c>
      <c r="AB69" s="880"/>
      <c r="AC69" s="880"/>
      <c r="AD69" s="880"/>
      <c r="AE69" s="834"/>
      <c r="AF69" s="881">
        <v>18718.626</v>
      </c>
      <c r="AG69" s="880"/>
      <c r="AH69" s="880"/>
      <c r="AI69" s="880"/>
      <c r="AJ69" s="834"/>
      <c r="AK69" s="881">
        <v>7693.7079999999996</v>
      </c>
      <c r="AL69" s="880"/>
      <c r="AM69" s="880"/>
      <c r="AN69" s="880"/>
      <c r="AO69" s="834"/>
      <c r="AP69" s="881" t="s">
        <v>547</v>
      </c>
      <c r="AQ69" s="880"/>
      <c r="AR69" s="880"/>
      <c r="AS69" s="880"/>
      <c r="AT69" s="834"/>
      <c r="AU69" s="881" t="s">
        <v>547</v>
      </c>
      <c r="AV69" s="880"/>
      <c r="AW69" s="880"/>
      <c r="AX69" s="880"/>
      <c r="AY69" s="834"/>
      <c r="AZ69" s="882" t="s">
        <v>618</v>
      </c>
      <c r="BA69" s="876"/>
      <c r="BB69" s="876"/>
      <c r="BC69" s="876"/>
      <c r="BD69" s="88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5" t="s">
        <v>613</v>
      </c>
      <c r="C70" s="876"/>
      <c r="D70" s="876"/>
      <c r="E70" s="876"/>
      <c r="F70" s="876"/>
      <c r="G70" s="876"/>
      <c r="H70" s="876"/>
      <c r="I70" s="876"/>
      <c r="J70" s="876"/>
      <c r="K70" s="876"/>
      <c r="L70" s="876"/>
      <c r="M70" s="876"/>
      <c r="N70" s="876"/>
      <c r="O70" s="876"/>
      <c r="P70" s="877"/>
      <c r="Q70" s="878">
        <v>321.03100000000001</v>
      </c>
      <c r="R70" s="830"/>
      <c r="S70" s="830"/>
      <c r="T70" s="830"/>
      <c r="U70" s="830"/>
      <c r="V70" s="830">
        <v>310.03699999999998</v>
      </c>
      <c r="W70" s="830"/>
      <c r="X70" s="830"/>
      <c r="Y70" s="830"/>
      <c r="Z70" s="830"/>
      <c r="AA70" s="830">
        <v>10.993</v>
      </c>
      <c r="AB70" s="830"/>
      <c r="AC70" s="830"/>
      <c r="AD70" s="830"/>
      <c r="AE70" s="830"/>
      <c r="AF70" s="830">
        <v>10.993</v>
      </c>
      <c r="AG70" s="830"/>
      <c r="AH70" s="830"/>
      <c r="AI70" s="830"/>
      <c r="AJ70" s="830"/>
      <c r="AK70" s="830">
        <v>3.024</v>
      </c>
      <c r="AL70" s="830"/>
      <c r="AM70" s="830"/>
      <c r="AN70" s="830"/>
      <c r="AO70" s="830"/>
      <c r="AP70" s="830" t="s">
        <v>547</v>
      </c>
      <c r="AQ70" s="830"/>
      <c r="AR70" s="830"/>
      <c r="AS70" s="830"/>
      <c r="AT70" s="830"/>
      <c r="AU70" s="830" t="s">
        <v>547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5" t="s">
        <v>615</v>
      </c>
      <c r="C71" s="876"/>
      <c r="D71" s="876"/>
      <c r="E71" s="876"/>
      <c r="F71" s="876"/>
      <c r="G71" s="876"/>
      <c r="H71" s="876"/>
      <c r="I71" s="876"/>
      <c r="J71" s="876"/>
      <c r="K71" s="876"/>
      <c r="L71" s="876"/>
      <c r="M71" s="876"/>
      <c r="N71" s="876"/>
      <c r="O71" s="876"/>
      <c r="P71" s="877"/>
      <c r="Q71" s="879">
        <v>49574</v>
      </c>
      <c r="R71" s="880"/>
      <c r="S71" s="880"/>
      <c r="T71" s="880"/>
      <c r="U71" s="834"/>
      <c r="V71" s="881">
        <v>48943</v>
      </c>
      <c r="W71" s="880"/>
      <c r="X71" s="880"/>
      <c r="Y71" s="880"/>
      <c r="Z71" s="834"/>
      <c r="AA71" s="881">
        <v>631</v>
      </c>
      <c r="AB71" s="880"/>
      <c r="AC71" s="880"/>
      <c r="AD71" s="880"/>
      <c r="AE71" s="834"/>
      <c r="AF71" s="881">
        <v>11687</v>
      </c>
      <c r="AG71" s="880"/>
      <c r="AH71" s="880"/>
      <c r="AI71" s="880"/>
      <c r="AJ71" s="834"/>
      <c r="AK71" s="881" t="s">
        <v>616</v>
      </c>
      <c r="AL71" s="880"/>
      <c r="AM71" s="880"/>
      <c r="AN71" s="880"/>
      <c r="AO71" s="834"/>
      <c r="AP71" s="881" t="s">
        <v>616</v>
      </c>
      <c r="AQ71" s="880"/>
      <c r="AR71" s="880"/>
      <c r="AS71" s="880"/>
      <c r="AT71" s="834"/>
      <c r="AU71" s="881" t="s">
        <v>616</v>
      </c>
      <c r="AV71" s="880"/>
      <c r="AW71" s="880"/>
      <c r="AX71" s="880"/>
      <c r="AY71" s="834"/>
      <c r="AZ71" s="882"/>
      <c r="BA71" s="876"/>
      <c r="BB71" s="876"/>
      <c r="BC71" s="876"/>
      <c r="BD71" s="88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5"/>
      <c r="C72" s="876"/>
      <c r="D72" s="876"/>
      <c r="E72" s="876"/>
      <c r="F72" s="876"/>
      <c r="G72" s="876"/>
      <c r="H72" s="876"/>
      <c r="I72" s="876"/>
      <c r="J72" s="876"/>
      <c r="K72" s="876"/>
      <c r="L72" s="876"/>
      <c r="M72" s="876"/>
      <c r="N72" s="876"/>
      <c r="O72" s="876"/>
      <c r="P72" s="877"/>
      <c r="Q72" s="878"/>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5"/>
      <c r="C73" s="876"/>
      <c r="D73" s="876"/>
      <c r="E73" s="876"/>
      <c r="F73" s="876"/>
      <c r="G73" s="876"/>
      <c r="H73" s="876"/>
      <c r="I73" s="876"/>
      <c r="J73" s="876"/>
      <c r="K73" s="876"/>
      <c r="L73" s="876"/>
      <c r="M73" s="876"/>
      <c r="N73" s="876"/>
      <c r="O73" s="876"/>
      <c r="P73" s="877"/>
      <c r="Q73" s="87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5"/>
      <c r="C75" s="876"/>
      <c r="D75" s="876"/>
      <c r="E75" s="876"/>
      <c r="F75" s="876"/>
      <c r="G75" s="876"/>
      <c r="H75" s="876"/>
      <c r="I75" s="876"/>
      <c r="J75" s="876"/>
      <c r="K75" s="876"/>
      <c r="L75" s="876"/>
      <c r="M75" s="876"/>
      <c r="N75" s="876"/>
      <c r="O75" s="876"/>
      <c r="P75" s="877"/>
      <c r="Q75" s="879"/>
      <c r="R75" s="880"/>
      <c r="S75" s="880"/>
      <c r="T75" s="880"/>
      <c r="U75" s="834"/>
      <c r="V75" s="881"/>
      <c r="W75" s="880"/>
      <c r="X75" s="880"/>
      <c r="Y75" s="880"/>
      <c r="Z75" s="834"/>
      <c r="AA75" s="881"/>
      <c r="AB75" s="880"/>
      <c r="AC75" s="880"/>
      <c r="AD75" s="880"/>
      <c r="AE75" s="834"/>
      <c r="AF75" s="881"/>
      <c r="AG75" s="880"/>
      <c r="AH75" s="880"/>
      <c r="AI75" s="880"/>
      <c r="AJ75" s="834"/>
      <c r="AK75" s="881"/>
      <c r="AL75" s="880"/>
      <c r="AM75" s="880"/>
      <c r="AN75" s="880"/>
      <c r="AO75" s="834"/>
      <c r="AP75" s="881"/>
      <c r="AQ75" s="880"/>
      <c r="AR75" s="880"/>
      <c r="AS75" s="880"/>
      <c r="AT75" s="834"/>
      <c r="AU75" s="881"/>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5"/>
      <c r="C76" s="876"/>
      <c r="D76" s="876"/>
      <c r="E76" s="876"/>
      <c r="F76" s="876"/>
      <c r="G76" s="876"/>
      <c r="H76" s="876"/>
      <c r="I76" s="876"/>
      <c r="J76" s="876"/>
      <c r="K76" s="876"/>
      <c r="L76" s="876"/>
      <c r="M76" s="876"/>
      <c r="N76" s="876"/>
      <c r="O76" s="876"/>
      <c r="P76" s="877"/>
      <c r="Q76" s="879"/>
      <c r="R76" s="880"/>
      <c r="S76" s="880"/>
      <c r="T76" s="880"/>
      <c r="U76" s="834"/>
      <c r="V76" s="881"/>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403</v>
      </c>
      <c r="B88" s="789" t="s">
        <v>442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30457</v>
      </c>
      <c r="AG88" s="844"/>
      <c r="AH88" s="844"/>
      <c r="AI88" s="844"/>
      <c r="AJ88" s="844"/>
      <c r="AK88" s="841"/>
      <c r="AL88" s="841"/>
      <c r="AM88" s="841"/>
      <c r="AN88" s="841"/>
      <c r="AO88" s="841"/>
      <c r="AP88" s="844" t="s">
        <v>633</v>
      </c>
      <c r="AQ88" s="844"/>
      <c r="AR88" s="844"/>
      <c r="AS88" s="844"/>
      <c r="AT88" s="844"/>
      <c r="AU88" s="844" t="s">
        <v>633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789" t="s">
        <v>443</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25322</v>
      </c>
      <c r="CS102" s="852"/>
      <c r="CT102" s="852"/>
      <c r="CU102" s="852"/>
      <c r="CV102" s="895"/>
      <c r="CW102" s="894">
        <v>412</v>
      </c>
      <c r="CX102" s="852"/>
      <c r="CY102" s="852"/>
      <c r="CZ102" s="852"/>
      <c r="DA102" s="895"/>
      <c r="DB102" s="894">
        <v>4347</v>
      </c>
      <c r="DC102" s="852"/>
      <c r="DD102" s="852"/>
      <c r="DE102" s="852"/>
      <c r="DF102" s="895"/>
      <c r="DG102" s="894">
        <v>2112</v>
      </c>
      <c r="DH102" s="852"/>
      <c r="DI102" s="852"/>
      <c r="DJ102" s="852"/>
      <c r="DK102" s="895"/>
      <c r="DL102" s="894">
        <v>122</v>
      </c>
      <c r="DM102" s="852"/>
      <c r="DN102" s="852"/>
      <c r="DO102" s="852"/>
      <c r="DP102" s="895"/>
      <c r="DQ102" s="894">
        <v>1078</v>
      </c>
      <c r="DR102" s="852"/>
      <c r="DS102" s="852"/>
      <c r="DT102" s="852"/>
      <c r="DU102" s="895"/>
      <c r="DV102" s="789"/>
      <c r="DW102" s="790"/>
      <c r="DX102" s="790"/>
      <c r="DY102" s="790"/>
      <c r="DZ102" s="918"/>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444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445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1" t="s">
        <v>448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449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x14ac:dyDescent="0.2">
      <c r="A109" s="916" t="s">
        <v>450</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451</v>
      </c>
      <c r="AB109" s="897"/>
      <c r="AC109" s="897"/>
      <c r="AD109" s="897"/>
      <c r="AE109" s="898"/>
      <c r="AF109" s="896" t="s">
        <v>452</v>
      </c>
      <c r="AG109" s="897"/>
      <c r="AH109" s="897"/>
      <c r="AI109" s="897"/>
      <c r="AJ109" s="898"/>
      <c r="AK109" s="896" t="s">
        <v>316</v>
      </c>
      <c r="AL109" s="897"/>
      <c r="AM109" s="897"/>
      <c r="AN109" s="897"/>
      <c r="AO109" s="898"/>
      <c r="AP109" s="896" t="s">
        <v>453</v>
      </c>
      <c r="AQ109" s="897"/>
      <c r="AR109" s="897"/>
      <c r="AS109" s="897"/>
      <c r="AT109" s="899"/>
      <c r="AU109" s="916" t="s">
        <v>450</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451</v>
      </c>
      <c r="BR109" s="897"/>
      <c r="BS109" s="897"/>
      <c r="BT109" s="897"/>
      <c r="BU109" s="898"/>
      <c r="BV109" s="896" t="s">
        <v>452</v>
      </c>
      <c r="BW109" s="897"/>
      <c r="BX109" s="897"/>
      <c r="BY109" s="897"/>
      <c r="BZ109" s="898"/>
      <c r="CA109" s="896" t="s">
        <v>316</v>
      </c>
      <c r="CB109" s="897"/>
      <c r="CC109" s="897"/>
      <c r="CD109" s="897"/>
      <c r="CE109" s="898"/>
      <c r="CF109" s="917" t="s">
        <v>453</v>
      </c>
      <c r="CG109" s="917"/>
      <c r="CH109" s="917"/>
      <c r="CI109" s="917"/>
      <c r="CJ109" s="917"/>
      <c r="CK109" s="896" t="s">
        <v>454</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451</v>
      </c>
      <c r="DH109" s="897"/>
      <c r="DI109" s="897"/>
      <c r="DJ109" s="897"/>
      <c r="DK109" s="898"/>
      <c r="DL109" s="896" t="s">
        <v>452</v>
      </c>
      <c r="DM109" s="897"/>
      <c r="DN109" s="897"/>
      <c r="DO109" s="897"/>
      <c r="DP109" s="898"/>
      <c r="DQ109" s="896" t="s">
        <v>316</v>
      </c>
      <c r="DR109" s="897"/>
      <c r="DS109" s="897"/>
      <c r="DT109" s="897"/>
      <c r="DU109" s="898"/>
      <c r="DV109" s="896" t="s">
        <v>453</v>
      </c>
      <c r="DW109" s="897"/>
      <c r="DX109" s="897"/>
      <c r="DY109" s="897"/>
      <c r="DZ109" s="899"/>
    </row>
    <row r="110" spans="1:131" s="230" customFormat="1" ht="26.25" customHeight="1" x14ac:dyDescent="0.2">
      <c r="A110" s="900" t="s">
        <v>455</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14651134</v>
      </c>
      <c r="AB110" s="904"/>
      <c r="AC110" s="904"/>
      <c r="AD110" s="904"/>
      <c r="AE110" s="905"/>
      <c r="AF110" s="906">
        <v>14408066</v>
      </c>
      <c r="AG110" s="904"/>
      <c r="AH110" s="904"/>
      <c r="AI110" s="904"/>
      <c r="AJ110" s="905"/>
      <c r="AK110" s="906">
        <v>14511598</v>
      </c>
      <c r="AL110" s="904"/>
      <c r="AM110" s="904"/>
      <c r="AN110" s="904"/>
      <c r="AO110" s="905"/>
      <c r="AP110" s="907">
        <v>13.9</v>
      </c>
      <c r="AQ110" s="908"/>
      <c r="AR110" s="908"/>
      <c r="AS110" s="908"/>
      <c r="AT110" s="909"/>
      <c r="AU110" s="910" t="s">
        <v>77</v>
      </c>
      <c r="AV110" s="911"/>
      <c r="AW110" s="911"/>
      <c r="AX110" s="911"/>
      <c r="AY110" s="911"/>
      <c r="AZ110" s="933" t="s">
        <v>456</v>
      </c>
      <c r="BA110" s="901"/>
      <c r="BB110" s="901"/>
      <c r="BC110" s="901"/>
      <c r="BD110" s="901"/>
      <c r="BE110" s="901"/>
      <c r="BF110" s="901"/>
      <c r="BG110" s="901"/>
      <c r="BH110" s="901"/>
      <c r="BI110" s="901"/>
      <c r="BJ110" s="901"/>
      <c r="BK110" s="901"/>
      <c r="BL110" s="901"/>
      <c r="BM110" s="901"/>
      <c r="BN110" s="901"/>
      <c r="BO110" s="901"/>
      <c r="BP110" s="902"/>
      <c r="BQ110" s="934">
        <v>169391488</v>
      </c>
      <c r="BR110" s="935"/>
      <c r="BS110" s="935"/>
      <c r="BT110" s="935"/>
      <c r="BU110" s="935"/>
      <c r="BV110" s="935">
        <v>174414292</v>
      </c>
      <c r="BW110" s="935"/>
      <c r="BX110" s="935"/>
      <c r="BY110" s="935"/>
      <c r="BZ110" s="935"/>
      <c r="CA110" s="935">
        <v>174686648</v>
      </c>
      <c r="CB110" s="935"/>
      <c r="CC110" s="935"/>
      <c r="CD110" s="935"/>
      <c r="CE110" s="935"/>
      <c r="CF110" s="948">
        <v>167.3</v>
      </c>
      <c r="CG110" s="949"/>
      <c r="CH110" s="949"/>
      <c r="CI110" s="949"/>
      <c r="CJ110" s="949"/>
      <c r="CK110" s="950" t="s">
        <v>457</v>
      </c>
      <c r="CL110" s="951"/>
      <c r="CM110" s="933" t="s">
        <v>458</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459</v>
      </c>
      <c r="DH110" s="935"/>
      <c r="DI110" s="935"/>
      <c r="DJ110" s="935"/>
      <c r="DK110" s="935"/>
      <c r="DL110" s="935" t="s">
        <v>460</v>
      </c>
      <c r="DM110" s="935"/>
      <c r="DN110" s="935"/>
      <c r="DO110" s="935"/>
      <c r="DP110" s="935"/>
      <c r="DQ110" s="935" t="s">
        <v>461</v>
      </c>
      <c r="DR110" s="935"/>
      <c r="DS110" s="935"/>
      <c r="DT110" s="935"/>
      <c r="DU110" s="935"/>
      <c r="DV110" s="936" t="s">
        <v>460</v>
      </c>
      <c r="DW110" s="936"/>
      <c r="DX110" s="936"/>
      <c r="DY110" s="936"/>
      <c r="DZ110" s="937"/>
    </row>
    <row r="111" spans="1:131" s="230" customFormat="1" ht="26.25" customHeight="1" x14ac:dyDescent="0.2">
      <c r="A111" s="938" t="s">
        <v>462</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459</v>
      </c>
      <c r="AB111" s="942"/>
      <c r="AC111" s="942"/>
      <c r="AD111" s="942"/>
      <c r="AE111" s="943"/>
      <c r="AF111" s="944" t="s">
        <v>461</v>
      </c>
      <c r="AG111" s="942"/>
      <c r="AH111" s="942"/>
      <c r="AI111" s="942"/>
      <c r="AJ111" s="943"/>
      <c r="AK111" s="944" t="s">
        <v>459</v>
      </c>
      <c r="AL111" s="942"/>
      <c r="AM111" s="942"/>
      <c r="AN111" s="942"/>
      <c r="AO111" s="943"/>
      <c r="AP111" s="945" t="s">
        <v>417</v>
      </c>
      <c r="AQ111" s="946"/>
      <c r="AR111" s="946"/>
      <c r="AS111" s="946"/>
      <c r="AT111" s="947"/>
      <c r="AU111" s="912"/>
      <c r="AV111" s="913"/>
      <c r="AW111" s="913"/>
      <c r="AX111" s="913"/>
      <c r="AY111" s="913"/>
      <c r="AZ111" s="926" t="s">
        <v>463</v>
      </c>
      <c r="BA111" s="927"/>
      <c r="BB111" s="927"/>
      <c r="BC111" s="927"/>
      <c r="BD111" s="927"/>
      <c r="BE111" s="927"/>
      <c r="BF111" s="927"/>
      <c r="BG111" s="927"/>
      <c r="BH111" s="927"/>
      <c r="BI111" s="927"/>
      <c r="BJ111" s="927"/>
      <c r="BK111" s="927"/>
      <c r="BL111" s="927"/>
      <c r="BM111" s="927"/>
      <c r="BN111" s="927"/>
      <c r="BO111" s="927"/>
      <c r="BP111" s="928"/>
      <c r="BQ111" s="929">
        <v>5327496</v>
      </c>
      <c r="BR111" s="930"/>
      <c r="BS111" s="930"/>
      <c r="BT111" s="930"/>
      <c r="BU111" s="930"/>
      <c r="BV111" s="930">
        <v>4623962</v>
      </c>
      <c r="BW111" s="930"/>
      <c r="BX111" s="930"/>
      <c r="BY111" s="930"/>
      <c r="BZ111" s="930"/>
      <c r="CA111" s="930">
        <v>4638633</v>
      </c>
      <c r="CB111" s="930"/>
      <c r="CC111" s="930"/>
      <c r="CD111" s="930"/>
      <c r="CE111" s="930"/>
      <c r="CF111" s="924">
        <v>4.4000000000000004</v>
      </c>
      <c r="CG111" s="925"/>
      <c r="CH111" s="925"/>
      <c r="CI111" s="925"/>
      <c r="CJ111" s="925"/>
      <c r="CK111" s="952"/>
      <c r="CL111" s="953"/>
      <c r="CM111" s="926" t="s">
        <v>464</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461</v>
      </c>
      <c r="DH111" s="930"/>
      <c r="DI111" s="930"/>
      <c r="DJ111" s="930"/>
      <c r="DK111" s="930"/>
      <c r="DL111" s="930" t="s">
        <v>461</v>
      </c>
      <c r="DM111" s="930"/>
      <c r="DN111" s="930"/>
      <c r="DO111" s="930"/>
      <c r="DP111" s="930"/>
      <c r="DQ111" s="930" t="s">
        <v>461</v>
      </c>
      <c r="DR111" s="930"/>
      <c r="DS111" s="930"/>
      <c r="DT111" s="930"/>
      <c r="DU111" s="930"/>
      <c r="DV111" s="931" t="s">
        <v>461</v>
      </c>
      <c r="DW111" s="931"/>
      <c r="DX111" s="931"/>
      <c r="DY111" s="931"/>
      <c r="DZ111" s="932"/>
    </row>
    <row r="112" spans="1:131" s="230" customFormat="1" ht="26.25" customHeight="1" x14ac:dyDescent="0.2">
      <c r="A112" s="956" t="s">
        <v>465</v>
      </c>
      <c r="B112" s="957"/>
      <c r="C112" s="927" t="s">
        <v>466</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461</v>
      </c>
      <c r="AB112" s="963"/>
      <c r="AC112" s="963"/>
      <c r="AD112" s="963"/>
      <c r="AE112" s="964"/>
      <c r="AF112" s="965" t="s">
        <v>461</v>
      </c>
      <c r="AG112" s="963"/>
      <c r="AH112" s="963"/>
      <c r="AI112" s="963"/>
      <c r="AJ112" s="964"/>
      <c r="AK112" s="965" t="s">
        <v>460</v>
      </c>
      <c r="AL112" s="963"/>
      <c r="AM112" s="963"/>
      <c r="AN112" s="963"/>
      <c r="AO112" s="964"/>
      <c r="AP112" s="966" t="s">
        <v>460</v>
      </c>
      <c r="AQ112" s="967"/>
      <c r="AR112" s="967"/>
      <c r="AS112" s="967"/>
      <c r="AT112" s="968"/>
      <c r="AU112" s="912"/>
      <c r="AV112" s="913"/>
      <c r="AW112" s="913"/>
      <c r="AX112" s="913"/>
      <c r="AY112" s="913"/>
      <c r="AZ112" s="926" t="s">
        <v>467</v>
      </c>
      <c r="BA112" s="927"/>
      <c r="BB112" s="927"/>
      <c r="BC112" s="927"/>
      <c r="BD112" s="927"/>
      <c r="BE112" s="927"/>
      <c r="BF112" s="927"/>
      <c r="BG112" s="927"/>
      <c r="BH112" s="927"/>
      <c r="BI112" s="927"/>
      <c r="BJ112" s="927"/>
      <c r="BK112" s="927"/>
      <c r="BL112" s="927"/>
      <c r="BM112" s="927"/>
      <c r="BN112" s="927"/>
      <c r="BO112" s="927"/>
      <c r="BP112" s="928"/>
      <c r="BQ112" s="929">
        <v>23221330</v>
      </c>
      <c r="BR112" s="930"/>
      <c r="BS112" s="930"/>
      <c r="BT112" s="930"/>
      <c r="BU112" s="930"/>
      <c r="BV112" s="930">
        <v>19681301</v>
      </c>
      <c r="BW112" s="930"/>
      <c r="BX112" s="930"/>
      <c r="BY112" s="930"/>
      <c r="BZ112" s="930"/>
      <c r="CA112" s="930">
        <v>20656904</v>
      </c>
      <c r="CB112" s="930"/>
      <c r="CC112" s="930"/>
      <c r="CD112" s="930"/>
      <c r="CE112" s="930"/>
      <c r="CF112" s="924">
        <v>19.8</v>
      </c>
      <c r="CG112" s="925"/>
      <c r="CH112" s="925"/>
      <c r="CI112" s="925"/>
      <c r="CJ112" s="925"/>
      <c r="CK112" s="952"/>
      <c r="CL112" s="953"/>
      <c r="CM112" s="926" t="s">
        <v>468</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460</v>
      </c>
      <c r="DH112" s="930"/>
      <c r="DI112" s="930"/>
      <c r="DJ112" s="930"/>
      <c r="DK112" s="930"/>
      <c r="DL112" s="930" t="s">
        <v>460</v>
      </c>
      <c r="DM112" s="930"/>
      <c r="DN112" s="930"/>
      <c r="DO112" s="930"/>
      <c r="DP112" s="930"/>
      <c r="DQ112" s="930" t="s">
        <v>460</v>
      </c>
      <c r="DR112" s="930"/>
      <c r="DS112" s="930"/>
      <c r="DT112" s="930"/>
      <c r="DU112" s="930"/>
      <c r="DV112" s="931" t="s">
        <v>461</v>
      </c>
      <c r="DW112" s="931"/>
      <c r="DX112" s="931"/>
      <c r="DY112" s="931"/>
      <c r="DZ112" s="932"/>
    </row>
    <row r="113" spans="1:130" s="230" customFormat="1" ht="26.25" customHeight="1" x14ac:dyDescent="0.2">
      <c r="A113" s="958"/>
      <c r="B113" s="959"/>
      <c r="C113" s="927" t="s">
        <v>469</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2019111</v>
      </c>
      <c r="AB113" s="942"/>
      <c r="AC113" s="942"/>
      <c r="AD113" s="942"/>
      <c r="AE113" s="943"/>
      <c r="AF113" s="944">
        <v>2259248</v>
      </c>
      <c r="AG113" s="942"/>
      <c r="AH113" s="942"/>
      <c r="AI113" s="942"/>
      <c r="AJ113" s="943"/>
      <c r="AK113" s="944">
        <v>2139792</v>
      </c>
      <c r="AL113" s="942"/>
      <c r="AM113" s="942"/>
      <c r="AN113" s="942"/>
      <c r="AO113" s="943"/>
      <c r="AP113" s="945">
        <v>2</v>
      </c>
      <c r="AQ113" s="946"/>
      <c r="AR113" s="946"/>
      <c r="AS113" s="946"/>
      <c r="AT113" s="947"/>
      <c r="AU113" s="912"/>
      <c r="AV113" s="913"/>
      <c r="AW113" s="913"/>
      <c r="AX113" s="913"/>
      <c r="AY113" s="913"/>
      <c r="AZ113" s="926" t="s">
        <v>470</v>
      </c>
      <c r="BA113" s="927"/>
      <c r="BB113" s="927"/>
      <c r="BC113" s="927"/>
      <c r="BD113" s="927"/>
      <c r="BE113" s="927"/>
      <c r="BF113" s="927"/>
      <c r="BG113" s="927"/>
      <c r="BH113" s="927"/>
      <c r="BI113" s="927"/>
      <c r="BJ113" s="927"/>
      <c r="BK113" s="927"/>
      <c r="BL113" s="927"/>
      <c r="BM113" s="927"/>
      <c r="BN113" s="927"/>
      <c r="BO113" s="927"/>
      <c r="BP113" s="928"/>
      <c r="BQ113" s="929" t="s">
        <v>460</v>
      </c>
      <c r="BR113" s="930"/>
      <c r="BS113" s="930"/>
      <c r="BT113" s="930"/>
      <c r="BU113" s="930"/>
      <c r="BV113" s="930" t="s">
        <v>460</v>
      </c>
      <c r="BW113" s="930"/>
      <c r="BX113" s="930"/>
      <c r="BY113" s="930"/>
      <c r="BZ113" s="930"/>
      <c r="CA113" s="930" t="s">
        <v>461</v>
      </c>
      <c r="CB113" s="930"/>
      <c r="CC113" s="930"/>
      <c r="CD113" s="930"/>
      <c r="CE113" s="930"/>
      <c r="CF113" s="924" t="s">
        <v>460</v>
      </c>
      <c r="CG113" s="925"/>
      <c r="CH113" s="925"/>
      <c r="CI113" s="925"/>
      <c r="CJ113" s="925"/>
      <c r="CK113" s="952"/>
      <c r="CL113" s="953"/>
      <c r="CM113" s="926" t="s">
        <v>471</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461</v>
      </c>
      <c r="DH113" s="963"/>
      <c r="DI113" s="963"/>
      <c r="DJ113" s="963"/>
      <c r="DK113" s="964"/>
      <c r="DL113" s="965" t="s">
        <v>460</v>
      </c>
      <c r="DM113" s="963"/>
      <c r="DN113" s="963"/>
      <c r="DO113" s="963"/>
      <c r="DP113" s="964"/>
      <c r="DQ113" s="965" t="s">
        <v>460</v>
      </c>
      <c r="DR113" s="963"/>
      <c r="DS113" s="963"/>
      <c r="DT113" s="963"/>
      <c r="DU113" s="964"/>
      <c r="DV113" s="966" t="s">
        <v>460</v>
      </c>
      <c r="DW113" s="967"/>
      <c r="DX113" s="967"/>
      <c r="DY113" s="967"/>
      <c r="DZ113" s="968"/>
    </row>
    <row r="114" spans="1:130" s="230" customFormat="1" ht="26.25" customHeight="1" x14ac:dyDescent="0.2">
      <c r="A114" s="958"/>
      <c r="B114" s="959"/>
      <c r="C114" s="927" t="s">
        <v>472</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t="s">
        <v>460</v>
      </c>
      <c r="AB114" s="963"/>
      <c r="AC114" s="963"/>
      <c r="AD114" s="963"/>
      <c r="AE114" s="964"/>
      <c r="AF114" s="965" t="s">
        <v>460</v>
      </c>
      <c r="AG114" s="963"/>
      <c r="AH114" s="963"/>
      <c r="AI114" s="963"/>
      <c r="AJ114" s="964"/>
      <c r="AK114" s="965" t="s">
        <v>460</v>
      </c>
      <c r="AL114" s="963"/>
      <c r="AM114" s="963"/>
      <c r="AN114" s="963"/>
      <c r="AO114" s="964"/>
      <c r="AP114" s="966" t="s">
        <v>461</v>
      </c>
      <c r="AQ114" s="967"/>
      <c r="AR114" s="967"/>
      <c r="AS114" s="967"/>
      <c r="AT114" s="968"/>
      <c r="AU114" s="912"/>
      <c r="AV114" s="913"/>
      <c r="AW114" s="913"/>
      <c r="AX114" s="913"/>
      <c r="AY114" s="913"/>
      <c r="AZ114" s="926" t="s">
        <v>473</v>
      </c>
      <c r="BA114" s="927"/>
      <c r="BB114" s="927"/>
      <c r="BC114" s="927"/>
      <c r="BD114" s="927"/>
      <c r="BE114" s="927"/>
      <c r="BF114" s="927"/>
      <c r="BG114" s="927"/>
      <c r="BH114" s="927"/>
      <c r="BI114" s="927"/>
      <c r="BJ114" s="927"/>
      <c r="BK114" s="927"/>
      <c r="BL114" s="927"/>
      <c r="BM114" s="927"/>
      <c r="BN114" s="927"/>
      <c r="BO114" s="927"/>
      <c r="BP114" s="928"/>
      <c r="BQ114" s="929">
        <v>22099223</v>
      </c>
      <c r="BR114" s="930"/>
      <c r="BS114" s="930"/>
      <c r="BT114" s="930"/>
      <c r="BU114" s="930"/>
      <c r="BV114" s="930">
        <v>22697673</v>
      </c>
      <c r="BW114" s="930"/>
      <c r="BX114" s="930"/>
      <c r="BY114" s="930"/>
      <c r="BZ114" s="930"/>
      <c r="CA114" s="930">
        <v>22679791</v>
      </c>
      <c r="CB114" s="930"/>
      <c r="CC114" s="930"/>
      <c r="CD114" s="930"/>
      <c r="CE114" s="930"/>
      <c r="CF114" s="924">
        <v>21.7</v>
      </c>
      <c r="CG114" s="925"/>
      <c r="CH114" s="925"/>
      <c r="CI114" s="925"/>
      <c r="CJ114" s="925"/>
      <c r="CK114" s="952"/>
      <c r="CL114" s="953"/>
      <c r="CM114" s="926" t="s">
        <v>474</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460</v>
      </c>
      <c r="DH114" s="963"/>
      <c r="DI114" s="963"/>
      <c r="DJ114" s="963"/>
      <c r="DK114" s="964"/>
      <c r="DL114" s="965" t="s">
        <v>460</v>
      </c>
      <c r="DM114" s="963"/>
      <c r="DN114" s="963"/>
      <c r="DO114" s="963"/>
      <c r="DP114" s="964"/>
      <c r="DQ114" s="965" t="s">
        <v>460</v>
      </c>
      <c r="DR114" s="963"/>
      <c r="DS114" s="963"/>
      <c r="DT114" s="963"/>
      <c r="DU114" s="964"/>
      <c r="DV114" s="966" t="s">
        <v>461</v>
      </c>
      <c r="DW114" s="967"/>
      <c r="DX114" s="967"/>
      <c r="DY114" s="967"/>
      <c r="DZ114" s="968"/>
    </row>
    <row r="115" spans="1:130" s="230" customFormat="1" ht="26.25" customHeight="1" x14ac:dyDescent="0.2">
      <c r="A115" s="958"/>
      <c r="B115" s="959"/>
      <c r="C115" s="927" t="s">
        <v>475</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v>1182927</v>
      </c>
      <c r="AB115" s="942"/>
      <c r="AC115" s="942"/>
      <c r="AD115" s="942"/>
      <c r="AE115" s="943"/>
      <c r="AF115" s="944">
        <v>614594</v>
      </c>
      <c r="AG115" s="942"/>
      <c r="AH115" s="942"/>
      <c r="AI115" s="942"/>
      <c r="AJ115" s="943"/>
      <c r="AK115" s="944">
        <v>172743</v>
      </c>
      <c r="AL115" s="942"/>
      <c r="AM115" s="942"/>
      <c r="AN115" s="942"/>
      <c r="AO115" s="943"/>
      <c r="AP115" s="945">
        <v>0.2</v>
      </c>
      <c r="AQ115" s="946"/>
      <c r="AR115" s="946"/>
      <c r="AS115" s="946"/>
      <c r="AT115" s="947"/>
      <c r="AU115" s="912"/>
      <c r="AV115" s="913"/>
      <c r="AW115" s="913"/>
      <c r="AX115" s="913"/>
      <c r="AY115" s="913"/>
      <c r="AZ115" s="926" t="s">
        <v>476</v>
      </c>
      <c r="BA115" s="927"/>
      <c r="BB115" s="927"/>
      <c r="BC115" s="927"/>
      <c r="BD115" s="927"/>
      <c r="BE115" s="927"/>
      <c r="BF115" s="927"/>
      <c r="BG115" s="927"/>
      <c r="BH115" s="927"/>
      <c r="BI115" s="927"/>
      <c r="BJ115" s="927"/>
      <c r="BK115" s="927"/>
      <c r="BL115" s="927"/>
      <c r="BM115" s="927"/>
      <c r="BN115" s="927"/>
      <c r="BO115" s="927"/>
      <c r="BP115" s="928"/>
      <c r="BQ115" s="929">
        <v>1300433</v>
      </c>
      <c r="BR115" s="930"/>
      <c r="BS115" s="930"/>
      <c r="BT115" s="930"/>
      <c r="BU115" s="930"/>
      <c r="BV115" s="930">
        <v>1335155</v>
      </c>
      <c r="BW115" s="930"/>
      <c r="BX115" s="930"/>
      <c r="BY115" s="930"/>
      <c r="BZ115" s="930"/>
      <c r="CA115" s="930">
        <v>1077743</v>
      </c>
      <c r="CB115" s="930"/>
      <c r="CC115" s="930"/>
      <c r="CD115" s="930"/>
      <c r="CE115" s="930"/>
      <c r="CF115" s="924">
        <v>1</v>
      </c>
      <c r="CG115" s="925"/>
      <c r="CH115" s="925"/>
      <c r="CI115" s="925"/>
      <c r="CJ115" s="925"/>
      <c r="CK115" s="952"/>
      <c r="CL115" s="953"/>
      <c r="CM115" s="926" t="s">
        <v>477</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v>4272196</v>
      </c>
      <c r="DH115" s="963"/>
      <c r="DI115" s="963"/>
      <c r="DJ115" s="963"/>
      <c r="DK115" s="964"/>
      <c r="DL115" s="965">
        <v>3712803</v>
      </c>
      <c r="DM115" s="963"/>
      <c r="DN115" s="963"/>
      <c r="DO115" s="963"/>
      <c r="DP115" s="964"/>
      <c r="DQ115" s="965">
        <v>3871614</v>
      </c>
      <c r="DR115" s="963"/>
      <c r="DS115" s="963"/>
      <c r="DT115" s="963"/>
      <c r="DU115" s="964"/>
      <c r="DV115" s="966">
        <v>3.7</v>
      </c>
      <c r="DW115" s="967"/>
      <c r="DX115" s="967"/>
      <c r="DY115" s="967"/>
      <c r="DZ115" s="968"/>
    </row>
    <row r="116" spans="1:130" s="230" customFormat="1" ht="26.25" customHeight="1" x14ac:dyDescent="0.2">
      <c r="A116" s="960"/>
      <c r="B116" s="961"/>
      <c r="C116" s="969" t="s">
        <v>478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v>58</v>
      </c>
      <c r="AB116" s="963"/>
      <c r="AC116" s="963"/>
      <c r="AD116" s="963"/>
      <c r="AE116" s="964"/>
      <c r="AF116" s="965" t="s">
        <v>461</v>
      </c>
      <c r="AG116" s="963"/>
      <c r="AH116" s="963"/>
      <c r="AI116" s="963"/>
      <c r="AJ116" s="964"/>
      <c r="AK116" s="965" t="s">
        <v>461</v>
      </c>
      <c r="AL116" s="963"/>
      <c r="AM116" s="963"/>
      <c r="AN116" s="963"/>
      <c r="AO116" s="964"/>
      <c r="AP116" s="966" t="s">
        <v>460</v>
      </c>
      <c r="AQ116" s="967"/>
      <c r="AR116" s="967"/>
      <c r="AS116" s="967"/>
      <c r="AT116" s="968"/>
      <c r="AU116" s="912"/>
      <c r="AV116" s="913"/>
      <c r="AW116" s="913"/>
      <c r="AX116" s="913"/>
      <c r="AY116" s="913"/>
      <c r="AZ116" s="971" t="s">
        <v>479</v>
      </c>
      <c r="BA116" s="972"/>
      <c r="BB116" s="972"/>
      <c r="BC116" s="972"/>
      <c r="BD116" s="972"/>
      <c r="BE116" s="972"/>
      <c r="BF116" s="972"/>
      <c r="BG116" s="972"/>
      <c r="BH116" s="972"/>
      <c r="BI116" s="972"/>
      <c r="BJ116" s="972"/>
      <c r="BK116" s="972"/>
      <c r="BL116" s="972"/>
      <c r="BM116" s="972"/>
      <c r="BN116" s="972"/>
      <c r="BO116" s="972"/>
      <c r="BP116" s="973"/>
      <c r="BQ116" s="929" t="s">
        <v>461</v>
      </c>
      <c r="BR116" s="930"/>
      <c r="BS116" s="930"/>
      <c r="BT116" s="930"/>
      <c r="BU116" s="930"/>
      <c r="BV116" s="930" t="s">
        <v>461</v>
      </c>
      <c r="BW116" s="930"/>
      <c r="BX116" s="930"/>
      <c r="BY116" s="930"/>
      <c r="BZ116" s="930"/>
      <c r="CA116" s="930" t="s">
        <v>461</v>
      </c>
      <c r="CB116" s="930"/>
      <c r="CC116" s="930"/>
      <c r="CD116" s="930"/>
      <c r="CE116" s="930"/>
      <c r="CF116" s="924" t="s">
        <v>461</v>
      </c>
      <c r="CG116" s="925"/>
      <c r="CH116" s="925"/>
      <c r="CI116" s="925"/>
      <c r="CJ116" s="925"/>
      <c r="CK116" s="952"/>
      <c r="CL116" s="953"/>
      <c r="CM116" s="926" t="s">
        <v>480</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460</v>
      </c>
      <c r="DH116" s="963"/>
      <c r="DI116" s="963"/>
      <c r="DJ116" s="963"/>
      <c r="DK116" s="964"/>
      <c r="DL116" s="965" t="s">
        <v>460</v>
      </c>
      <c r="DM116" s="963"/>
      <c r="DN116" s="963"/>
      <c r="DO116" s="963"/>
      <c r="DP116" s="964"/>
      <c r="DQ116" s="965" t="s">
        <v>460</v>
      </c>
      <c r="DR116" s="963"/>
      <c r="DS116" s="963"/>
      <c r="DT116" s="963"/>
      <c r="DU116" s="964"/>
      <c r="DV116" s="966" t="s">
        <v>460</v>
      </c>
      <c r="DW116" s="967"/>
      <c r="DX116" s="967"/>
      <c r="DY116" s="967"/>
      <c r="DZ116" s="968"/>
    </row>
    <row r="117" spans="1:130" s="230" customFormat="1" ht="26.25" customHeight="1" x14ac:dyDescent="0.2">
      <c r="A117" s="916" t="s">
        <v>195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481</v>
      </c>
      <c r="Z117" s="898"/>
      <c r="AA117" s="982">
        <v>17853230</v>
      </c>
      <c r="AB117" s="983"/>
      <c r="AC117" s="983"/>
      <c r="AD117" s="983"/>
      <c r="AE117" s="984"/>
      <c r="AF117" s="985">
        <v>17281908</v>
      </c>
      <c r="AG117" s="983"/>
      <c r="AH117" s="983"/>
      <c r="AI117" s="983"/>
      <c r="AJ117" s="984"/>
      <c r="AK117" s="985">
        <v>16824133</v>
      </c>
      <c r="AL117" s="983"/>
      <c r="AM117" s="983"/>
      <c r="AN117" s="983"/>
      <c r="AO117" s="984"/>
      <c r="AP117" s="986"/>
      <c r="AQ117" s="987"/>
      <c r="AR117" s="987"/>
      <c r="AS117" s="987"/>
      <c r="AT117" s="988"/>
      <c r="AU117" s="912"/>
      <c r="AV117" s="913"/>
      <c r="AW117" s="913"/>
      <c r="AX117" s="913"/>
      <c r="AY117" s="913"/>
      <c r="AZ117" s="978" t="s">
        <v>482</v>
      </c>
      <c r="BA117" s="979"/>
      <c r="BB117" s="979"/>
      <c r="BC117" s="979"/>
      <c r="BD117" s="979"/>
      <c r="BE117" s="979"/>
      <c r="BF117" s="979"/>
      <c r="BG117" s="979"/>
      <c r="BH117" s="979"/>
      <c r="BI117" s="979"/>
      <c r="BJ117" s="979"/>
      <c r="BK117" s="979"/>
      <c r="BL117" s="979"/>
      <c r="BM117" s="979"/>
      <c r="BN117" s="979"/>
      <c r="BO117" s="979"/>
      <c r="BP117" s="980"/>
      <c r="BQ117" s="929" t="s">
        <v>459</v>
      </c>
      <c r="BR117" s="930"/>
      <c r="BS117" s="930"/>
      <c r="BT117" s="930"/>
      <c r="BU117" s="930"/>
      <c r="BV117" s="930" t="s">
        <v>459</v>
      </c>
      <c r="BW117" s="930"/>
      <c r="BX117" s="930"/>
      <c r="BY117" s="930"/>
      <c r="BZ117" s="930"/>
      <c r="CA117" s="930" t="s">
        <v>483</v>
      </c>
      <c r="CB117" s="930"/>
      <c r="CC117" s="930"/>
      <c r="CD117" s="930"/>
      <c r="CE117" s="930"/>
      <c r="CF117" s="924" t="s">
        <v>484</v>
      </c>
      <c r="CG117" s="925"/>
      <c r="CH117" s="925"/>
      <c r="CI117" s="925"/>
      <c r="CJ117" s="925"/>
      <c r="CK117" s="952"/>
      <c r="CL117" s="953"/>
      <c r="CM117" s="926" t="s">
        <v>485</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251</v>
      </c>
      <c r="DH117" s="963"/>
      <c r="DI117" s="963"/>
      <c r="DJ117" s="963"/>
      <c r="DK117" s="964"/>
      <c r="DL117" s="965" t="s">
        <v>486</v>
      </c>
      <c r="DM117" s="963"/>
      <c r="DN117" s="963"/>
      <c r="DO117" s="963"/>
      <c r="DP117" s="964"/>
      <c r="DQ117" s="965" t="s">
        <v>459</v>
      </c>
      <c r="DR117" s="963"/>
      <c r="DS117" s="963"/>
      <c r="DT117" s="963"/>
      <c r="DU117" s="964"/>
      <c r="DV117" s="966" t="s">
        <v>251</v>
      </c>
      <c r="DW117" s="967"/>
      <c r="DX117" s="967"/>
      <c r="DY117" s="967"/>
      <c r="DZ117" s="968"/>
    </row>
    <row r="118" spans="1:130" s="230" customFormat="1" ht="26.25" customHeight="1" x14ac:dyDescent="0.2">
      <c r="A118" s="916" t="s">
        <v>454</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451</v>
      </c>
      <c r="AB118" s="897"/>
      <c r="AC118" s="897"/>
      <c r="AD118" s="897"/>
      <c r="AE118" s="898"/>
      <c r="AF118" s="896" t="s">
        <v>452</v>
      </c>
      <c r="AG118" s="897"/>
      <c r="AH118" s="897"/>
      <c r="AI118" s="897"/>
      <c r="AJ118" s="898"/>
      <c r="AK118" s="896" t="s">
        <v>316</v>
      </c>
      <c r="AL118" s="897"/>
      <c r="AM118" s="897"/>
      <c r="AN118" s="897"/>
      <c r="AO118" s="898"/>
      <c r="AP118" s="974" t="s">
        <v>453</v>
      </c>
      <c r="AQ118" s="975"/>
      <c r="AR118" s="975"/>
      <c r="AS118" s="975"/>
      <c r="AT118" s="976"/>
      <c r="AU118" s="912"/>
      <c r="AV118" s="913"/>
      <c r="AW118" s="913"/>
      <c r="AX118" s="913"/>
      <c r="AY118" s="913"/>
      <c r="AZ118" s="977" t="s">
        <v>487</v>
      </c>
      <c r="BA118" s="969"/>
      <c r="BB118" s="969"/>
      <c r="BC118" s="969"/>
      <c r="BD118" s="969"/>
      <c r="BE118" s="969"/>
      <c r="BF118" s="969"/>
      <c r="BG118" s="969"/>
      <c r="BH118" s="969"/>
      <c r="BI118" s="969"/>
      <c r="BJ118" s="969"/>
      <c r="BK118" s="969"/>
      <c r="BL118" s="969"/>
      <c r="BM118" s="969"/>
      <c r="BN118" s="969"/>
      <c r="BO118" s="969"/>
      <c r="BP118" s="970"/>
      <c r="BQ118" s="1003" t="s">
        <v>488</v>
      </c>
      <c r="BR118" s="1004"/>
      <c r="BS118" s="1004"/>
      <c r="BT118" s="1004"/>
      <c r="BU118" s="1004"/>
      <c r="BV118" s="1004" t="s">
        <v>459</v>
      </c>
      <c r="BW118" s="1004"/>
      <c r="BX118" s="1004"/>
      <c r="BY118" s="1004"/>
      <c r="BZ118" s="1004"/>
      <c r="CA118" s="1004" t="s">
        <v>489</v>
      </c>
      <c r="CB118" s="1004"/>
      <c r="CC118" s="1004"/>
      <c r="CD118" s="1004"/>
      <c r="CE118" s="1004"/>
      <c r="CF118" s="924" t="s">
        <v>490</v>
      </c>
      <c r="CG118" s="925"/>
      <c r="CH118" s="925"/>
      <c r="CI118" s="925"/>
      <c r="CJ118" s="925"/>
      <c r="CK118" s="952"/>
      <c r="CL118" s="953"/>
      <c r="CM118" s="926" t="s">
        <v>491</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489</v>
      </c>
      <c r="DH118" s="963"/>
      <c r="DI118" s="963"/>
      <c r="DJ118" s="963"/>
      <c r="DK118" s="964"/>
      <c r="DL118" s="965" t="s">
        <v>484</v>
      </c>
      <c r="DM118" s="963"/>
      <c r="DN118" s="963"/>
      <c r="DO118" s="963"/>
      <c r="DP118" s="964"/>
      <c r="DQ118" s="965" t="s">
        <v>492</v>
      </c>
      <c r="DR118" s="963"/>
      <c r="DS118" s="963"/>
      <c r="DT118" s="963"/>
      <c r="DU118" s="964"/>
      <c r="DV118" s="966" t="s">
        <v>459</v>
      </c>
      <c r="DW118" s="967"/>
      <c r="DX118" s="967"/>
      <c r="DY118" s="967"/>
      <c r="DZ118" s="968"/>
    </row>
    <row r="119" spans="1:130" s="230" customFormat="1" ht="26.25" customHeight="1" x14ac:dyDescent="0.2">
      <c r="A119" s="1060" t="s">
        <v>457</v>
      </c>
      <c r="B119" s="951"/>
      <c r="C119" s="933" t="s">
        <v>458</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486</v>
      </c>
      <c r="AB119" s="904"/>
      <c r="AC119" s="904"/>
      <c r="AD119" s="904"/>
      <c r="AE119" s="905"/>
      <c r="AF119" s="906" t="s">
        <v>493</v>
      </c>
      <c r="AG119" s="904"/>
      <c r="AH119" s="904"/>
      <c r="AI119" s="904"/>
      <c r="AJ119" s="905"/>
      <c r="AK119" s="906" t="s">
        <v>494</v>
      </c>
      <c r="AL119" s="904"/>
      <c r="AM119" s="904"/>
      <c r="AN119" s="904"/>
      <c r="AO119" s="905"/>
      <c r="AP119" s="907" t="s">
        <v>488</v>
      </c>
      <c r="AQ119" s="908"/>
      <c r="AR119" s="908"/>
      <c r="AS119" s="908"/>
      <c r="AT119" s="909"/>
      <c r="AU119" s="914"/>
      <c r="AV119" s="915"/>
      <c r="AW119" s="915"/>
      <c r="AX119" s="915"/>
      <c r="AY119" s="915"/>
      <c r="AZ119" s="251" t="s">
        <v>195</v>
      </c>
      <c r="BA119" s="251"/>
      <c r="BB119" s="251"/>
      <c r="BC119" s="251"/>
      <c r="BD119" s="251"/>
      <c r="BE119" s="251"/>
      <c r="BF119" s="251"/>
      <c r="BG119" s="251"/>
      <c r="BH119" s="251"/>
      <c r="BI119" s="251"/>
      <c r="BJ119" s="251"/>
      <c r="BK119" s="251"/>
      <c r="BL119" s="251"/>
      <c r="BM119" s="251"/>
      <c r="BN119" s="251"/>
      <c r="BO119" s="981" t="s">
        <v>495</v>
      </c>
      <c r="BP119" s="1009"/>
      <c r="BQ119" s="1003">
        <v>221339970</v>
      </c>
      <c r="BR119" s="1004"/>
      <c r="BS119" s="1004"/>
      <c r="BT119" s="1004"/>
      <c r="BU119" s="1004"/>
      <c r="BV119" s="1004">
        <v>222752383</v>
      </c>
      <c r="BW119" s="1004"/>
      <c r="BX119" s="1004"/>
      <c r="BY119" s="1004"/>
      <c r="BZ119" s="1004"/>
      <c r="CA119" s="1004">
        <v>223739719</v>
      </c>
      <c r="CB119" s="1004"/>
      <c r="CC119" s="1004"/>
      <c r="CD119" s="1004"/>
      <c r="CE119" s="1004"/>
      <c r="CF119" s="1005"/>
      <c r="CG119" s="1006"/>
      <c r="CH119" s="1006"/>
      <c r="CI119" s="1006"/>
      <c r="CJ119" s="1007"/>
      <c r="CK119" s="954"/>
      <c r="CL119" s="955"/>
      <c r="CM119" s="977" t="s">
        <v>496</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v>1055300</v>
      </c>
      <c r="DH119" s="990"/>
      <c r="DI119" s="990"/>
      <c r="DJ119" s="990"/>
      <c r="DK119" s="991"/>
      <c r="DL119" s="989">
        <v>911159</v>
      </c>
      <c r="DM119" s="990"/>
      <c r="DN119" s="990"/>
      <c r="DO119" s="990"/>
      <c r="DP119" s="991"/>
      <c r="DQ119" s="989">
        <v>767019</v>
      </c>
      <c r="DR119" s="990"/>
      <c r="DS119" s="990"/>
      <c r="DT119" s="990"/>
      <c r="DU119" s="991"/>
      <c r="DV119" s="992">
        <v>0.7</v>
      </c>
      <c r="DW119" s="993"/>
      <c r="DX119" s="993"/>
      <c r="DY119" s="993"/>
      <c r="DZ119" s="994"/>
    </row>
    <row r="120" spans="1:130" s="230" customFormat="1" ht="26.25" customHeight="1" x14ac:dyDescent="0.2">
      <c r="A120" s="1061"/>
      <c r="B120" s="953"/>
      <c r="C120" s="926" t="s">
        <v>464</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459</v>
      </c>
      <c r="AB120" s="963"/>
      <c r="AC120" s="963"/>
      <c r="AD120" s="963"/>
      <c r="AE120" s="964"/>
      <c r="AF120" s="965" t="s">
        <v>251</v>
      </c>
      <c r="AG120" s="963"/>
      <c r="AH120" s="963"/>
      <c r="AI120" s="963"/>
      <c r="AJ120" s="964"/>
      <c r="AK120" s="965" t="s">
        <v>490</v>
      </c>
      <c r="AL120" s="963"/>
      <c r="AM120" s="963"/>
      <c r="AN120" s="963"/>
      <c r="AO120" s="964"/>
      <c r="AP120" s="966" t="s">
        <v>486</v>
      </c>
      <c r="AQ120" s="967"/>
      <c r="AR120" s="967"/>
      <c r="AS120" s="967"/>
      <c r="AT120" s="968"/>
      <c r="AU120" s="995" t="s">
        <v>497</v>
      </c>
      <c r="AV120" s="996"/>
      <c r="AW120" s="996"/>
      <c r="AX120" s="996"/>
      <c r="AY120" s="997"/>
      <c r="AZ120" s="933" t="s">
        <v>498</v>
      </c>
      <c r="BA120" s="901"/>
      <c r="BB120" s="901"/>
      <c r="BC120" s="901"/>
      <c r="BD120" s="901"/>
      <c r="BE120" s="901"/>
      <c r="BF120" s="901"/>
      <c r="BG120" s="901"/>
      <c r="BH120" s="901"/>
      <c r="BI120" s="901"/>
      <c r="BJ120" s="901"/>
      <c r="BK120" s="901"/>
      <c r="BL120" s="901"/>
      <c r="BM120" s="901"/>
      <c r="BN120" s="901"/>
      <c r="BO120" s="901"/>
      <c r="BP120" s="902"/>
      <c r="BQ120" s="934">
        <v>41543940</v>
      </c>
      <c r="BR120" s="935"/>
      <c r="BS120" s="935"/>
      <c r="BT120" s="935"/>
      <c r="BU120" s="935"/>
      <c r="BV120" s="935">
        <v>47873521</v>
      </c>
      <c r="BW120" s="935"/>
      <c r="BX120" s="935"/>
      <c r="BY120" s="935"/>
      <c r="BZ120" s="935"/>
      <c r="CA120" s="935">
        <v>48821585</v>
      </c>
      <c r="CB120" s="935"/>
      <c r="CC120" s="935"/>
      <c r="CD120" s="935"/>
      <c r="CE120" s="935"/>
      <c r="CF120" s="948">
        <v>46.8</v>
      </c>
      <c r="CG120" s="949"/>
      <c r="CH120" s="949"/>
      <c r="CI120" s="949"/>
      <c r="CJ120" s="949"/>
      <c r="CK120" s="1010" t="s">
        <v>499</v>
      </c>
      <c r="CL120" s="1011"/>
      <c r="CM120" s="1011"/>
      <c r="CN120" s="1011"/>
      <c r="CO120" s="1012"/>
      <c r="CP120" s="1018" t="s">
        <v>500</v>
      </c>
      <c r="CQ120" s="1019"/>
      <c r="CR120" s="1019"/>
      <c r="CS120" s="1019"/>
      <c r="CT120" s="1019"/>
      <c r="CU120" s="1019"/>
      <c r="CV120" s="1019"/>
      <c r="CW120" s="1019"/>
      <c r="CX120" s="1019"/>
      <c r="CY120" s="1019"/>
      <c r="CZ120" s="1019"/>
      <c r="DA120" s="1019"/>
      <c r="DB120" s="1019"/>
      <c r="DC120" s="1019"/>
      <c r="DD120" s="1019"/>
      <c r="DE120" s="1019"/>
      <c r="DF120" s="1020"/>
      <c r="DG120" s="934">
        <v>20904136</v>
      </c>
      <c r="DH120" s="935"/>
      <c r="DI120" s="935"/>
      <c r="DJ120" s="935"/>
      <c r="DK120" s="935"/>
      <c r="DL120" s="935">
        <v>17825494</v>
      </c>
      <c r="DM120" s="935"/>
      <c r="DN120" s="935"/>
      <c r="DO120" s="935"/>
      <c r="DP120" s="935"/>
      <c r="DQ120" s="935">
        <v>19006749</v>
      </c>
      <c r="DR120" s="935"/>
      <c r="DS120" s="935"/>
      <c r="DT120" s="935"/>
      <c r="DU120" s="935"/>
      <c r="DV120" s="936">
        <v>18.2</v>
      </c>
      <c r="DW120" s="936"/>
      <c r="DX120" s="936"/>
      <c r="DY120" s="936"/>
      <c r="DZ120" s="937"/>
    </row>
    <row r="121" spans="1:130" s="230" customFormat="1" ht="26.25" customHeight="1" x14ac:dyDescent="0.2">
      <c r="A121" s="1061"/>
      <c r="B121" s="953"/>
      <c r="C121" s="978" t="s">
        <v>501</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459</v>
      </c>
      <c r="AB121" s="963"/>
      <c r="AC121" s="963"/>
      <c r="AD121" s="963"/>
      <c r="AE121" s="964"/>
      <c r="AF121" s="965" t="s">
        <v>483</v>
      </c>
      <c r="AG121" s="963"/>
      <c r="AH121" s="963"/>
      <c r="AI121" s="963"/>
      <c r="AJ121" s="964"/>
      <c r="AK121" s="965" t="s">
        <v>489</v>
      </c>
      <c r="AL121" s="963"/>
      <c r="AM121" s="963"/>
      <c r="AN121" s="963"/>
      <c r="AO121" s="964"/>
      <c r="AP121" s="966" t="s">
        <v>459</v>
      </c>
      <c r="AQ121" s="967"/>
      <c r="AR121" s="967"/>
      <c r="AS121" s="967"/>
      <c r="AT121" s="968"/>
      <c r="AU121" s="998"/>
      <c r="AV121" s="999"/>
      <c r="AW121" s="999"/>
      <c r="AX121" s="999"/>
      <c r="AY121" s="1000"/>
      <c r="AZ121" s="926" t="s">
        <v>502</v>
      </c>
      <c r="BA121" s="927"/>
      <c r="BB121" s="927"/>
      <c r="BC121" s="927"/>
      <c r="BD121" s="927"/>
      <c r="BE121" s="927"/>
      <c r="BF121" s="927"/>
      <c r="BG121" s="927"/>
      <c r="BH121" s="927"/>
      <c r="BI121" s="927"/>
      <c r="BJ121" s="927"/>
      <c r="BK121" s="927"/>
      <c r="BL121" s="927"/>
      <c r="BM121" s="927"/>
      <c r="BN121" s="927"/>
      <c r="BO121" s="927"/>
      <c r="BP121" s="928"/>
      <c r="BQ121" s="929">
        <v>50111891</v>
      </c>
      <c r="BR121" s="930"/>
      <c r="BS121" s="930"/>
      <c r="BT121" s="930"/>
      <c r="BU121" s="930"/>
      <c r="BV121" s="930">
        <v>49281383</v>
      </c>
      <c r="BW121" s="930"/>
      <c r="BX121" s="930"/>
      <c r="BY121" s="930"/>
      <c r="BZ121" s="930"/>
      <c r="CA121" s="930">
        <v>48659214</v>
      </c>
      <c r="CB121" s="930"/>
      <c r="CC121" s="930"/>
      <c r="CD121" s="930"/>
      <c r="CE121" s="930"/>
      <c r="CF121" s="924">
        <v>46.6</v>
      </c>
      <c r="CG121" s="925"/>
      <c r="CH121" s="925"/>
      <c r="CI121" s="925"/>
      <c r="CJ121" s="925"/>
      <c r="CK121" s="1013"/>
      <c r="CL121" s="1014"/>
      <c r="CM121" s="1014"/>
      <c r="CN121" s="1014"/>
      <c r="CO121" s="1015"/>
      <c r="CP121" s="1023" t="s">
        <v>503</v>
      </c>
      <c r="CQ121" s="1024"/>
      <c r="CR121" s="1024"/>
      <c r="CS121" s="1024"/>
      <c r="CT121" s="1024"/>
      <c r="CU121" s="1024"/>
      <c r="CV121" s="1024"/>
      <c r="CW121" s="1024"/>
      <c r="CX121" s="1024"/>
      <c r="CY121" s="1024"/>
      <c r="CZ121" s="1024"/>
      <c r="DA121" s="1024"/>
      <c r="DB121" s="1024"/>
      <c r="DC121" s="1024"/>
      <c r="DD121" s="1024"/>
      <c r="DE121" s="1024"/>
      <c r="DF121" s="1025"/>
      <c r="DG121" s="929">
        <v>1074477</v>
      </c>
      <c r="DH121" s="930"/>
      <c r="DI121" s="930"/>
      <c r="DJ121" s="930"/>
      <c r="DK121" s="930"/>
      <c r="DL121" s="930">
        <v>1044126</v>
      </c>
      <c r="DM121" s="930"/>
      <c r="DN121" s="930"/>
      <c r="DO121" s="930"/>
      <c r="DP121" s="930"/>
      <c r="DQ121" s="930">
        <v>985902</v>
      </c>
      <c r="DR121" s="930"/>
      <c r="DS121" s="930"/>
      <c r="DT121" s="930"/>
      <c r="DU121" s="930"/>
      <c r="DV121" s="931">
        <v>0.9</v>
      </c>
      <c r="DW121" s="931"/>
      <c r="DX121" s="931"/>
      <c r="DY121" s="931"/>
      <c r="DZ121" s="932"/>
    </row>
    <row r="122" spans="1:130" s="230" customFormat="1" ht="26.25" customHeight="1" x14ac:dyDescent="0.2">
      <c r="A122" s="1061"/>
      <c r="B122" s="953"/>
      <c r="C122" s="926" t="s">
        <v>474</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459</v>
      </c>
      <c r="AB122" s="963"/>
      <c r="AC122" s="963"/>
      <c r="AD122" s="963"/>
      <c r="AE122" s="964"/>
      <c r="AF122" s="965" t="s">
        <v>459</v>
      </c>
      <c r="AG122" s="963"/>
      <c r="AH122" s="963"/>
      <c r="AI122" s="963"/>
      <c r="AJ122" s="964"/>
      <c r="AK122" s="965" t="s">
        <v>459</v>
      </c>
      <c r="AL122" s="963"/>
      <c r="AM122" s="963"/>
      <c r="AN122" s="963"/>
      <c r="AO122" s="964"/>
      <c r="AP122" s="966" t="s">
        <v>483</v>
      </c>
      <c r="AQ122" s="967"/>
      <c r="AR122" s="967"/>
      <c r="AS122" s="967"/>
      <c r="AT122" s="968"/>
      <c r="AU122" s="998"/>
      <c r="AV122" s="999"/>
      <c r="AW122" s="999"/>
      <c r="AX122" s="999"/>
      <c r="AY122" s="1000"/>
      <c r="AZ122" s="977" t="s">
        <v>504</v>
      </c>
      <c r="BA122" s="969"/>
      <c r="BB122" s="969"/>
      <c r="BC122" s="969"/>
      <c r="BD122" s="969"/>
      <c r="BE122" s="969"/>
      <c r="BF122" s="969"/>
      <c r="BG122" s="969"/>
      <c r="BH122" s="969"/>
      <c r="BI122" s="969"/>
      <c r="BJ122" s="969"/>
      <c r="BK122" s="969"/>
      <c r="BL122" s="969"/>
      <c r="BM122" s="969"/>
      <c r="BN122" s="969"/>
      <c r="BO122" s="969"/>
      <c r="BP122" s="970"/>
      <c r="BQ122" s="1003">
        <v>118150045</v>
      </c>
      <c r="BR122" s="1004"/>
      <c r="BS122" s="1004"/>
      <c r="BT122" s="1004"/>
      <c r="BU122" s="1004"/>
      <c r="BV122" s="1004">
        <v>120671480</v>
      </c>
      <c r="BW122" s="1004"/>
      <c r="BX122" s="1004"/>
      <c r="BY122" s="1004"/>
      <c r="BZ122" s="1004"/>
      <c r="CA122" s="1004">
        <v>119211863</v>
      </c>
      <c r="CB122" s="1004"/>
      <c r="CC122" s="1004"/>
      <c r="CD122" s="1004"/>
      <c r="CE122" s="1004"/>
      <c r="CF122" s="1021">
        <v>114.2</v>
      </c>
      <c r="CG122" s="1022"/>
      <c r="CH122" s="1022"/>
      <c r="CI122" s="1022"/>
      <c r="CJ122" s="1022"/>
      <c r="CK122" s="1013"/>
      <c r="CL122" s="1014"/>
      <c r="CM122" s="1014"/>
      <c r="CN122" s="1014"/>
      <c r="CO122" s="1015"/>
      <c r="CP122" s="1023" t="s">
        <v>505</v>
      </c>
      <c r="CQ122" s="1024"/>
      <c r="CR122" s="1024"/>
      <c r="CS122" s="1024"/>
      <c r="CT122" s="1024"/>
      <c r="CU122" s="1024"/>
      <c r="CV122" s="1024"/>
      <c r="CW122" s="1024"/>
      <c r="CX122" s="1024"/>
      <c r="CY122" s="1024"/>
      <c r="CZ122" s="1024"/>
      <c r="DA122" s="1024"/>
      <c r="DB122" s="1024"/>
      <c r="DC122" s="1024"/>
      <c r="DD122" s="1024"/>
      <c r="DE122" s="1024"/>
      <c r="DF122" s="1025"/>
      <c r="DG122" s="929">
        <v>994871</v>
      </c>
      <c r="DH122" s="930"/>
      <c r="DI122" s="930"/>
      <c r="DJ122" s="930"/>
      <c r="DK122" s="930"/>
      <c r="DL122" s="930">
        <v>603941</v>
      </c>
      <c r="DM122" s="930"/>
      <c r="DN122" s="930"/>
      <c r="DO122" s="930"/>
      <c r="DP122" s="930"/>
      <c r="DQ122" s="930">
        <v>506459</v>
      </c>
      <c r="DR122" s="930"/>
      <c r="DS122" s="930"/>
      <c r="DT122" s="930"/>
      <c r="DU122" s="930"/>
      <c r="DV122" s="931">
        <v>0.5</v>
      </c>
      <c r="DW122" s="931"/>
      <c r="DX122" s="931"/>
      <c r="DY122" s="931"/>
      <c r="DZ122" s="932"/>
    </row>
    <row r="123" spans="1:130" s="230" customFormat="1" ht="26.25" customHeight="1" x14ac:dyDescent="0.2">
      <c r="A123" s="1061"/>
      <c r="B123" s="953"/>
      <c r="C123" s="926" t="s">
        <v>480</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488</v>
      </c>
      <c r="AB123" s="963"/>
      <c r="AC123" s="963"/>
      <c r="AD123" s="963"/>
      <c r="AE123" s="964"/>
      <c r="AF123" s="965" t="s">
        <v>492</v>
      </c>
      <c r="AG123" s="963"/>
      <c r="AH123" s="963"/>
      <c r="AI123" s="963"/>
      <c r="AJ123" s="964"/>
      <c r="AK123" s="965" t="s">
        <v>506</v>
      </c>
      <c r="AL123" s="963"/>
      <c r="AM123" s="963"/>
      <c r="AN123" s="963"/>
      <c r="AO123" s="964"/>
      <c r="AP123" s="966" t="s">
        <v>486</v>
      </c>
      <c r="AQ123" s="967"/>
      <c r="AR123" s="967"/>
      <c r="AS123" s="967"/>
      <c r="AT123" s="968"/>
      <c r="AU123" s="1001"/>
      <c r="AV123" s="1002"/>
      <c r="AW123" s="1002"/>
      <c r="AX123" s="1002"/>
      <c r="AY123" s="1002"/>
      <c r="AZ123" s="251" t="s">
        <v>195</v>
      </c>
      <c r="BA123" s="251"/>
      <c r="BB123" s="251"/>
      <c r="BC123" s="251"/>
      <c r="BD123" s="251"/>
      <c r="BE123" s="251"/>
      <c r="BF123" s="251"/>
      <c r="BG123" s="251"/>
      <c r="BH123" s="251"/>
      <c r="BI123" s="251"/>
      <c r="BJ123" s="251"/>
      <c r="BK123" s="251"/>
      <c r="BL123" s="251"/>
      <c r="BM123" s="251"/>
      <c r="BN123" s="251"/>
      <c r="BO123" s="981" t="s">
        <v>507</v>
      </c>
      <c r="BP123" s="1009"/>
      <c r="BQ123" s="1067">
        <v>209805876</v>
      </c>
      <c r="BR123" s="1068"/>
      <c r="BS123" s="1068"/>
      <c r="BT123" s="1068"/>
      <c r="BU123" s="1068"/>
      <c r="BV123" s="1068">
        <v>217826384</v>
      </c>
      <c r="BW123" s="1068"/>
      <c r="BX123" s="1068"/>
      <c r="BY123" s="1068"/>
      <c r="BZ123" s="1068"/>
      <c r="CA123" s="1068">
        <v>216692662</v>
      </c>
      <c r="CB123" s="1068"/>
      <c r="CC123" s="1068"/>
      <c r="CD123" s="1068"/>
      <c r="CE123" s="1068"/>
      <c r="CF123" s="1005"/>
      <c r="CG123" s="1006"/>
      <c r="CH123" s="1006"/>
      <c r="CI123" s="1006"/>
      <c r="CJ123" s="1007"/>
      <c r="CK123" s="1013"/>
      <c r="CL123" s="1014"/>
      <c r="CM123" s="1014"/>
      <c r="CN123" s="1014"/>
      <c r="CO123" s="1015"/>
      <c r="CP123" s="1023" t="s">
        <v>508</v>
      </c>
      <c r="CQ123" s="1024"/>
      <c r="CR123" s="1024"/>
      <c r="CS123" s="1024"/>
      <c r="CT123" s="1024"/>
      <c r="CU123" s="1024"/>
      <c r="CV123" s="1024"/>
      <c r="CW123" s="1024"/>
      <c r="CX123" s="1024"/>
      <c r="CY123" s="1024"/>
      <c r="CZ123" s="1024"/>
      <c r="DA123" s="1024"/>
      <c r="DB123" s="1024"/>
      <c r="DC123" s="1024"/>
      <c r="DD123" s="1024"/>
      <c r="DE123" s="1024"/>
      <c r="DF123" s="1025"/>
      <c r="DG123" s="962">
        <v>247846</v>
      </c>
      <c r="DH123" s="963"/>
      <c r="DI123" s="963"/>
      <c r="DJ123" s="963"/>
      <c r="DK123" s="964"/>
      <c r="DL123" s="965">
        <v>207740</v>
      </c>
      <c r="DM123" s="963"/>
      <c r="DN123" s="963"/>
      <c r="DO123" s="963"/>
      <c r="DP123" s="964"/>
      <c r="DQ123" s="965">
        <v>157794</v>
      </c>
      <c r="DR123" s="963"/>
      <c r="DS123" s="963"/>
      <c r="DT123" s="963"/>
      <c r="DU123" s="964"/>
      <c r="DV123" s="966">
        <v>0.2</v>
      </c>
      <c r="DW123" s="967"/>
      <c r="DX123" s="967"/>
      <c r="DY123" s="967"/>
      <c r="DZ123" s="968"/>
    </row>
    <row r="124" spans="1:130" s="230" customFormat="1" ht="26.25" customHeight="1" thickBot="1" x14ac:dyDescent="0.25">
      <c r="A124" s="1061"/>
      <c r="B124" s="953"/>
      <c r="C124" s="926" t="s">
        <v>485</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459</v>
      </c>
      <c r="AB124" s="963"/>
      <c r="AC124" s="963"/>
      <c r="AD124" s="963"/>
      <c r="AE124" s="964"/>
      <c r="AF124" s="965" t="s">
        <v>486</v>
      </c>
      <c r="AG124" s="963"/>
      <c r="AH124" s="963"/>
      <c r="AI124" s="963"/>
      <c r="AJ124" s="964"/>
      <c r="AK124" s="965" t="s">
        <v>459</v>
      </c>
      <c r="AL124" s="963"/>
      <c r="AM124" s="963"/>
      <c r="AN124" s="963"/>
      <c r="AO124" s="964"/>
      <c r="AP124" s="966" t="s">
        <v>489</v>
      </c>
      <c r="AQ124" s="967"/>
      <c r="AR124" s="967"/>
      <c r="AS124" s="967"/>
      <c r="AT124" s="968"/>
      <c r="AU124" s="1063" t="s">
        <v>509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11.4</v>
      </c>
      <c r="BR124" s="1031"/>
      <c r="BS124" s="1031"/>
      <c r="BT124" s="1031"/>
      <c r="BU124" s="1031"/>
      <c r="BV124" s="1031">
        <v>4.5999999999999996</v>
      </c>
      <c r="BW124" s="1031"/>
      <c r="BX124" s="1031"/>
      <c r="BY124" s="1031"/>
      <c r="BZ124" s="1031"/>
      <c r="CA124" s="1031">
        <v>6.7</v>
      </c>
      <c r="CB124" s="1031"/>
      <c r="CC124" s="1031"/>
      <c r="CD124" s="1031"/>
      <c r="CE124" s="1031"/>
      <c r="CF124" s="1032"/>
      <c r="CG124" s="1033"/>
      <c r="CH124" s="1033"/>
      <c r="CI124" s="1033"/>
      <c r="CJ124" s="1034"/>
      <c r="CK124" s="1016"/>
      <c r="CL124" s="1016"/>
      <c r="CM124" s="1016"/>
      <c r="CN124" s="1016"/>
      <c r="CO124" s="1017"/>
      <c r="CP124" s="1023" t="s">
        <v>510</v>
      </c>
      <c r="CQ124" s="1024"/>
      <c r="CR124" s="1024"/>
      <c r="CS124" s="1024"/>
      <c r="CT124" s="1024"/>
      <c r="CU124" s="1024"/>
      <c r="CV124" s="1024"/>
      <c r="CW124" s="1024"/>
      <c r="CX124" s="1024"/>
      <c r="CY124" s="1024"/>
      <c r="CZ124" s="1024"/>
      <c r="DA124" s="1024"/>
      <c r="DB124" s="1024"/>
      <c r="DC124" s="1024"/>
      <c r="DD124" s="1024"/>
      <c r="DE124" s="1024"/>
      <c r="DF124" s="1025"/>
      <c r="DG124" s="1008" t="s">
        <v>459</v>
      </c>
      <c r="DH124" s="990"/>
      <c r="DI124" s="990"/>
      <c r="DJ124" s="990"/>
      <c r="DK124" s="991"/>
      <c r="DL124" s="989" t="s">
        <v>494</v>
      </c>
      <c r="DM124" s="990"/>
      <c r="DN124" s="990"/>
      <c r="DO124" s="990"/>
      <c r="DP124" s="991"/>
      <c r="DQ124" s="989" t="s">
        <v>506</v>
      </c>
      <c r="DR124" s="990"/>
      <c r="DS124" s="990"/>
      <c r="DT124" s="990"/>
      <c r="DU124" s="991"/>
      <c r="DV124" s="992" t="s">
        <v>511</v>
      </c>
      <c r="DW124" s="993"/>
      <c r="DX124" s="993"/>
      <c r="DY124" s="993"/>
      <c r="DZ124" s="994"/>
    </row>
    <row r="125" spans="1:130" s="230" customFormat="1" ht="26.25" customHeight="1" x14ac:dyDescent="0.2">
      <c r="A125" s="1061"/>
      <c r="B125" s="953"/>
      <c r="C125" s="926" t="s">
        <v>491</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459</v>
      </c>
      <c r="AB125" s="963"/>
      <c r="AC125" s="963"/>
      <c r="AD125" s="963"/>
      <c r="AE125" s="964"/>
      <c r="AF125" s="965" t="s">
        <v>511</v>
      </c>
      <c r="AG125" s="963"/>
      <c r="AH125" s="963"/>
      <c r="AI125" s="963"/>
      <c r="AJ125" s="964"/>
      <c r="AK125" s="965" t="s">
        <v>486</v>
      </c>
      <c r="AL125" s="963"/>
      <c r="AM125" s="963"/>
      <c r="AN125" s="963"/>
      <c r="AO125" s="964"/>
      <c r="AP125" s="966" t="s">
        <v>486</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512</v>
      </c>
      <c r="CL125" s="1011"/>
      <c r="CM125" s="1011"/>
      <c r="CN125" s="1011"/>
      <c r="CO125" s="1012"/>
      <c r="CP125" s="933" t="s">
        <v>513</v>
      </c>
      <c r="CQ125" s="901"/>
      <c r="CR125" s="901"/>
      <c r="CS125" s="901"/>
      <c r="CT125" s="901"/>
      <c r="CU125" s="901"/>
      <c r="CV125" s="901"/>
      <c r="CW125" s="901"/>
      <c r="CX125" s="901"/>
      <c r="CY125" s="901"/>
      <c r="CZ125" s="901"/>
      <c r="DA125" s="901"/>
      <c r="DB125" s="901"/>
      <c r="DC125" s="901"/>
      <c r="DD125" s="901"/>
      <c r="DE125" s="901"/>
      <c r="DF125" s="902"/>
      <c r="DG125" s="934" t="s">
        <v>488</v>
      </c>
      <c r="DH125" s="935"/>
      <c r="DI125" s="935"/>
      <c r="DJ125" s="935"/>
      <c r="DK125" s="935"/>
      <c r="DL125" s="935" t="s">
        <v>486</v>
      </c>
      <c r="DM125" s="935"/>
      <c r="DN125" s="935"/>
      <c r="DO125" s="935"/>
      <c r="DP125" s="935"/>
      <c r="DQ125" s="935" t="s">
        <v>506</v>
      </c>
      <c r="DR125" s="935"/>
      <c r="DS125" s="935"/>
      <c r="DT125" s="935"/>
      <c r="DU125" s="935"/>
      <c r="DV125" s="936" t="s">
        <v>251</v>
      </c>
      <c r="DW125" s="936"/>
      <c r="DX125" s="936"/>
      <c r="DY125" s="936"/>
      <c r="DZ125" s="937"/>
    </row>
    <row r="126" spans="1:130" s="230" customFormat="1" ht="26.25" customHeight="1" thickBot="1" x14ac:dyDescent="0.25">
      <c r="A126" s="1061"/>
      <c r="B126" s="953"/>
      <c r="C126" s="926" t="s">
        <v>496</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v>1138731</v>
      </c>
      <c r="AB126" s="963"/>
      <c r="AC126" s="963"/>
      <c r="AD126" s="963"/>
      <c r="AE126" s="964"/>
      <c r="AF126" s="965">
        <v>577459</v>
      </c>
      <c r="AG126" s="963"/>
      <c r="AH126" s="963"/>
      <c r="AI126" s="963"/>
      <c r="AJ126" s="964"/>
      <c r="AK126" s="965">
        <v>144139</v>
      </c>
      <c r="AL126" s="963"/>
      <c r="AM126" s="963"/>
      <c r="AN126" s="963"/>
      <c r="AO126" s="964"/>
      <c r="AP126" s="966">
        <v>0.1</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514</v>
      </c>
      <c r="CQ126" s="927"/>
      <c r="CR126" s="927"/>
      <c r="CS126" s="927"/>
      <c r="CT126" s="927"/>
      <c r="CU126" s="927"/>
      <c r="CV126" s="927"/>
      <c r="CW126" s="927"/>
      <c r="CX126" s="927"/>
      <c r="CY126" s="927"/>
      <c r="CZ126" s="927"/>
      <c r="DA126" s="927"/>
      <c r="DB126" s="927"/>
      <c r="DC126" s="927"/>
      <c r="DD126" s="927"/>
      <c r="DE126" s="927"/>
      <c r="DF126" s="928"/>
      <c r="DG126" s="929">
        <v>1298578</v>
      </c>
      <c r="DH126" s="930"/>
      <c r="DI126" s="930"/>
      <c r="DJ126" s="930"/>
      <c r="DK126" s="930"/>
      <c r="DL126" s="930">
        <v>1333035</v>
      </c>
      <c r="DM126" s="930"/>
      <c r="DN126" s="930"/>
      <c r="DO126" s="930"/>
      <c r="DP126" s="930"/>
      <c r="DQ126" s="930">
        <v>1077151</v>
      </c>
      <c r="DR126" s="930"/>
      <c r="DS126" s="930"/>
      <c r="DT126" s="930"/>
      <c r="DU126" s="930"/>
      <c r="DV126" s="931">
        <v>1</v>
      </c>
      <c r="DW126" s="931"/>
      <c r="DX126" s="931"/>
      <c r="DY126" s="931"/>
      <c r="DZ126" s="932"/>
    </row>
    <row r="127" spans="1:130" s="230" customFormat="1" ht="26.25" customHeight="1" x14ac:dyDescent="0.2">
      <c r="A127" s="1062"/>
      <c r="B127" s="955"/>
      <c r="C127" s="977" t="s">
        <v>515</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v>44196</v>
      </c>
      <c r="AB127" s="963"/>
      <c r="AC127" s="963"/>
      <c r="AD127" s="963"/>
      <c r="AE127" s="964"/>
      <c r="AF127" s="965">
        <v>37135</v>
      </c>
      <c r="AG127" s="963"/>
      <c r="AH127" s="963"/>
      <c r="AI127" s="963"/>
      <c r="AJ127" s="964"/>
      <c r="AK127" s="965">
        <v>28604</v>
      </c>
      <c r="AL127" s="963"/>
      <c r="AM127" s="963"/>
      <c r="AN127" s="963"/>
      <c r="AO127" s="964"/>
      <c r="AP127" s="966">
        <v>0</v>
      </c>
      <c r="AQ127" s="967"/>
      <c r="AR127" s="967"/>
      <c r="AS127" s="967"/>
      <c r="AT127" s="968"/>
      <c r="AU127" s="232"/>
      <c r="AV127" s="232"/>
      <c r="AW127" s="232"/>
      <c r="AX127" s="1035" t="s">
        <v>516</v>
      </c>
      <c r="AY127" s="1036"/>
      <c r="AZ127" s="1036"/>
      <c r="BA127" s="1036"/>
      <c r="BB127" s="1036"/>
      <c r="BC127" s="1036"/>
      <c r="BD127" s="1036"/>
      <c r="BE127" s="1037"/>
      <c r="BF127" s="1038" t="s">
        <v>517</v>
      </c>
      <c r="BG127" s="1036"/>
      <c r="BH127" s="1036"/>
      <c r="BI127" s="1036"/>
      <c r="BJ127" s="1036"/>
      <c r="BK127" s="1036"/>
      <c r="BL127" s="1037"/>
      <c r="BM127" s="1038" t="s">
        <v>518</v>
      </c>
      <c r="BN127" s="1036"/>
      <c r="BO127" s="1036"/>
      <c r="BP127" s="1036"/>
      <c r="BQ127" s="1036"/>
      <c r="BR127" s="1036"/>
      <c r="BS127" s="1037"/>
      <c r="BT127" s="1038" t="s">
        <v>519</v>
      </c>
      <c r="BU127" s="1036"/>
      <c r="BV127" s="1036"/>
      <c r="BW127" s="1036"/>
      <c r="BX127" s="1036"/>
      <c r="BY127" s="1036"/>
      <c r="BZ127" s="1059"/>
      <c r="CA127" s="232"/>
      <c r="CB127" s="232"/>
      <c r="CC127" s="232"/>
      <c r="CD127" s="255"/>
      <c r="CE127" s="255"/>
      <c r="CF127" s="255"/>
      <c r="CG127" s="232"/>
      <c r="CH127" s="232"/>
      <c r="CI127" s="232"/>
      <c r="CJ127" s="254"/>
      <c r="CK127" s="1027"/>
      <c r="CL127" s="1014"/>
      <c r="CM127" s="1014"/>
      <c r="CN127" s="1014"/>
      <c r="CO127" s="1015"/>
      <c r="CP127" s="926" t="s">
        <v>520</v>
      </c>
      <c r="CQ127" s="927"/>
      <c r="CR127" s="927"/>
      <c r="CS127" s="927"/>
      <c r="CT127" s="927"/>
      <c r="CU127" s="927"/>
      <c r="CV127" s="927"/>
      <c r="CW127" s="927"/>
      <c r="CX127" s="927"/>
      <c r="CY127" s="927"/>
      <c r="CZ127" s="927"/>
      <c r="DA127" s="927"/>
      <c r="DB127" s="927"/>
      <c r="DC127" s="927"/>
      <c r="DD127" s="927"/>
      <c r="DE127" s="927"/>
      <c r="DF127" s="928"/>
      <c r="DG127" s="929" t="s">
        <v>493</v>
      </c>
      <c r="DH127" s="930"/>
      <c r="DI127" s="930"/>
      <c r="DJ127" s="930"/>
      <c r="DK127" s="930"/>
      <c r="DL127" s="930" t="s">
        <v>492</v>
      </c>
      <c r="DM127" s="930"/>
      <c r="DN127" s="930"/>
      <c r="DO127" s="930"/>
      <c r="DP127" s="930"/>
      <c r="DQ127" s="930" t="s">
        <v>483</v>
      </c>
      <c r="DR127" s="930"/>
      <c r="DS127" s="930"/>
      <c r="DT127" s="930"/>
      <c r="DU127" s="930"/>
      <c r="DV127" s="931" t="s">
        <v>483</v>
      </c>
      <c r="DW127" s="931"/>
      <c r="DX127" s="931"/>
      <c r="DY127" s="931"/>
      <c r="DZ127" s="932"/>
    </row>
    <row r="128" spans="1:130" s="230" customFormat="1" ht="26.25" customHeight="1" thickBot="1" x14ac:dyDescent="0.25">
      <c r="A128" s="1045" t="s">
        <v>521</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522</v>
      </c>
      <c r="X128" s="1047"/>
      <c r="Y128" s="1047"/>
      <c r="Z128" s="1048"/>
      <c r="AA128" s="1049">
        <v>4059934</v>
      </c>
      <c r="AB128" s="1050"/>
      <c r="AC128" s="1050"/>
      <c r="AD128" s="1050"/>
      <c r="AE128" s="1051"/>
      <c r="AF128" s="1052">
        <v>4087624</v>
      </c>
      <c r="AG128" s="1050"/>
      <c r="AH128" s="1050"/>
      <c r="AI128" s="1050"/>
      <c r="AJ128" s="1051"/>
      <c r="AK128" s="1052">
        <v>4366812</v>
      </c>
      <c r="AL128" s="1050"/>
      <c r="AM128" s="1050"/>
      <c r="AN128" s="1050"/>
      <c r="AO128" s="1051"/>
      <c r="AP128" s="1053"/>
      <c r="AQ128" s="1054"/>
      <c r="AR128" s="1054"/>
      <c r="AS128" s="1054"/>
      <c r="AT128" s="1055"/>
      <c r="AU128" s="232"/>
      <c r="AV128" s="232"/>
      <c r="AW128" s="232"/>
      <c r="AX128" s="900" t="s">
        <v>523</v>
      </c>
      <c r="AY128" s="901"/>
      <c r="AZ128" s="901"/>
      <c r="BA128" s="901"/>
      <c r="BB128" s="901"/>
      <c r="BC128" s="901"/>
      <c r="BD128" s="901"/>
      <c r="BE128" s="902"/>
      <c r="BF128" s="1056" t="s">
        <v>486</v>
      </c>
      <c r="BG128" s="1057"/>
      <c r="BH128" s="1057"/>
      <c r="BI128" s="1057"/>
      <c r="BJ128" s="1057"/>
      <c r="BK128" s="1057"/>
      <c r="BL128" s="1058"/>
      <c r="BM128" s="1056">
        <v>11.25</v>
      </c>
      <c r="BN128" s="1057"/>
      <c r="BO128" s="1057"/>
      <c r="BP128" s="1057"/>
      <c r="BQ128" s="1057"/>
      <c r="BR128" s="1057"/>
      <c r="BS128" s="1058"/>
      <c r="BT128" s="1056">
        <v>20</v>
      </c>
      <c r="BU128" s="1057"/>
      <c r="BV128" s="1057"/>
      <c r="BW128" s="1057"/>
      <c r="BX128" s="1057"/>
      <c r="BY128" s="1057"/>
      <c r="BZ128" s="1080"/>
      <c r="CA128" s="255"/>
      <c r="CB128" s="255"/>
      <c r="CC128" s="255"/>
      <c r="CD128" s="255"/>
      <c r="CE128" s="255"/>
      <c r="CF128" s="255"/>
      <c r="CG128" s="232"/>
      <c r="CH128" s="232"/>
      <c r="CI128" s="232"/>
      <c r="CJ128" s="254"/>
      <c r="CK128" s="1028"/>
      <c r="CL128" s="1029"/>
      <c r="CM128" s="1029"/>
      <c r="CN128" s="1029"/>
      <c r="CO128" s="1030"/>
      <c r="CP128" s="1039" t="s">
        <v>524</v>
      </c>
      <c r="CQ128" s="726"/>
      <c r="CR128" s="726"/>
      <c r="CS128" s="726"/>
      <c r="CT128" s="726"/>
      <c r="CU128" s="726"/>
      <c r="CV128" s="726"/>
      <c r="CW128" s="726"/>
      <c r="CX128" s="726"/>
      <c r="CY128" s="726"/>
      <c r="CZ128" s="726"/>
      <c r="DA128" s="726"/>
      <c r="DB128" s="726"/>
      <c r="DC128" s="726"/>
      <c r="DD128" s="726"/>
      <c r="DE128" s="726"/>
      <c r="DF128" s="1040"/>
      <c r="DG128" s="1041">
        <v>1855</v>
      </c>
      <c r="DH128" s="1042"/>
      <c r="DI128" s="1042"/>
      <c r="DJ128" s="1042"/>
      <c r="DK128" s="1042"/>
      <c r="DL128" s="1042">
        <v>2120</v>
      </c>
      <c r="DM128" s="1042"/>
      <c r="DN128" s="1042"/>
      <c r="DO128" s="1042"/>
      <c r="DP128" s="1042"/>
      <c r="DQ128" s="1042">
        <v>592</v>
      </c>
      <c r="DR128" s="1042"/>
      <c r="DS128" s="1042"/>
      <c r="DT128" s="1042"/>
      <c r="DU128" s="1042"/>
      <c r="DV128" s="1043">
        <v>0</v>
      </c>
      <c r="DW128" s="1043"/>
      <c r="DX128" s="1043"/>
      <c r="DY128" s="1043"/>
      <c r="DZ128" s="1044"/>
    </row>
    <row r="129" spans="1:131" s="230" customFormat="1" ht="26.25" customHeight="1" x14ac:dyDescent="0.2">
      <c r="A129" s="938" t="s">
        <v>112</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525</v>
      </c>
      <c r="X129" s="1075"/>
      <c r="Y129" s="1075"/>
      <c r="Z129" s="1076"/>
      <c r="AA129" s="962">
        <v>110465740</v>
      </c>
      <c r="AB129" s="963"/>
      <c r="AC129" s="963"/>
      <c r="AD129" s="963"/>
      <c r="AE129" s="964"/>
      <c r="AF129" s="965">
        <v>116007796</v>
      </c>
      <c r="AG129" s="963"/>
      <c r="AH129" s="963"/>
      <c r="AI129" s="963"/>
      <c r="AJ129" s="964"/>
      <c r="AK129" s="965">
        <v>114131188</v>
      </c>
      <c r="AL129" s="963"/>
      <c r="AM129" s="963"/>
      <c r="AN129" s="963"/>
      <c r="AO129" s="964"/>
      <c r="AP129" s="1077"/>
      <c r="AQ129" s="1078"/>
      <c r="AR129" s="1078"/>
      <c r="AS129" s="1078"/>
      <c r="AT129" s="1079"/>
      <c r="AU129" s="233"/>
      <c r="AV129" s="233"/>
      <c r="AW129" s="233"/>
      <c r="AX129" s="1069" t="s">
        <v>526</v>
      </c>
      <c r="AY129" s="927"/>
      <c r="AZ129" s="927"/>
      <c r="BA129" s="927"/>
      <c r="BB129" s="927"/>
      <c r="BC129" s="927"/>
      <c r="BD129" s="927"/>
      <c r="BE129" s="928"/>
      <c r="BF129" s="1070" t="s">
        <v>251</v>
      </c>
      <c r="BG129" s="1071"/>
      <c r="BH129" s="1071"/>
      <c r="BI129" s="1071"/>
      <c r="BJ129" s="1071"/>
      <c r="BK129" s="1071"/>
      <c r="BL129" s="1072"/>
      <c r="BM129" s="1070">
        <v>16.25</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8" t="s">
        <v>527</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528</v>
      </c>
      <c r="X130" s="1075"/>
      <c r="Y130" s="1075"/>
      <c r="Z130" s="1076"/>
      <c r="AA130" s="962">
        <v>9934872</v>
      </c>
      <c r="AB130" s="963"/>
      <c r="AC130" s="963"/>
      <c r="AD130" s="963"/>
      <c r="AE130" s="964"/>
      <c r="AF130" s="965">
        <v>9914091</v>
      </c>
      <c r="AG130" s="963"/>
      <c r="AH130" s="963"/>
      <c r="AI130" s="963"/>
      <c r="AJ130" s="964"/>
      <c r="AK130" s="965">
        <v>9722265</v>
      </c>
      <c r="AL130" s="963"/>
      <c r="AM130" s="963"/>
      <c r="AN130" s="963"/>
      <c r="AO130" s="964"/>
      <c r="AP130" s="1077"/>
      <c r="AQ130" s="1078"/>
      <c r="AR130" s="1078"/>
      <c r="AS130" s="1078"/>
      <c r="AT130" s="1079"/>
      <c r="AU130" s="233"/>
      <c r="AV130" s="233"/>
      <c r="AW130" s="233"/>
      <c r="AX130" s="1069" t="s">
        <v>529</v>
      </c>
      <c r="AY130" s="927"/>
      <c r="AZ130" s="927"/>
      <c r="BA130" s="927"/>
      <c r="BB130" s="927"/>
      <c r="BC130" s="927"/>
      <c r="BD130" s="927"/>
      <c r="BE130" s="928"/>
      <c r="BF130" s="1105">
        <v>3.1</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530</v>
      </c>
      <c r="X131" s="1112"/>
      <c r="Y131" s="1112"/>
      <c r="Z131" s="1113"/>
      <c r="AA131" s="1008">
        <v>100530868</v>
      </c>
      <c r="AB131" s="990"/>
      <c r="AC131" s="990"/>
      <c r="AD131" s="990"/>
      <c r="AE131" s="991"/>
      <c r="AF131" s="989">
        <v>106093705</v>
      </c>
      <c r="AG131" s="990"/>
      <c r="AH131" s="990"/>
      <c r="AI131" s="990"/>
      <c r="AJ131" s="991"/>
      <c r="AK131" s="989">
        <v>104408923</v>
      </c>
      <c r="AL131" s="990"/>
      <c r="AM131" s="990"/>
      <c r="AN131" s="990"/>
      <c r="AO131" s="991"/>
      <c r="AP131" s="1114"/>
      <c r="AQ131" s="1115"/>
      <c r="AR131" s="1115"/>
      <c r="AS131" s="1115"/>
      <c r="AT131" s="1116"/>
      <c r="AU131" s="233"/>
      <c r="AV131" s="233"/>
      <c r="AW131" s="233"/>
      <c r="AX131" s="1087" t="s">
        <v>531</v>
      </c>
      <c r="AY131" s="726"/>
      <c r="AZ131" s="726"/>
      <c r="BA131" s="726"/>
      <c r="BB131" s="726"/>
      <c r="BC131" s="726"/>
      <c r="BD131" s="726"/>
      <c r="BE131" s="1040"/>
      <c r="BF131" s="1088">
        <v>6.7</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4" t="s">
        <v>532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533</v>
      </c>
      <c r="W132" s="1098"/>
      <c r="X132" s="1098"/>
      <c r="Y132" s="1098"/>
      <c r="Z132" s="1099"/>
      <c r="AA132" s="1100">
        <v>3.8380490260000002</v>
      </c>
      <c r="AB132" s="1101"/>
      <c r="AC132" s="1101"/>
      <c r="AD132" s="1101"/>
      <c r="AE132" s="1102"/>
      <c r="AF132" s="1103">
        <v>3.0917888609999999</v>
      </c>
      <c r="AG132" s="1101"/>
      <c r="AH132" s="1101"/>
      <c r="AI132" s="1101"/>
      <c r="AJ132" s="1102"/>
      <c r="AK132" s="1103">
        <v>2.6195613039999999</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534</v>
      </c>
      <c r="W133" s="1081"/>
      <c r="X133" s="1081"/>
      <c r="Y133" s="1081"/>
      <c r="Z133" s="1082"/>
      <c r="AA133" s="1083">
        <v>5</v>
      </c>
      <c r="AB133" s="1084"/>
      <c r="AC133" s="1084"/>
      <c r="AD133" s="1084"/>
      <c r="AE133" s="1085"/>
      <c r="AF133" s="1083">
        <v>3.4</v>
      </c>
      <c r="AG133" s="1084"/>
      <c r="AH133" s="1084"/>
      <c r="AI133" s="1084"/>
      <c r="AJ133" s="1085"/>
      <c r="AK133" s="1083">
        <v>3.1</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ha7EislRG+IMEHkPMW07ZjwMwxrNN1U+xX25fBYmF3nMUvyIBx9pJd8wbGhBd9WhipXLf+1bjT98oXY8oclQ==" saltValue="KuL7xDs4TLg+ZUx6QpfR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7D389-0F15-4C75-806C-8B69BE59E35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535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yFmv1Q76+Fpgf/zPGHBvNMthQ5RG6U7+m3Hwc3B8PLQdkFrblZuDeW3h/2wTs1HPQEhvhAg9HiswRxtJ4Pd8w==" saltValue="wky58vBC7jrS6tkRgvfrJ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wuSSt0StwthtC0cBM0sik8vbW59PbYpqQeC/KDTAVydCVArTrY24iwjv8Crw8sOCYK3jn87BCTK1Uy5mBtIOg==" saltValue="snwTJNJgWN0aEHnstvdV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536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538</v>
      </c>
      <c r="AP7" s="272"/>
      <c r="AQ7" s="273" t="s">
        <v>539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540</v>
      </c>
      <c r="AQ8" s="279" t="s">
        <v>541</v>
      </c>
      <c r="AR8" s="280" t="s">
        <v>542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543</v>
      </c>
      <c r="AL9" s="1121"/>
      <c r="AM9" s="1121"/>
      <c r="AN9" s="1122"/>
      <c r="AO9" s="281">
        <v>31337371</v>
      </c>
      <c r="AP9" s="281">
        <v>51822</v>
      </c>
      <c r="AQ9" s="282">
        <v>63571</v>
      </c>
      <c r="AR9" s="283">
        <v>-18.5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544</v>
      </c>
      <c r="AL10" s="1121"/>
      <c r="AM10" s="1121"/>
      <c r="AN10" s="1122"/>
      <c r="AO10" s="284">
        <v>23</v>
      </c>
      <c r="AP10" s="284">
        <v>0</v>
      </c>
      <c r="AQ10" s="285">
        <v>1690</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545</v>
      </c>
      <c r="AL11" s="1121"/>
      <c r="AM11" s="1121"/>
      <c r="AN11" s="1122"/>
      <c r="AO11" s="284">
        <v>645371</v>
      </c>
      <c r="AP11" s="284">
        <v>1067</v>
      </c>
      <c r="AQ11" s="285">
        <v>679</v>
      </c>
      <c r="AR11" s="286">
        <v>57.1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546</v>
      </c>
      <c r="AL12" s="1121"/>
      <c r="AM12" s="1121"/>
      <c r="AN12" s="1122"/>
      <c r="AO12" s="284" t="s">
        <v>547</v>
      </c>
      <c r="AP12" s="284" t="s">
        <v>547</v>
      </c>
      <c r="AQ12" s="285">
        <v>23</v>
      </c>
      <c r="AR12" s="286" t="s">
        <v>547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548</v>
      </c>
      <c r="AL13" s="1121"/>
      <c r="AM13" s="1121"/>
      <c r="AN13" s="1122"/>
      <c r="AO13" s="284">
        <v>2193663</v>
      </c>
      <c r="AP13" s="284">
        <v>3628</v>
      </c>
      <c r="AQ13" s="285">
        <v>1992</v>
      </c>
      <c r="AR13" s="286">
        <v>82.1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549</v>
      </c>
      <c r="AL14" s="1121"/>
      <c r="AM14" s="1121"/>
      <c r="AN14" s="1122"/>
      <c r="AO14" s="284">
        <v>311610</v>
      </c>
      <c r="AP14" s="284">
        <v>515</v>
      </c>
      <c r="AQ14" s="285">
        <v>1254</v>
      </c>
      <c r="AR14" s="286">
        <v>-58.9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550</v>
      </c>
      <c r="AL15" s="1124"/>
      <c r="AM15" s="1124"/>
      <c r="AN15" s="1125"/>
      <c r="AO15" s="284">
        <v>-1880457</v>
      </c>
      <c r="AP15" s="284">
        <v>-3110</v>
      </c>
      <c r="AQ15" s="285">
        <v>-3845</v>
      </c>
      <c r="AR15" s="286">
        <v>-19.100000000000001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195</v>
      </c>
      <c r="AL16" s="1124"/>
      <c r="AM16" s="1124"/>
      <c r="AN16" s="1125"/>
      <c r="AO16" s="284">
        <v>32607581</v>
      </c>
      <c r="AP16" s="284">
        <v>53922</v>
      </c>
      <c r="AQ16" s="285">
        <v>65365</v>
      </c>
      <c r="AR16" s="286">
        <v>-17.5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551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552</v>
      </c>
      <c r="AP20" s="293" t="s">
        <v>553</v>
      </c>
      <c r="AQ20" s="294" t="s">
        <v>554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555</v>
      </c>
      <c r="AL21" s="1127"/>
      <c r="AM21" s="1127"/>
      <c r="AN21" s="1128"/>
      <c r="AO21" s="297">
        <v>5.8</v>
      </c>
      <c r="AP21" s="298">
        <v>6.46</v>
      </c>
      <c r="AQ21" s="299">
        <v>-0.66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556</v>
      </c>
      <c r="AL22" s="1127"/>
      <c r="AM22" s="1127"/>
      <c r="AN22" s="1128"/>
      <c r="AO22" s="302">
        <v>101.2</v>
      </c>
      <c r="AP22" s="303">
        <v>99.4</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7" t="s">
        <v>557</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ht="13" x14ac:dyDescent="0.2">
      <c r="A27" s="309"/>
      <c r="AO27" s="262"/>
      <c r="AP27" s="262"/>
      <c r="AQ27" s="262"/>
      <c r="AR27" s="262"/>
      <c r="AS27" s="262"/>
      <c r="AT27" s="262"/>
    </row>
    <row r="28" spans="1:46" ht="16.5" x14ac:dyDescent="0.2">
      <c r="A28" s="263" t="s">
        <v>558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538</v>
      </c>
      <c r="AP30" s="272"/>
      <c r="AQ30" s="273" t="s">
        <v>539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540</v>
      </c>
      <c r="AQ31" s="279" t="s">
        <v>541</v>
      </c>
      <c r="AR31" s="280" t="s">
        <v>542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560</v>
      </c>
      <c r="AL32" s="1135"/>
      <c r="AM32" s="1135"/>
      <c r="AN32" s="1136"/>
      <c r="AO32" s="312">
        <v>14511598</v>
      </c>
      <c r="AP32" s="312">
        <v>23997</v>
      </c>
      <c r="AQ32" s="313">
        <v>37452</v>
      </c>
      <c r="AR32" s="314">
        <v>-35.9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561</v>
      </c>
      <c r="AL33" s="1135"/>
      <c r="AM33" s="1135"/>
      <c r="AN33" s="1136"/>
      <c r="AO33" s="312" t="s">
        <v>547</v>
      </c>
      <c r="AP33" s="312" t="s">
        <v>547</v>
      </c>
      <c r="AQ33" s="313" t="s">
        <v>547</v>
      </c>
      <c r="AR33" s="314" t="s">
        <v>547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562</v>
      </c>
      <c r="AL34" s="1135"/>
      <c r="AM34" s="1135"/>
      <c r="AN34" s="1136"/>
      <c r="AO34" s="312" t="s">
        <v>547</v>
      </c>
      <c r="AP34" s="312" t="s">
        <v>547</v>
      </c>
      <c r="AQ34" s="313">
        <v>45</v>
      </c>
      <c r="AR34" s="314" t="s">
        <v>547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563</v>
      </c>
      <c r="AL35" s="1135"/>
      <c r="AM35" s="1135"/>
      <c r="AN35" s="1136"/>
      <c r="AO35" s="312">
        <v>2139792</v>
      </c>
      <c r="AP35" s="312">
        <v>3539</v>
      </c>
      <c r="AQ35" s="313">
        <v>8356</v>
      </c>
      <c r="AR35" s="314">
        <v>-57.6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564</v>
      </c>
      <c r="AL36" s="1135"/>
      <c r="AM36" s="1135"/>
      <c r="AN36" s="1136"/>
      <c r="AO36" s="312" t="s">
        <v>547</v>
      </c>
      <c r="AP36" s="312" t="s">
        <v>547</v>
      </c>
      <c r="AQ36" s="313">
        <v>443</v>
      </c>
      <c r="AR36" s="314" t="s">
        <v>547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565</v>
      </c>
      <c r="AL37" s="1135"/>
      <c r="AM37" s="1135"/>
      <c r="AN37" s="1136"/>
      <c r="AO37" s="312">
        <v>172743</v>
      </c>
      <c r="AP37" s="312">
        <v>286</v>
      </c>
      <c r="AQ37" s="313">
        <v>649</v>
      </c>
      <c r="AR37" s="314">
        <v>-55.9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566</v>
      </c>
      <c r="AL38" s="1138"/>
      <c r="AM38" s="1138"/>
      <c r="AN38" s="1139"/>
      <c r="AO38" s="315" t="s">
        <v>547</v>
      </c>
      <c r="AP38" s="315" t="s">
        <v>547</v>
      </c>
      <c r="AQ38" s="316">
        <v>1</v>
      </c>
      <c r="AR38" s="304" t="s">
        <v>547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567</v>
      </c>
      <c r="AL39" s="1138"/>
      <c r="AM39" s="1138"/>
      <c r="AN39" s="1139"/>
      <c r="AO39" s="312">
        <v>-4366812</v>
      </c>
      <c r="AP39" s="312">
        <v>-7221</v>
      </c>
      <c r="AQ39" s="313">
        <v>-7867</v>
      </c>
      <c r="AR39" s="314">
        <v>-8.1999999999999993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568</v>
      </c>
      <c r="AL40" s="1135"/>
      <c r="AM40" s="1135"/>
      <c r="AN40" s="1136"/>
      <c r="AO40" s="312">
        <v>-9722265</v>
      </c>
      <c r="AP40" s="312">
        <v>-16077</v>
      </c>
      <c r="AQ40" s="313">
        <v>-28343</v>
      </c>
      <c r="AR40" s="314">
        <v>-43.3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308</v>
      </c>
      <c r="AL41" s="1141"/>
      <c r="AM41" s="1141"/>
      <c r="AN41" s="1142"/>
      <c r="AO41" s="312">
        <v>2735056</v>
      </c>
      <c r="AP41" s="312">
        <v>4523</v>
      </c>
      <c r="AQ41" s="313">
        <v>10736</v>
      </c>
      <c r="AR41" s="314">
        <v>-57.9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570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571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538</v>
      </c>
      <c r="AN49" s="1131" t="s">
        <v>572</v>
      </c>
      <c r="AO49" s="1132"/>
      <c r="AP49" s="1132"/>
      <c r="AQ49" s="1132"/>
      <c r="AR49" s="1133"/>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573</v>
      </c>
      <c r="AO50" s="329" t="s">
        <v>574</v>
      </c>
      <c r="AP50" s="330" t="s">
        <v>575</v>
      </c>
      <c r="AQ50" s="331" t="s">
        <v>576</v>
      </c>
      <c r="AR50" s="332" t="s">
        <v>577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578</v>
      </c>
      <c r="AL51" s="325"/>
      <c r="AM51" s="333">
        <v>24612220</v>
      </c>
      <c r="AN51" s="334">
        <v>40760</v>
      </c>
      <c r="AO51" s="335">
        <v>-29.6</v>
      </c>
      <c r="AP51" s="336">
        <v>46457</v>
      </c>
      <c r="AQ51" s="337">
        <v>2.2999999999999998</v>
      </c>
      <c r="AR51" s="338">
        <v>-31.9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579</v>
      </c>
      <c r="AM52" s="341">
        <v>16288804</v>
      </c>
      <c r="AN52" s="342">
        <v>26975</v>
      </c>
      <c r="AO52" s="343">
        <v>-13.6</v>
      </c>
      <c r="AP52" s="344">
        <v>24020</v>
      </c>
      <c r="AQ52" s="345">
        <v>-2</v>
      </c>
      <c r="AR52" s="346">
        <v>-11.6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580</v>
      </c>
      <c r="AL53" s="325"/>
      <c r="AM53" s="333">
        <v>31868873</v>
      </c>
      <c r="AN53" s="334">
        <v>52493</v>
      </c>
      <c r="AO53" s="335">
        <v>28.8</v>
      </c>
      <c r="AP53" s="336">
        <v>51849</v>
      </c>
      <c r="AQ53" s="337">
        <v>11.6</v>
      </c>
      <c r="AR53" s="338">
        <v>17.2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579</v>
      </c>
      <c r="AM54" s="341">
        <v>21854012</v>
      </c>
      <c r="AN54" s="342">
        <v>35997</v>
      </c>
      <c r="AO54" s="343">
        <v>33.4</v>
      </c>
      <c r="AP54" s="344">
        <v>26326</v>
      </c>
      <c r="AQ54" s="345">
        <v>9.6</v>
      </c>
      <c r="AR54" s="346">
        <v>23.8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581</v>
      </c>
      <c r="AL55" s="325"/>
      <c r="AM55" s="333">
        <v>31053289</v>
      </c>
      <c r="AN55" s="334">
        <v>51127</v>
      </c>
      <c r="AO55" s="335">
        <v>-2.6</v>
      </c>
      <c r="AP55" s="336">
        <v>52191</v>
      </c>
      <c r="AQ55" s="337">
        <v>0.7</v>
      </c>
      <c r="AR55" s="338">
        <v>-3.3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579</v>
      </c>
      <c r="AM56" s="341">
        <v>20022170</v>
      </c>
      <c r="AN56" s="342">
        <v>32965</v>
      </c>
      <c r="AO56" s="343">
        <v>-8.4</v>
      </c>
      <c r="AP56" s="344">
        <v>26807</v>
      </c>
      <c r="AQ56" s="345">
        <v>1.8</v>
      </c>
      <c r="AR56" s="346">
        <v>-10.199999999999999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582</v>
      </c>
      <c r="AL57" s="325"/>
      <c r="AM57" s="333">
        <v>25551331</v>
      </c>
      <c r="AN57" s="334">
        <v>42196</v>
      </c>
      <c r="AO57" s="335">
        <v>-17.5</v>
      </c>
      <c r="AP57" s="336">
        <v>48105</v>
      </c>
      <c r="AQ57" s="337">
        <v>-7.8</v>
      </c>
      <c r="AR57" s="338">
        <v>-9.6999999999999993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579</v>
      </c>
      <c r="AM58" s="341">
        <v>17327811</v>
      </c>
      <c r="AN58" s="342">
        <v>28615</v>
      </c>
      <c r="AO58" s="343">
        <v>-13.2</v>
      </c>
      <c r="AP58" s="344">
        <v>24072</v>
      </c>
      <c r="AQ58" s="345">
        <v>-10.199999999999999</v>
      </c>
      <c r="AR58" s="346">
        <v>-3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583</v>
      </c>
      <c r="AL59" s="325"/>
      <c r="AM59" s="333">
        <v>29089254</v>
      </c>
      <c r="AN59" s="334">
        <v>48104</v>
      </c>
      <c r="AO59" s="335">
        <v>14</v>
      </c>
      <c r="AP59" s="336">
        <v>47446</v>
      </c>
      <c r="AQ59" s="337">
        <v>-1.4</v>
      </c>
      <c r="AR59" s="338">
        <v>15.4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579</v>
      </c>
      <c r="AM60" s="341">
        <v>17073443</v>
      </c>
      <c r="AN60" s="342">
        <v>28234</v>
      </c>
      <c r="AO60" s="343">
        <v>-1.3</v>
      </c>
      <c r="AP60" s="344">
        <v>24371</v>
      </c>
      <c r="AQ60" s="345">
        <v>1.2</v>
      </c>
      <c r="AR60" s="346">
        <v>-2.5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584</v>
      </c>
      <c r="AL61" s="347"/>
      <c r="AM61" s="348">
        <v>28434993</v>
      </c>
      <c r="AN61" s="349">
        <v>46936</v>
      </c>
      <c r="AO61" s="350">
        <v>-1.4</v>
      </c>
      <c r="AP61" s="351">
        <v>49210</v>
      </c>
      <c r="AQ61" s="352">
        <v>1.1000000000000001</v>
      </c>
      <c r="AR61" s="338">
        <v>-2.5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579</v>
      </c>
      <c r="AM62" s="341">
        <v>18513248</v>
      </c>
      <c r="AN62" s="342">
        <v>30557</v>
      </c>
      <c r="AO62" s="343">
        <v>-0.6</v>
      </c>
      <c r="AP62" s="344">
        <v>25119</v>
      </c>
      <c r="AQ62" s="345">
        <v>0.1</v>
      </c>
      <c r="AR62" s="346">
        <v>-0.7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6HXzzDpYjvO1yq6tdpL+YnY55+WBphQkmU7z8T4jQk2MaMBPwfV/pRDPkIvM9ssoC0000truOeefHPseI1omA==" saltValue="XoZ+5LkqlsbEJbt9O0Zt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586</v>
      </c>
    </row>
    <row r="121" spans="125:125" ht="13.5" hidden="1" customHeight="1" x14ac:dyDescent="0.2">
      <c r="DU121" s="259"/>
    </row>
  </sheetData>
  <sheetProtection algorithmName="SHA-512" hashValue="Lv06tg8VWFcHqG7Od6RnnHVvgJ4vEQlMJr5uzaGrDjGFTLV9f2RYelFe9q1FeeDbJHOEJCmAyYBwdeEf61olVg==" saltValue="vNN30w/MHOW6dppFRYsZ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587</v>
      </c>
    </row>
  </sheetData>
  <sheetProtection algorithmName="SHA-512" hashValue="fgjydf+MXD0FrKCftzPWbJkbJmwRc+TLdWvKJ2QFgPXl2d8XAkiFQhGS70ydFtD2KpPMGo4d0TQz7kGM/YLDhQ==" saltValue="gtUHL2449O728KmKEfHI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588</v>
      </c>
      <c r="G46" s="8" t="s">
        <v>589</v>
      </c>
      <c r="H46" s="8" t="s">
        <v>590</v>
      </c>
      <c r="I46" s="8" t="s">
        <v>591</v>
      </c>
      <c r="J46" s="9" t="s">
        <v>592</v>
      </c>
    </row>
    <row r="47" spans="2:10" ht="57.75" customHeight="1" x14ac:dyDescent="0.2">
      <c r="B47" s="10"/>
      <c r="C47" s="1143" t="s">
        <v>3</v>
      </c>
      <c r="D47" s="1143"/>
      <c r="E47" s="1144"/>
      <c r="F47" s="11">
        <v>13.58</v>
      </c>
      <c r="G47" s="12">
        <v>14.84</v>
      </c>
      <c r="H47" s="12">
        <v>10.08</v>
      </c>
      <c r="I47" s="12">
        <v>12.54</v>
      </c>
      <c r="J47" s="13">
        <v>11.85</v>
      </c>
    </row>
    <row r="48" spans="2:10" ht="57.75" customHeight="1" x14ac:dyDescent="0.2">
      <c r="B48" s="14"/>
      <c r="C48" s="1145" t="s">
        <v>4</v>
      </c>
      <c r="D48" s="1145"/>
      <c r="E48" s="1146"/>
      <c r="F48" s="15">
        <v>7.42</v>
      </c>
      <c r="G48" s="16">
        <v>7.02</v>
      </c>
      <c r="H48" s="16">
        <v>8.4499999999999993</v>
      </c>
      <c r="I48" s="16">
        <v>9.0500000000000007</v>
      </c>
      <c r="J48" s="17">
        <v>7.39</v>
      </c>
    </row>
    <row r="49" spans="2:10" ht="57.75" customHeight="1" thickBot="1" x14ac:dyDescent="0.25">
      <c r="B49" s="18"/>
      <c r="C49" s="1147" t="s">
        <v>5</v>
      </c>
      <c r="D49" s="1147"/>
      <c r="E49" s="1148"/>
      <c r="F49" s="19" t="s">
        <v>593</v>
      </c>
      <c r="G49" s="20">
        <v>1</v>
      </c>
      <c r="H49" s="20" t="s">
        <v>594</v>
      </c>
      <c r="I49" s="20">
        <v>3.95</v>
      </c>
      <c r="J49" s="21" t="s">
        <v>595</v>
      </c>
    </row>
    <row r="50" spans="2:10" ht="13" x14ac:dyDescent="0.2"/>
  </sheetData>
  <sheetProtection algorithmName="SHA-512" hashValue="d8Xwk29DsGQZLKwbq+oIOI3AOmtkpGL3te4mpuFCzGbIUYATaiG0xSU7HeaUEK1h/waS8QUpuj61z5UgWpYjPQ==" saltValue="iUF7Xvaf1530ISfgmip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2024-03-15T01:46:14Z</cp:lastPrinted>
  <dcterms:created xsi:type="dcterms:W3CDTF">2024-02-05T00:33:07Z</dcterms:created>
  <dcterms:modified xsi:type="dcterms:W3CDTF">2024-03-20T05:15:49Z</dcterms:modified>
  <cp:category/>
</cp:coreProperties>
</file>