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Ⅲ\"/>
    </mc:Choice>
  </mc:AlternateContent>
  <xr:revisionPtr revIDLastSave="0" documentId="13_ncr:1_{AF4358FB-EFF8-4AF7-9358-66C742FC2B6C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20表　市町村税（国民健康保険税）（R04年度）" sheetId="1" r:id="rId1"/>
  </sheets>
  <definedNames>
    <definedName name="_xlnm.Print_Area" localSheetId="0">'第20表　市町村税（国民健康保険税）（R04年度）'!$A$1:$P$83</definedName>
  </definedNames>
  <calcPr calcId="191029"/>
</workbook>
</file>

<file path=xl/calcChain.xml><?xml version="1.0" encoding="utf-8"?>
<calcChain xmlns="http://schemas.openxmlformats.org/spreadsheetml/2006/main">
  <c r="H81" i="1" l="1"/>
  <c r="H48" i="1"/>
  <c r="K80" i="1" l="1"/>
  <c r="J80" i="1"/>
  <c r="I80" i="1"/>
  <c r="H80" i="1"/>
  <c r="G80" i="1"/>
  <c r="K48" i="1"/>
  <c r="J48" i="1"/>
  <c r="I48" i="1"/>
  <c r="I81" i="1" s="1"/>
  <c r="G48" i="1"/>
  <c r="G81" i="1" s="1"/>
  <c r="F48" i="1"/>
  <c r="E48" i="1"/>
  <c r="J81" i="1" l="1"/>
  <c r="K81" i="1"/>
  <c r="L8" i="1"/>
  <c r="M8" i="1"/>
  <c r="N9" i="1"/>
  <c r="L9" i="1"/>
  <c r="M9" i="1"/>
  <c r="L10" i="1"/>
  <c r="M10" i="1"/>
  <c r="N11" i="1"/>
  <c r="L11" i="1"/>
  <c r="M11" i="1"/>
  <c r="L12" i="1"/>
  <c r="M12" i="1"/>
  <c r="L13" i="1"/>
  <c r="M13" i="1"/>
  <c r="L14" i="1"/>
  <c r="M14" i="1"/>
  <c r="L15" i="1"/>
  <c r="M15" i="1"/>
  <c r="N15" i="1"/>
  <c r="N16" i="1"/>
  <c r="L16" i="1"/>
  <c r="M16" i="1"/>
  <c r="N17" i="1"/>
  <c r="L17" i="1"/>
  <c r="M17" i="1"/>
  <c r="L18" i="1"/>
  <c r="M18" i="1"/>
  <c r="N19" i="1"/>
  <c r="L19" i="1"/>
  <c r="M19" i="1"/>
  <c r="L20" i="1"/>
  <c r="M20" i="1"/>
  <c r="L21" i="1"/>
  <c r="M21" i="1"/>
  <c r="L22" i="1"/>
  <c r="M22" i="1"/>
  <c r="L23" i="1"/>
  <c r="M23" i="1"/>
  <c r="N23" i="1"/>
  <c r="N24" i="1"/>
  <c r="L24" i="1"/>
  <c r="M24" i="1"/>
  <c r="N25" i="1"/>
  <c r="L25" i="1"/>
  <c r="M25" i="1"/>
  <c r="L26" i="1"/>
  <c r="M26" i="1"/>
  <c r="N27" i="1"/>
  <c r="L27" i="1"/>
  <c r="M27" i="1"/>
  <c r="L28" i="1"/>
  <c r="M28" i="1"/>
  <c r="L29" i="1"/>
  <c r="M29" i="1"/>
  <c r="L30" i="1"/>
  <c r="M30" i="1"/>
  <c r="L31" i="1"/>
  <c r="M31" i="1"/>
  <c r="N31" i="1"/>
  <c r="N32" i="1"/>
  <c r="L32" i="1"/>
  <c r="M32" i="1"/>
  <c r="N33" i="1"/>
  <c r="L33" i="1"/>
  <c r="M33" i="1"/>
  <c r="L34" i="1"/>
  <c r="M34" i="1"/>
  <c r="N35" i="1"/>
  <c r="L35" i="1"/>
  <c r="M35" i="1"/>
  <c r="L36" i="1"/>
  <c r="M36" i="1"/>
  <c r="L37" i="1"/>
  <c r="M37" i="1"/>
  <c r="L38" i="1"/>
  <c r="M38" i="1"/>
  <c r="L39" i="1"/>
  <c r="M39" i="1"/>
  <c r="N39" i="1"/>
  <c r="N40" i="1"/>
  <c r="L40" i="1"/>
  <c r="M40" i="1"/>
  <c r="N41" i="1"/>
  <c r="L41" i="1"/>
  <c r="M41" i="1"/>
  <c r="L42" i="1"/>
  <c r="M42" i="1"/>
  <c r="N43" i="1"/>
  <c r="L43" i="1"/>
  <c r="M43" i="1"/>
  <c r="L44" i="1"/>
  <c r="M44" i="1"/>
  <c r="L45" i="1"/>
  <c r="M45" i="1"/>
  <c r="L46" i="1"/>
  <c r="M46" i="1"/>
  <c r="L47" i="1"/>
  <c r="M47" i="1"/>
  <c r="N47" i="1"/>
  <c r="L48" i="1"/>
  <c r="N8" i="1" l="1"/>
  <c r="N45" i="1"/>
  <c r="N44" i="1"/>
  <c r="N37" i="1"/>
  <c r="N36" i="1"/>
  <c r="N29" i="1"/>
  <c r="N28" i="1"/>
  <c r="N21" i="1"/>
  <c r="N20" i="1"/>
  <c r="N13" i="1"/>
  <c r="N12" i="1"/>
  <c r="M48" i="1"/>
  <c r="N46" i="1"/>
  <c r="N42" i="1"/>
  <c r="N38" i="1"/>
  <c r="N34" i="1"/>
  <c r="N30" i="1"/>
  <c r="N26" i="1"/>
  <c r="N22" i="1"/>
  <c r="N18" i="1"/>
  <c r="N14" i="1"/>
  <c r="N10" i="1"/>
  <c r="N48" i="1" l="1"/>
  <c r="F80" i="1" l="1"/>
  <c r="E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N79" i="1" l="1"/>
  <c r="N77" i="1"/>
  <c r="N75" i="1"/>
  <c r="N73" i="1"/>
  <c r="N71" i="1"/>
  <c r="N69" i="1"/>
  <c r="N67" i="1"/>
  <c r="N65" i="1"/>
  <c r="N63" i="1"/>
  <c r="N61" i="1"/>
  <c r="N59" i="1"/>
  <c r="N57" i="1"/>
  <c r="N78" i="1"/>
  <c r="N76" i="1"/>
  <c r="N74" i="1"/>
  <c r="N72" i="1"/>
  <c r="N70" i="1"/>
  <c r="N68" i="1"/>
  <c r="N66" i="1"/>
  <c r="N64" i="1"/>
  <c r="N62" i="1"/>
  <c r="N60" i="1"/>
  <c r="N58" i="1"/>
  <c r="F81" i="1"/>
  <c r="N80" i="1"/>
  <c r="L80" i="1"/>
  <c r="E81" i="1"/>
  <c r="M80" i="1"/>
  <c r="M81" i="1" l="1"/>
  <c r="L81" i="1"/>
  <c r="N81" i="1" l="1"/>
</calcChain>
</file>

<file path=xl/sharedStrings.xml><?xml version="1.0" encoding="utf-8"?>
<sst xmlns="http://schemas.openxmlformats.org/spreadsheetml/2006/main" count="195" uniqueCount="92">
  <si>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</si>
  <si>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</si>
  <si>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</si>
  <si>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</si>
  <si>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</si>
  <si>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</si>
  <si>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</si>
  <si>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</si>
  <si>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</si>
  <si>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</si>
  <si>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</si>
  <si>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</si>
  <si>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</si>
  <si>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</si>
  <si>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</si>
  <si>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</si>
  <si>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</si>
  <si>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</si>
  <si>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</si>
  <si>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</si>
  <si>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</si>
  <si>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</si>
  <si>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</si>
  <si>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</si>
  <si>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</si>
  <si>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</si>
  <si>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</si>
  <si>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</si>
  <si>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</si>
  <si>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</si>
  <si>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</si>
  <si>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</si>
  <si>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</si>
  <si>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</si>
  <si>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</si>
  <si>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</si>
  <si>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</si>
  <si>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</si>
  <si>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</si>
  <si>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</si>
  <si>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</si>
  <si>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</si>
  <si>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</si>
  <si>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</si>
  <si>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</si>
  <si>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</si>
  <si>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</si>
  <si>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</si>
  <si>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</si>
  <si>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</si>
  <si>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</si>
  <si>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</si>
  <si>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</si>
  <si>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</si>
  <si>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</si>
  <si>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</si>
  <si>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</si>
  <si>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</si>
  <si>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  <rPh sb="3" eb="4">
      <t>ノ</t>
    </rPh>
    <rPh sb="4" eb="5">
      <t>シ</t>
    </rPh>
    <phoneticPr fontId="3"/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</si>
  <si>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</si>
  <si>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</si>
  <si>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</si>
  <si>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</si>
  <si>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</si>
  <si>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</si>
  <si>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</si>
  <si>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</si>
  <si>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</si>
  <si>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</si>
  <si>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</si>
  <si>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</si>
  <si>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</si>
  <si>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</si>
  <si>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</si>
  <si>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</si>
  <si>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</si>
  <si>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</si>
  <si>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</si>
  <si>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</si>
  <si>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</si>
  <si>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</si>
  <si>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</si>
  <si>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</si>
  <si>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</si>
  <si>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</si>
  <si>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（単位：千円、％）</t>
    <rPh sb="1" eb="3">
      <t>タンイ</t>
    </rPh>
    <rPh sb="4" eb="6">
      <t>センエン</t>
    </rPh>
    <phoneticPr fontId="2"/>
  </si>
  <si>
    <t>白岡市</t>
    <rPh sb="0" eb="2">
      <t>シラオカ</t>
    </rPh>
    <rPh sb="2" eb="3">
      <t>シ</t>
    </rPh>
    <phoneticPr fontId="2"/>
  </si>
  <si>
    <t>鶴ヶ島市</t>
  </si>
  <si>
    <t>資料　「地方財政状況調」第6表
　　　※「徴収猶予に係る調定済額（D）」のみ「市町村税収入未済額調」</t>
    <rPh sb="21" eb="23">
      <t>チョウシュウ</t>
    </rPh>
    <rPh sb="23" eb="25">
      <t>ユウヨ</t>
    </rPh>
    <rPh sb="26" eb="27">
      <t>カカ</t>
    </rPh>
    <rPh sb="28" eb="30">
      <t>チョウテイ</t>
    </rPh>
    <rPh sb="30" eb="31">
      <t>ズ</t>
    </rPh>
    <rPh sb="31" eb="32">
      <t>ガク</t>
    </rPh>
    <phoneticPr fontId="3"/>
  </si>
  <si>
    <t>第20表　市町村税（国民健康保険税を除く）（令和４年度）</t>
    <rPh sb="0" eb="1">
      <t>ダイ</t>
    </rPh>
    <rPh sb="3" eb="4">
      <t>ヒョウ</t>
    </rPh>
    <rPh sb="5" eb="7">
      <t>シチョウ</t>
    </rPh>
    <rPh sb="7" eb="9">
      <t>ソンゼイ</t>
    </rPh>
    <rPh sb="10" eb="12">
      <t>コクミン</t>
    </rPh>
    <rPh sb="12" eb="14">
      <t>ケンコウ</t>
    </rPh>
    <rPh sb="14" eb="16">
      <t>ホケン</t>
    </rPh>
    <rPh sb="16" eb="17">
      <t>ゼイ</t>
    </rPh>
    <rPh sb="17" eb="18">
      <t>コクゼイ</t>
    </rPh>
    <rPh sb="18" eb="19">
      <t>ノゾ</t>
    </rPh>
    <rPh sb="22" eb="24">
      <t>レイワ</t>
    </rPh>
    <rPh sb="25" eb="27">
      <t>ネンド</t>
    </rPh>
    <phoneticPr fontId="2"/>
  </si>
  <si>
    <t>４　年　度</t>
    <rPh sb="2" eb="3">
      <t>トシ</t>
    </rPh>
    <rPh sb="4" eb="5">
      <t>ド</t>
    </rPh>
    <phoneticPr fontId="2"/>
  </si>
  <si>
    <t>３年度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</si>
</sst>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* 0.0\ ;* \-0.0\ ;\ * 0.0\ ;@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right" vertical="center"/>
    </xf>
    <xf numFmtId="0" fontId="8" fillId="0" borderId="3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5" xfId="1" applyFont="1" applyBorder="1" applyAlignment="1">
      <alignment horizontal="distributed" vertical="center"/>
    </xf>
    <xf numFmtId="0" fontId="8" fillId="0" borderId="6" xfId="1" applyFont="1" applyBorder="1" applyAlignment="1">
      <alignment horizontal="distributed" vertical="center"/>
    </xf>
    <xf numFmtId="0" fontId="8" fillId="0" borderId="7" xfId="1" applyFont="1" applyBorder="1">
      <alignment vertical="center"/>
    </xf>
    <xf numFmtId="0" fontId="8" fillId="0" borderId="8" xfId="1" applyFont="1" applyBorder="1" applyAlignment="1">
      <alignment horizontal="distributed" vertical="center"/>
    </xf>
    <xf numFmtId="0" fontId="8" fillId="0" borderId="10" xfId="1" applyFont="1" applyBorder="1" applyAlignment="1">
      <alignment horizontal="distributed" vertical="center"/>
    </xf>
    <xf numFmtId="0" fontId="8" fillId="0" borderId="11" xfId="1" applyFont="1" applyBorder="1">
      <alignment vertical="center"/>
    </xf>
    <xf numFmtId="0" fontId="8" fillId="0" borderId="12" xfId="1" applyFont="1" applyBorder="1" applyAlignment="1">
      <alignment horizontal="distributed" vertical="center"/>
    </xf>
    <xf numFmtId="0" fontId="8" fillId="0" borderId="13" xfId="1" applyFont="1" applyBorder="1" applyAlignment="1">
      <alignment horizontal="distributed" vertical="center"/>
    </xf>
    <xf numFmtId="0" fontId="8" fillId="0" borderId="14" xfId="1" applyFont="1" applyBorder="1">
      <alignment vertical="center"/>
    </xf>
    <xf numFmtId="0" fontId="8" fillId="0" borderId="15" xfId="1" applyFont="1" applyBorder="1" applyAlignment="1">
      <alignment horizontal="distributed" vertical="center"/>
    </xf>
    <xf numFmtId="176" fontId="8" fillId="0" borderId="16" xfId="1" applyNumberFormat="1" applyFont="1" applyBorder="1">
      <alignment vertical="center"/>
    </xf>
    <xf numFmtId="0" fontId="8" fillId="0" borderId="17" xfId="1" applyFont="1" applyBorder="1" applyAlignment="1">
      <alignment horizontal="distributed" vertical="center"/>
    </xf>
    <xf numFmtId="0" fontId="8" fillId="0" borderId="0" xfId="1" applyFont="1" applyBorder="1" applyAlignment="1">
      <alignment horizontal="distributed" vertical="center"/>
    </xf>
    <xf numFmtId="176" fontId="8" fillId="0" borderId="0" xfId="1" applyNumberFormat="1" applyFont="1" applyBorder="1">
      <alignment vertical="center"/>
    </xf>
    <xf numFmtId="177" fontId="8" fillId="0" borderId="0" xfId="1" applyNumberFormat="1" applyFont="1" applyBorder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1" applyFont="1" applyBorder="1">
      <alignment vertical="center"/>
    </xf>
    <xf numFmtId="0" fontId="8" fillId="0" borderId="19" xfId="1" applyFont="1" applyBorder="1" applyAlignment="1">
      <alignment horizontal="distributed" vertical="center"/>
    </xf>
    <xf numFmtId="176" fontId="8" fillId="0" borderId="20" xfId="1" applyNumberFormat="1" applyFont="1" applyBorder="1">
      <alignment vertical="center"/>
    </xf>
    <xf numFmtId="0" fontId="8" fillId="0" borderId="21" xfId="1" applyFont="1" applyBorder="1" applyAlignment="1">
      <alignment horizontal="distributed" vertical="center"/>
    </xf>
    <xf numFmtId="178" fontId="8" fillId="0" borderId="2" xfId="1" applyNumberFormat="1" applyFont="1" applyBorder="1" applyAlignment="1">
      <alignment horizontal="center" vertical="center"/>
    </xf>
    <xf numFmtId="178" fontId="8" fillId="0" borderId="9" xfId="1" applyNumberFormat="1" applyFont="1" applyBorder="1" applyAlignment="1">
      <alignment horizontal="center" vertical="center"/>
    </xf>
    <xf numFmtId="178" fontId="8" fillId="0" borderId="1" xfId="1" applyNumberFormat="1" applyFont="1" applyBorder="1" applyAlignment="1">
      <alignment horizontal="center" vertical="center"/>
    </xf>
    <xf numFmtId="178" fontId="8" fillId="0" borderId="16" xfId="1" applyNumberFormat="1" applyFont="1" applyBorder="1" applyAlignment="1">
      <alignment horizontal="center" vertical="center"/>
    </xf>
    <xf numFmtId="178" fontId="8" fillId="0" borderId="20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8" fillId="0" borderId="22" xfId="1" applyFont="1" applyBorder="1" applyAlignment="1">
      <alignment horizontal="center" vertical="center"/>
    </xf>
    <xf numFmtId="0" fontId="8" fillId="0" borderId="40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1" xfId="1" applyFont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8" fillId="0" borderId="22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28" xfId="1" applyFont="1" applyBorder="1" applyAlignment="1">
      <alignment horizontal="distributed" vertical="center" indent="2"/>
    </xf>
    <xf numFmtId="0" fontId="8" fillId="0" borderId="33" xfId="1" applyFont="1" applyBorder="1" applyAlignment="1">
      <alignment horizontal="distributed" vertical="center" indent="2"/>
    </xf>
    <xf numFmtId="0" fontId="8" fillId="0" borderId="34" xfId="1" applyFont="1" applyBorder="1" applyAlignment="1">
      <alignment horizontal="distributed" vertical="center" indent="2"/>
    </xf>
    <xf numFmtId="0" fontId="8" fillId="0" borderId="35" xfId="1" applyFont="1" applyBorder="1" applyAlignment="1">
      <alignment horizontal="distributed" vertical="center" indent="2"/>
    </xf>
    <xf numFmtId="0" fontId="8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176" fontId="8" fillId="0" borderId="2" xfId="1" applyNumberFormat="1" applyFont="1" applyBorder="1">
      <alignment vertical="center"/>
    </xf>
    <xf numFmtId="176" fontId="8" fillId="0" borderId="9" xfId="1" applyNumberFormat="1" applyFont="1" applyBorder="1">
      <alignment vertical="center"/>
    </xf>
    <xf numFmtId="176" fontId="8" fillId="0" borderId="1" xfId="1" applyNumberFormat="1" applyFont="1" applyBorder="1">
      <alignment vertical="center"/>
    </xf>
  </cellXfs>
  <cellStyles count="5">
    <cellStyle name="桁区切り 3" xfId="4" xr:uid="{67AD7B02-4582-4353-916A-C45D194B9901}"/>
    <cellStyle name="標準" xfId="0" builtinId="0"/>
    <cellStyle name="標準 2 2" xfId="3" xr:uid="{2D378D9C-CCCE-47F8-9C24-A0207CDFF35F}"/>
    <cellStyle name="標準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P83"/>
  <sheetViews>
    <sheetView tabSelected="1" view="pageBreakPreview" zoomScale="80" zoomScaleNormal="100" zoomScaleSheetLayoutView="80" workbookViewId="0"/>
  </sheetViews>
  <sheetFormatPr defaultRowHeight="13.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16384" width="9" style="3"/>
  </cols>
  <sheetData>
    <row r="1" spans="3:16" ht="21">
      <c r="C1" s="1"/>
      <c r="D1" s="2"/>
      <c r="E1" s="2"/>
      <c r="F1" s="2"/>
      <c r="G1" s="2"/>
      <c r="H1" s="2"/>
    </row>
    <row r="2" spans="3:16" ht="21">
      <c r="C2" s="3" t="s">
        <v>89</v>
      </c>
      <c r="D2" s="2"/>
      <c r="E2" s="2"/>
      <c r="F2" s="2"/>
      <c r="G2" s="2"/>
      <c r="H2" s="2"/>
    </row>
    <row r="3" spans="3:16" s="4" customFormat="1" ht="21" customHeight="1" thickBot="1">
      <c r="O3" s="4" t="s">
        <v>85</v>
      </c>
    </row>
    <row r="4" spans="3:16" s="4" customFormat="1" ht="14.25" customHeight="1">
      <c r="C4" s="60" t="s">
        <v>0</v>
      </c>
      <c r="D4" s="61"/>
      <c r="E4" s="55" t="s">
        <v>1</v>
      </c>
      <c r="F4" s="56"/>
      <c r="G4" s="56"/>
      <c r="H4" s="57"/>
      <c r="I4" s="55" t="s">
        <v>2</v>
      </c>
      <c r="J4" s="56"/>
      <c r="K4" s="57"/>
      <c r="L4" s="58" t="s">
        <v>3</v>
      </c>
      <c r="M4" s="59"/>
      <c r="N4" s="59"/>
      <c r="O4" s="66"/>
      <c r="P4" s="41" t="s">
        <v>0</v>
      </c>
    </row>
    <row r="5" spans="3:16" s="4" customFormat="1" ht="12">
      <c r="C5" s="62"/>
      <c r="D5" s="63"/>
      <c r="E5" s="44" t="s">
        <v>4</v>
      </c>
      <c r="F5" s="44" t="s">
        <v>5</v>
      </c>
      <c r="G5" s="44" t="s">
        <v>6</v>
      </c>
      <c r="H5" s="36" t="s">
        <v>7</v>
      </c>
      <c r="I5" s="44" t="s">
        <v>4</v>
      </c>
      <c r="J5" s="44" t="s">
        <v>5</v>
      </c>
      <c r="K5" s="44" t="s">
        <v>6</v>
      </c>
      <c r="L5" s="46" t="s">
        <v>90</v>
      </c>
      <c r="M5" s="47"/>
      <c r="N5" s="47"/>
      <c r="O5" s="38" t="s">
        <v>91</v>
      </c>
      <c r="P5" s="42"/>
    </row>
    <row r="6" spans="3:16" s="4" customFormat="1" ht="12">
      <c r="C6" s="62"/>
      <c r="D6" s="63"/>
      <c r="E6" s="45"/>
      <c r="F6" s="45"/>
      <c r="G6" s="45"/>
      <c r="H6" s="37" t="s">
        <v>8</v>
      </c>
      <c r="I6" s="45"/>
      <c r="J6" s="45"/>
      <c r="K6" s="45"/>
      <c r="L6" s="5" t="s">
        <v>9</v>
      </c>
      <c r="M6" s="5" t="s">
        <v>10</v>
      </c>
      <c r="N6" s="5" t="s">
        <v>6</v>
      </c>
      <c r="O6" s="5" t="s">
        <v>6</v>
      </c>
      <c r="P6" s="42"/>
    </row>
    <row r="7" spans="3:16" s="4" customFormat="1" ht="12.75" thickBot="1">
      <c r="C7" s="64"/>
      <c r="D7" s="65"/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  <c r="L7" s="6" t="s">
        <v>18</v>
      </c>
      <c r="M7" s="6" t="s">
        <v>19</v>
      </c>
      <c r="N7" s="6" t="s">
        <v>20</v>
      </c>
      <c r="O7" s="7"/>
      <c r="P7" s="43"/>
    </row>
    <row r="8" spans="3:16" s="4" customFormat="1" ht="15.95" customHeight="1">
      <c r="C8" s="8">
        <v>1</v>
      </c>
      <c r="D8" s="9" t="s">
        <v>21</v>
      </c>
      <c r="E8" s="67">
        <v>282398908</v>
      </c>
      <c r="F8" s="67">
        <v>4483655</v>
      </c>
      <c r="G8" s="67">
        <v>286998893</v>
      </c>
      <c r="H8" s="67">
        <v>0</v>
      </c>
      <c r="I8" s="67">
        <v>280674610</v>
      </c>
      <c r="J8" s="67">
        <v>1443206</v>
      </c>
      <c r="K8" s="67">
        <v>282234146</v>
      </c>
      <c r="L8" s="31">
        <f>IF(ISERROR(I8/E8),"-",ROUND(I8/E8*100,1))</f>
        <v>99.4</v>
      </c>
      <c r="M8" s="31">
        <f t="shared" ref="M8:M48" si="0">IF(ISERROR(J8/F8),"-",ROUND(J8/F8*100,1))</f>
        <v>32.200000000000003</v>
      </c>
      <c r="N8" s="31">
        <f>IF(ISERROR(K8/G8),"-",(K8/G8*100))</f>
        <v>98.33980300404852</v>
      </c>
      <c r="O8" s="31">
        <v>98.286326684989703</v>
      </c>
      <c r="P8" s="10" t="s">
        <v>21</v>
      </c>
    </row>
    <row r="9" spans="3:16" s="4" customFormat="1" ht="15.95" customHeight="1">
      <c r="C9" s="8">
        <v>2</v>
      </c>
      <c r="D9" s="9" t="s">
        <v>22</v>
      </c>
      <c r="E9" s="67">
        <v>58938375</v>
      </c>
      <c r="F9" s="67">
        <v>1300202</v>
      </c>
      <c r="G9" s="67">
        <v>60278084</v>
      </c>
      <c r="H9" s="67">
        <v>0</v>
      </c>
      <c r="I9" s="67">
        <v>58524564</v>
      </c>
      <c r="J9" s="67">
        <v>338419</v>
      </c>
      <c r="K9" s="67">
        <v>58902490</v>
      </c>
      <c r="L9" s="31">
        <f t="shared" ref="L9:L48" si="1">IF(ISERROR(I9/E9),"-",ROUND(I9/E9*100,1))</f>
        <v>99.3</v>
      </c>
      <c r="M9" s="31">
        <f t="shared" si="0"/>
        <v>26</v>
      </c>
      <c r="N9" s="31">
        <f t="shared" ref="N9:N48" si="2">IF(ISERROR(K9/G9),"-",(K9/G9*100))</f>
        <v>97.717920164814799</v>
      </c>
      <c r="O9" s="31">
        <v>97.524121058071572</v>
      </c>
      <c r="P9" s="10" t="s">
        <v>22</v>
      </c>
    </row>
    <row r="10" spans="3:16" s="4" customFormat="1" ht="15.95" customHeight="1">
      <c r="C10" s="8">
        <v>3</v>
      </c>
      <c r="D10" s="9" t="s">
        <v>23</v>
      </c>
      <c r="E10" s="67">
        <v>30683552</v>
      </c>
      <c r="F10" s="67">
        <v>431915</v>
      </c>
      <c r="G10" s="67">
        <v>31142833</v>
      </c>
      <c r="H10" s="67">
        <v>0</v>
      </c>
      <c r="I10" s="67">
        <v>30486473</v>
      </c>
      <c r="J10" s="67">
        <v>217936</v>
      </c>
      <c r="K10" s="67">
        <v>30731775</v>
      </c>
      <c r="L10" s="31">
        <f t="shared" si="1"/>
        <v>99.4</v>
      </c>
      <c r="M10" s="31">
        <f t="shared" si="0"/>
        <v>50.5</v>
      </c>
      <c r="N10" s="31">
        <f t="shared" si="2"/>
        <v>98.680087967591135</v>
      </c>
      <c r="O10" s="31">
        <v>98.357861272614642</v>
      </c>
      <c r="P10" s="10" t="s">
        <v>23</v>
      </c>
    </row>
    <row r="11" spans="3:16" s="4" customFormat="1" ht="15.95" customHeight="1">
      <c r="C11" s="8">
        <v>4</v>
      </c>
      <c r="D11" s="9" t="s">
        <v>24</v>
      </c>
      <c r="E11" s="67">
        <v>100868727</v>
      </c>
      <c r="F11" s="67">
        <v>1957282</v>
      </c>
      <c r="G11" s="67">
        <v>102872566</v>
      </c>
      <c r="H11" s="67">
        <v>0</v>
      </c>
      <c r="I11" s="67">
        <v>100034734</v>
      </c>
      <c r="J11" s="67">
        <v>864167</v>
      </c>
      <c r="K11" s="67">
        <v>100945458</v>
      </c>
      <c r="L11" s="31">
        <f t="shared" si="1"/>
        <v>99.2</v>
      </c>
      <c r="M11" s="31">
        <f t="shared" si="0"/>
        <v>44.2</v>
      </c>
      <c r="N11" s="31">
        <f t="shared" si="2"/>
        <v>98.126703673358364</v>
      </c>
      <c r="O11" s="31">
        <v>97.869636342335866</v>
      </c>
      <c r="P11" s="10" t="s">
        <v>24</v>
      </c>
    </row>
    <row r="12" spans="3:16" s="4" customFormat="1" ht="15.95" customHeight="1">
      <c r="C12" s="11">
        <v>5</v>
      </c>
      <c r="D12" s="12" t="s">
        <v>25</v>
      </c>
      <c r="E12" s="68">
        <v>10578999</v>
      </c>
      <c r="F12" s="68">
        <v>200194</v>
      </c>
      <c r="G12" s="68">
        <v>10790457</v>
      </c>
      <c r="H12" s="68">
        <v>0</v>
      </c>
      <c r="I12" s="68">
        <v>10489734</v>
      </c>
      <c r="J12" s="68">
        <v>66333</v>
      </c>
      <c r="K12" s="68">
        <v>10567331</v>
      </c>
      <c r="L12" s="32">
        <f t="shared" si="1"/>
        <v>99.2</v>
      </c>
      <c r="M12" s="32">
        <f t="shared" si="0"/>
        <v>33.1</v>
      </c>
      <c r="N12" s="32">
        <f t="shared" si="2"/>
        <v>97.932191379846103</v>
      </c>
      <c r="O12" s="32">
        <v>97.744808815595789</v>
      </c>
      <c r="P12" s="13" t="s">
        <v>25</v>
      </c>
    </row>
    <row r="13" spans="3:16" s="4" customFormat="1" ht="15.95" customHeight="1">
      <c r="C13" s="14">
        <v>6</v>
      </c>
      <c r="D13" s="15" t="s">
        <v>26</v>
      </c>
      <c r="E13" s="69">
        <v>9021637</v>
      </c>
      <c r="F13" s="69">
        <v>252795</v>
      </c>
      <c r="G13" s="69">
        <v>9287417</v>
      </c>
      <c r="H13" s="69">
        <v>0</v>
      </c>
      <c r="I13" s="69">
        <v>8950425</v>
      </c>
      <c r="J13" s="69">
        <v>75443</v>
      </c>
      <c r="K13" s="69">
        <v>9038853</v>
      </c>
      <c r="L13" s="33">
        <f t="shared" si="1"/>
        <v>99.2</v>
      </c>
      <c r="M13" s="33">
        <f t="shared" si="0"/>
        <v>29.8</v>
      </c>
      <c r="N13" s="33">
        <f t="shared" si="2"/>
        <v>97.323647683742422</v>
      </c>
      <c r="O13" s="33">
        <v>96.726550141647792</v>
      </c>
      <c r="P13" s="16" t="s">
        <v>26</v>
      </c>
    </row>
    <row r="14" spans="3:16" s="4" customFormat="1" ht="15.95" customHeight="1">
      <c r="C14" s="8">
        <v>7</v>
      </c>
      <c r="D14" s="9" t="s">
        <v>27</v>
      </c>
      <c r="E14" s="67">
        <v>55087229</v>
      </c>
      <c r="F14" s="67">
        <v>677870</v>
      </c>
      <c r="G14" s="67">
        <v>55806384</v>
      </c>
      <c r="H14" s="67">
        <v>0</v>
      </c>
      <c r="I14" s="67">
        <v>54632292</v>
      </c>
      <c r="J14" s="67">
        <v>299216</v>
      </c>
      <c r="K14" s="67">
        <v>54972793</v>
      </c>
      <c r="L14" s="31">
        <f t="shared" si="1"/>
        <v>99.2</v>
      </c>
      <c r="M14" s="31">
        <f t="shared" si="0"/>
        <v>44.1</v>
      </c>
      <c r="N14" s="31">
        <f t="shared" si="2"/>
        <v>98.506280213389203</v>
      </c>
      <c r="O14" s="31">
        <v>98.711042195081816</v>
      </c>
      <c r="P14" s="10" t="s">
        <v>27</v>
      </c>
    </row>
    <row r="15" spans="3:16" s="4" customFormat="1" ht="15.95" customHeight="1">
      <c r="C15" s="8">
        <v>8</v>
      </c>
      <c r="D15" s="9" t="s">
        <v>28</v>
      </c>
      <c r="E15" s="67">
        <v>12326928</v>
      </c>
      <c r="F15" s="67">
        <v>227040</v>
      </c>
      <c r="G15" s="67">
        <v>12568000</v>
      </c>
      <c r="H15" s="67">
        <v>0</v>
      </c>
      <c r="I15" s="67">
        <v>12252734</v>
      </c>
      <c r="J15" s="67">
        <v>81827</v>
      </c>
      <c r="K15" s="67">
        <v>12348593</v>
      </c>
      <c r="L15" s="31">
        <f t="shared" si="1"/>
        <v>99.4</v>
      </c>
      <c r="M15" s="31">
        <f t="shared" si="0"/>
        <v>36</v>
      </c>
      <c r="N15" s="31">
        <f t="shared" si="2"/>
        <v>98.254240929344377</v>
      </c>
      <c r="O15" s="31">
        <v>97.971549378164056</v>
      </c>
      <c r="P15" s="10" t="s">
        <v>28</v>
      </c>
    </row>
    <row r="16" spans="3:16" s="4" customFormat="1" ht="15.95" customHeight="1">
      <c r="C16" s="8">
        <v>9</v>
      </c>
      <c r="D16" s="9" t="s">
        <v>29</v>
      </c>
      <c r="E16" s="67">
        <v>16699247</v>
      </c>
      <c r="F16" s="67">
        <v>333147</v>
      </c>
      <c r="G16" s="67">
        <v>17051259</v>
      </c>
      <c r="H16" s="67">
        <v>0</v>
      </c>
      <c r="I16" s="67">
        <v>16559752</v>
      </c>
      <c r="J16" s="67">
        <v>128603</v>
      </c>
      <c r="K16" s="67">
        <v>16707220</v>
      </c>
      <c r="L16" s="31">
        <f t="shared" si="1"/>
        <v>99.2</v>
      </c>
      <c r="M16" s="31">
        <f t="shared" si="0"/>
        <v>38.6</v>
      </c>
      <c r="N16" s="31">
        <f t="shared" si="2"/>
        <v>97.982324941518982</v>
      </c>
      <c r="O16" s="31">
        <v>97.757856319322954</v>
      </c>
      <c r="P16" s="10" t="s">
        <v>29</v>
      </c>
    </row>
    <row r="17" spans="3:16" s="4" customFormat="1" ht="15.95" customHeight="1">
      <c r="C17" s="11">
        <v>10</v>
      </c>
      <c r="D17" s="12" t="s">
        <v>30</v>
      </c>
      <c r="E17" s="68">
        <v>11874648</v>
      </c>
      <c r="F17" s="68">
        <v>203719</v>
      </c>
      <c r="G17" s="68">
        <v>12096133</v>
      </c>
      <c r="H17" s="68">
        <v>0</v>
      </c>
      <c r="I17" s="68">
        <v>11791140</v>
      </c>
      <c r="J17" s="68">
        <v>85290</v>
      </c>
      <c r="K17" s="68">
        <v>11894196</v>
      </c>
      <c r="L17" s="32">
        <f t="shared" si="1"/>
        <v>99.3</v>
      </c>
      <c r="M17" s="32">
        <f t="shared" si="0"/>
        <v>41.9</v>
      </c>
      <c r="N17" s="32">
        <f t="shared" si="2"/>
        <v>98.330565644408836</v>
      </c>
      <c r="O17" s="32">
        <v>97.949708079587737</v>
      </c>
      <c r="P17" s="13" t="s">
        <v>30</v>
      </c>
    </row>
    <row r="18" spans="3:16" s="4" customFormat="1" ht="15.95" customHeight="1">
      <c r="C18" s="14">
        <v>11</v>
      </c>
      <c r="D18" s="15" t="s">
        <v>31</v>
      </c>
      <c r="E18" s="69">
        <v>13707654</v>
      </c>
      <c r="F18" s="69">
        <v>168915</v>
      </c>
      <c r="G18" s="69">
        <v>13893436</v>
      </c>
      <c r="H18" s="69">
        <v>0</v>
      </c>
      <c r="I18" s="69">
        <v>13615207</v>
      </c>
      <c r="J18" s="69">
        <v>53802</v>
      </c>
      <c r="K18" s="69">
        <v>13685876</v>
      </c>
      <c r="L18" s="33">
        <f t="shared" si="1"/>
        <v>99.3</v>
      </c>
      <c r="M18" s="33">
        <f t="shared" si="0"/>
        <v>31.9</v>
      </c>
      <c r="N18" s="33">
        <f t="shared" si="2"/>
        <v>98.506057104952291</v>
      </c>
      <c r="O18" s="33">
        <v>98.613123010481388</v>
      </c>
      <c r="P18" s="16" t="s">
        <v>31</v>
      </c>
    </row>
    <row r="19" spans="3:16" s="4" customFormat="1" ht="15.95" customHeight="1">
      <c r="C19" s="8">
        <v>12</v>
      </c>
      <c r="D19" s="9" t="s">
        <v>32</v>
      </c>
      <c r="E19" s="67">
        <v>29451222</v>
      </c>
      <c r="F19" s="67">
        <v>779012</v>
      </c>
      <c r="G19" s="67">
        <v>30261643</v>
      </c>
      <c r="H19" s="67">
        <v>0</v>
      </c>
      <c r="I19" s="67">
        <v>29188602</v>
      </c>
      <c r="J19" s="67">
        <v>237840</v>
      </c>
      <c r="K19" s="67">
        <v>29457851</v>
      </c>
      <c r="L19" s="31">
        <f t="shared" si="1"/>
        <v>99.1</v>
      </c>
      <c r="M19" s="31">
        <f t="shared" si="0"/>
        <v>30.5</v>
      </c>
      <c r="N19" s="31">
        <f t="shared" si="2"/>
        <v>97.34385869266913</v>
      </c>
      <c r="O19" s="31">
        <v>96.922411550501451</v>
      </c>
      <c r="P19" s="10" t="s">
        <v>32</v>
      </c>
    </row>
    <row r="20" spans="3:16" s="4" customFormat="1" ht="15.95" customHeight="1">
      <c r="C20" s="8">
        <v>13</v>
      </c>
      <c r="D20" s="9" t="s">
        <v>33</v>
      </c>
      <c r="E20" s="67">
        <v>21799009</v>
      </c>
      <c r="F20" s="67">
        <v>272799</v>
      </c>
      <c r="G20" s="67">
        <v>22090435</v>
      </c>
      <c r="H20" s="67">
        <v>0</v>
      </c>
      <c r="I20" s="67">
        <v>21647540</v>
      </c>
      <c r="J20" s="67">
        <v>117071</v>
      </c>
      <c r="K20" s="67">
        <v>21783238</v>
      </c>
      <c r="L20" s="31">
        <f t="shared" si="1"/>
        <v>99.3</v>
      </c>
      <c r="M20" s="31">
        <f t="shared" si="0"/>
        <v>42.9</v>
      </c>
      <c r="N20" s="31">
        <f t="shared" si="2"/>
        <v>98.609366452041343</v>
      </c>
      <c r="O20" s="31">
        <v>98.635524943483148</v>
      </c>
      <c r="P20" s="10" t="s">
        <v>33</v>
      </c>
    </row>
    <row r="21" spans="3:16" s="4" customFormat="1" ht="15.95" customHeight="1">
      <c r="C21" s="8">
        <v>14</v>
      </c>
      <c r="D21" s="9" t="s">
        <v>34</v>
      </c>
      <c r="E21" s="67">
        <v>8034169</v>
      </c>
      <c r="F21" s="67">
        <v>130255</v>
      </c>
      <c r="G21" s="67">
        <v>8173783</v>
      </c>
      <c r="H21" s="67">
        <v>0</v>
      </c>
      <c r="I21" s="67">
        <v>7982139</v>
      </c>
      <c r="J21" s="67">
        <v>55132</v>
      </c>
      <c r="K21" s="67">
        <v>8046630</v>
      </c>
      <c r="L21" s="31">
        <f t="shared" si="1"/>
        <v>99.4</v>
      </c>
      <c r="M21" s="31">
        <f t="shared" si="0"/>
        <v>42.3</v>
      </c>
      <c r="N21" s="31">
        <f t="shared" si="2"/>
        <v>98.444380037982413</v>
      </c>
      <c r="O21" s="31">
        <v>98.005660154244438</v>
      </c>
      <c r="P21" s="10" t="s">
        <v>34</v>
      </c>
    </row>
    <row r="22" spans="3:16" s="4" customFormat="1" ht="15.95" customHeight="1">
      <c r="C22" s="11">
        <v>15</v>
      </c>
      <c r="D22" s="12" t="s">
        <v>35</v>
      </c>
      <c r="E22" s="68">
        <v>15202341</v>
      </c>
      <c r="F22" s="68">
        <v>139715</v>
      </c>
      <c r="G22" s="68">
        <v>15356558</v>
      </c>
      <c r="H22" s="68">
        <v>0</v>
      </c>
      <c r="I22" s="68">
        <v>15127705</v>
      </c>
      <c r="J22" s="68">
        <v>49978</v>
      </c>
      <c r="K22" s="68">
        <v>15192185</v>
      </c>
      <c r="L22" s="32">
        <f t="shared" si="1"/>
        <v>99.5</v>
      </c>
      <c r="M22" s="32">
        <f t="shared" si="0"/>
        <v>35.799999999999997</v>
      </c>
      <c r="N22" s="32">
        <f t="shared" si="2"/>
        <v>98.929623422123626</v>
      </c>
      <c r="O22" s="32">
        <v>98.942706238321804</v>
      </c>
      <c r="P22" s="13" t="s">
        <v>35</v>
      </c>
    </row>
    <row r="23" spans="3:16" s="4" customFormat="1" ht="15.95" customHeight="1">
      <c r="C23" s="8">
        <v>16</v>
      </c>
      <c r="D23" s="9" t="s">
        <v>36</v>
      </c>
      <c r="E23" s="67">
        <v>19704115</v>
      </c>
      <c r="F23" s="67">
        <v>247934</v>
      </c>
      <c r="G23" s="67">
        <v>19976414</v>
      </c>
      <c r="H23" s="67">
        <v>0</v>
      </c>
      <c r="I23" s="67">
        <v>19571148</v>
      </c>
      <c r="J23" s="67">
        <v>96919</v>
      </c>
      <c r="K23" s="67">
        <v>19692432</v>
      </c>
      <c r="L23" s="31">
        <f t="shared" si="1"/>
        <v>99.3</v>
      </c>
      <c r="M23" s="31">
        <f t="shared" si="0"/>
        <v>39.1</v>
      </c>
      <c r="N23" s="31">
        <f t="shared" si="2"/>
        <v>98.578413523067752</v>
      </c>
      <c r="O23" s="31">
        <v>98.449095036454466</v>
      </c>
      <c r="P23" s="10" t="s">
        <v>36</v>
      </c>
    </row>
    <row r="24" spans="3:16" s="4" customFormat="1" ht="15.95" customHeight="1">
      <c r="C24" s="8">
        <v>17</v>
      </c>
      <c r="D24" s="9" t="s">
        <v>37</v>
      </c>
      <c r="E24" s="67">
        <v>32468276</v>
      </c>
      <c r="F24" s="67">
        <v>422102</v>
      </c>
      <c r="G24" s="67">
        <v>32913857</v>
      </c>
      <c r="H24" s="67">
        <v>0</v>
      </c>
      <c r="I24" s="67">
        <v>32284398</v>
      </c>
      <c r="J24" s="67">
        <v>163794</v>
      </c>
      <c r="K24" s="67">
        <v>32471671</v>
      </c>
      <c r="L24" s="31">
        <f t="shared" si="1"/>
        <v>99.4</v>
      </c>
      <c r="M24" s="31">
        <f t="shared" si="0"/>
        <v>38.799999999999997</v>
      </c>
      <c r="N24" s="31">
        <f t="shared" si="2"/>
        <v>98.656535452529909</v>
      </c>
      <c r="O24" s="31">
        <v>98.436056492484752</v>
      </c>
      <c r="P24" s="10" t="s">
        <v>37</v>
      </c>
    </row>
    <row r="25" spans="3:16" s="4" customFormat="1" ht="15.95" customHeight="1">
      <c r="C25" s="8">
        <v>18</v>
      </c>
      <c r="D25" s="9" t="s">
        <v>38</v>
      </c>
      <c r="E25" s="67">
        <v>38733884</v>
      </c>
      <c r="F25" s="67">
        <v>635568</v>
      </c>
      <c r="G25" s="67">
        <v>39388885</v>
      </c>
      <c r="H25" s="67">
        <v>0</v>
      </c>
      <c r="I25" s="67">
        <v>38394758</v>
      </c>
      <c r="J25" s="67">
        <v>266285</v>
      </c>
      <c r="K25" s="67">
        <v>38680476</v>
      </c>
      <c r="L25" s="31">
        <f t="shared" si="1"/>
        <v>99.1</v>
      </c>
      <c r="M25" s="31">
        <f t="shared" si="0"/>
        <v>41.9</v>
      </c>
      <c r="N25" s="31">
        <f t="shared" si="2"/>
        <v>98.201500245564205</v>
      </c>
      <c r="O25" s="31">
        <v>98.115087353274504</v>
      </c>
      <c r="P25" s="10" t="s">
        <v>38</v>
      </c>
    </row>
    <row r="26" spans="3:16" s="4" customFormat="1" ht="15.95" customHeight="1">
      <c r="C26" s="8">
        <v>19</v>
      </c>
      <c r="D26" s="9" t="s">
        <v>39</v>
      </c>
      <c r="E26" s="67">
        <v>50980929</v>
      </c>
      <c r="F26" s="67">
        <v>937823</v>
      </c>
      <c r="G26" s="67">
        <v>51952373</v>
      </c>
      <c r="H26" s="67">
        <v>1071</v>
      </c>
      <c r="I26" s="67">
        <v>50603056</v>
      </c>
      <c r="J26" s="67">
        <v>405087</v>
      </c>
      <c r="K26" s="67">
        <v>51041764</v>
      </c>
      <c r="L26" s="31">
        <f t="shared" si="1"/>
        <v>99.3</v>
      </c>
      <c r="M26" s="31">
        <f t="shared" si="0"/>
        <v>43.2</v>
      </c>
      <c r="N26" s="31">
        <f t="shared" si="2"/>
        <v>98.247223471389844</v>
      </c>
      <c r="O26" s="31">
        <v>97.959657185941694</v>
      </c>
      <c r="P26" s="10" t="s">
        <v>39</v>
      </c>
    </row>
    <row r="27" spans="3:16" s="4" customFormat="1" ht="15.95" customHeight="1">
      <c r="C27" s="11">
        <v>20</v>
      </c>
      <c r="D27" s="12" t="s">
        <v>40</v>
      </c>
      <c r="E27" s="68">
        <v>12221807</v>
      </c>
      <c r="F27" s="68">
        <v>233327</v>
      </c>
      <c r="G27" s="68">
        <v>12458708</v>
      </c>
      <c r="H27" s="68">
        <v>0</v>
      </c>
      <c r="I27" s="68">
        <v>12131884</v>
      </c>
      <c r="J27" s="68">
        <v>96127</v>
      </c>
      <c r="K27" s="68">
        <v>12231585</v>
      </c>
      <c r="L27" s="32">
        <f t="shared" si="1"/>
        <v>99.3</v>
      </c>
      <c r="M27" s="32">
        <f t="shared" si="0"/>
        <v>41.2</v>
      </c>
      <c r="N27" s="32">
        <f t="shared" si="2"/>
        <v>98.176993954750372</v>
      </c>
      <c r="O27" s="32">
        <v>97.162297372870512</v>
      </c>
      <c r="P27" s="13" t="s">
        <v>40</v>
      </c>
    </row>
    <row r="28" spans="3:16" s="4" customFormat="1" ht="15.95" customHeight="1">
      <c r="C28" s="8">
        <v>21</v>
      </c>
      <c r="D28" s="9" t="s">
        <v>41</v>
      </c>
      <c r="E28" s="67">
        <v>30049223</v>
      </c>
      <c r="F28" s="67">
        <v>571764</v>
      </c>
      <c r="G28" s="67">
        <v>30630561</v>
      </c>
      <c r="H28" s="67">
        <v>0</v>
      </c>
      <c r="I28" s="67">
        <v>29878539</v>
      </c>
      <c r="J28" s="67">
        <v>163491</v>
      </c>
      <c r="K28" s="67">
        <v>30051604</v>
      </c>
      <c r="L28" s="31">
        <f t="shared" si="1"/>
        <v>99.4</v>
      </c>
      <c r="M28" s="31">
        <f t="shared" si="0"/>
        <v>28.6</v>
      </c>
      <c r="N28" s="31">
        <f t="shared" si="2"/>
        <v>98.109871379763504</v>
      </c>
      <c r="O28" s="31">
        <v>97.829141531636324</v>
      </c>
      <c r="P28" s="10" t="s">
        <v>41</v>
      </c>
    </row>
    <row r="29" spans="3:16" s="4" customFormat="1" ht="15.95" customHeight="1">
      <c r="C29" s="8">
        <v>22</v>
      </c>
      <c r="D29" s="9" t="s">
        <v>42</v>
      </c>
      <c r="E29" s="67">
        <v>21501220</v>
      </c>
      <c r="F29" s="67">
        <v>331257</v>
      </c>
      <c r="G29" s="67">
        <v>21853293</v>
      </c>
      <c r="H29" s="67">
        <v>0</v>
      </c>
      <c r="I29" s="67">
        <v>21377940</v>
      </c>
      <c r="J29" s="67">
        <v>141212</v>
      </c>
      <c r="K29" s="67">
        <v>21539968</v>
      </c>
      <c r="L29" s="31">
        <f t="shared" si="1"/>
        <v>99.4</v>
      </c>
      <c r="M29" s="31">
        <f t="shared" si="0"/>
        <v>42.6</v>
      </c>
      <c r="N29" s="31">
        <f t="shared" si="2"/>
        <v>98.566234388565604</v>
      </c>
      <c r="O29" s="31">
        <v>98.24647733481288</v>
      </c>
      <c r="P29" s="10" t="s">
        <v>42</v>
      </c>
    </row>
    <row r="30" spans="3:16" s="4" customFormat="1" ht="15.95" customHeight="1">
      <c r="C30" s="8">
        <v>23</v>
      </c>
      <c r="D30" s="9" t="s">
        <v>43</v>
      </c>
      <c r="E30" s="67">
        <v>24139233</v>
      </c>
      <c r="F30" s="67">
        <v>382309</v>
      </c>
      <c r="G30" s="67">
        <v>24533330</v>
      </c>
      <c r="H30" s="67">
        <v>0</v>
      </c>
      <c r="I30" s="67">
        <v>23944962</v>
      </c>
      <c r="J30" s="67">
        <v>164198</v>
      </c>
      <c r="K30" s="67">
        <v>24120948</v>
      </c>
      <c r="L30" s="31">
        <f t="shared" si="1"/>
        <v>99.2</v>
      </c>
      <c r="M30" s="31">
        <f t="shared" si="0"/>
        <v>42.9</v>
      </c>
      <c r="N30" s="31">
        <f t="shared" si="2"/>
        <v>98.319094880311809</v>
      </c>
      <c r="O30" s="31">
        <v>98.109488387200727</v>
      </c>
      <c r="P30" s="10" t="s">
        <v>43</v>
      </c>
    </row>
    <row r="31" spans="3:16" s="4" customFormat="1" ht="15.95" customHeight="1">
      <c r="C31" s="8">
        <v>24</v>
      </c>
      <c r="D31" s="9" t="s">
        <v>44</v>
      </c>
      <c r="E31" s="67">
        <v>11427299</v>
      </c>
      <c r="F31" s="67">
        <v>100064</v>
      </c>
      <c r="G31" s="67">
        <v>11534111</v>
      </c>
      <c r="H31" s="67">
        <v>0</v>
      </c>
      <c r="I31" s="67">
        <v>11370061</v>
      </c>
      <c r="J31" s="67">
        <v>50024</v>
      </c>
      <c r="K31" s="67">
        <v>11426833</v>
      </c>
      <c r="L31" s="31">
        <f t="shared" si="1"/>
        <v>99.5</v>
      </c>
      <c r="M31" s="31">
        <f t="shared" si="0"/>
        <v>50</v>
      </c>
      <c r="N31" s="31">
        <f t="shared" si="2"/>
        <v>99.069906644734047</v>
      </c>
      <c r="O31" s="31">
        <v>98.823512100235462</v>
      </c>
      <c r="P31" s="10" t="s">
        <v>44</v>
      </c>
    </row>
    <row r="32" spans="3:16" s="4" customFormat="1" ht="15.95" customHeight="1">
      <c r="C32" s="11">
        <v>25</v>
      </c>
      <c r="D32" s="12" t="s">
        <v>45</v>
      </c>
      <c r="E32" s="68">
        <v>16433938</v>
      </c>
      <c r="F32" s="68">
        <v>302587</v>
      </c>
      <c r="G32" s="68">
        <v>16741103</v>
      </c>
      <c r="H32" s="68">
        <v>0</v>
      </c>
      <c r="I32" s="68">
        <v>16331561</v>
      </c>
      <c r="J32" s="68">
        <v>96452</v>
      </c>
      <c r="K32" s="68">
        <v>16432591</v>
      </c>
      <c r="L32" s="32">
        <f t="shared" si="1"/>
        <v>99.4</v>
      </c>
      <c r="M32" s="32">
        <f t="shared" si="0"/>
        <v>31.9</v>
      </c>
      <c r="N32" s="32">
        <f t="shared" si="2"/>
        <v>98.157158462020107</v>
      </c>
      <c r="O32" s="32">
        <v>97.899924305402337</v>
      </c>
      <c r="P32" s="13" t="s">
        <v>45</v>
      </c>
    </row>
    <row r="33" spans="3:16" s="4" customFormat="1" ht="15.95" customHeight="1">
      <c r="C33" s="8">
        <v>26</v>
      </c>
      <c r="D33" s="9" t="s">
        <v>46</v>
      </c>
      <c r="E33" s="67">
        <v>25590887</v>
      </c>
      <c r="F33" s="67">
        <v>479267</v>
      </c>
      <c r="G33" s="67">
        <v>26089941</v>
      </c>
      <c r="H33" s="67">
        <v>0</v>
      </c>
      <c r="I33" s="67">
        <v>25387064</v>
      </c>
      <c r="J33" s="67">
        <v>204282</v>
      </c>
      <c r="K33" s="67">
        <v>25611133</v>
      </c>
      <c r="L33" s="31">
        <f t="shared" si="1"/>
        <v>99.2</v>
      </c>
      <c r="M33" s="31">
        <f t="shared" si="0"/>
        <v>42.6</v>
      </c>
      <c r="N33" s="31">
        <f t="shared" si="2"/>
        <v>98.164779291758464</v>
      </c>
      <c r="O33" s="31">
        <v>97.747441977887178</v>
      </c>
      <c r="P33" s="10" t="s">
        <v>46</v>
      </c>
    </row>
    <row r="34" spans="3:16" s="4" customFormat="1" ht="15.95" customHeight="1">
      <c r="C34" s="8">
        <v>27</v>
      </c>
      <c r="D34" s="9" t="s">
        <v>47</v>
      </c>
      <c r="E34" s="67">
        <v>10624957</v>
      </c>
      <c r="F34" s="67">
        <v>129347</v>
      </c>
      <c r="G34" s="67">
        <v>10776941</v>
      </c>
      <c r="H34" s="67">
        <v>0</v>
      </c>
      <c r="I34" s="67">
        <v>10554308</v>
      </c>
      <c r="J34" s="67">
        <v>31712</v>
      </c>
      <c r="K34" s="67">
        <v>10608657</v>
      </c>
      <c r="L34" s="31">
        <f t="shared" si="1"/>
        <v>99.3</v>
      </c>
      <c r="M34" s="31">
        <f t="shared" si="0"/>
        <v>24.5</v>
      </c>
      <c r="N34" s="31">
        <f t="shared" si="2"/>
        <v>98.438480826794915</v>
      </c>
      <c r="O34" s="31">
        <v>98.650678337695467</v>
      </c>
      <c r="P34" s="10" t="s">
        <v>47</v>
      </c>
    </row>
    <row r="35" spans="3:16" s="4" customFormat="1" ht="15.95" customHeight="1">
      <c r="C35" s="8">
        <v>28</v>
      </c>
      <c r="D35" s="9" t="s">
        <v>48</v>
      </c>
      <c r="E35" s="67">
        <v>23325855</v>
      </c>
      <c r="F35" s="67">
        <v>382150</v>
      </c>
      <c r="G35" s="67">
        <v>23730338</v>
      </c>
      <c r="H35" s="67">
        <v>0</v>
      </c>
      <c r="I35" s="67">
        <v>23155356</v>
      </c>
      <c r="J35" s="67">
        <v>148212</v>
      </c>
      <c r="K35" s="67">
        <v>23325901</v>
      </c>
      <c r="L35" s="31">
        <f t="shared" si="1"/>
        <v>99.3</v>
      </c>
      <c r="M35" s="31">
        <f t="shared" si="0"/>
        <v>38.799999999999997</v>
      </c>
      <c r="N35" s="31">
        <f t="shared" si="2"/>
        <v>98.295696420337535</v>
      </c>
      <c r="O35" s="31">
        <v>98.082092578583513</v>
      </c>
      <c r="P35" s="10" t="s">
        <v>48</v>
      </c>
    </row>
    <row r="36" spans="3:16" s="4" customFormat="1" ht="15.95" customHeight="1">
      <c r="C36" s="8">
        <v>29</v>
      </c>
      <c r="D36" s="9" t="s">
        <v>49</v>
      </c>
      <c r="E36" s="67">
        <v>8946249</v>
      </c>
      <c r="F36" s="67">
        <v>182125</v>
      </c>
      <c r="G36" s="67">
        <v>9140128</v>
      </c>
      <c r="H36" s="67">
        <v>2783</v>
      </c>
      <c r="I36" s="67">
        <v>8876178</v>
      </c>
      <c r="J36" s="67">
        <v>77123</v>
      </c>
      <c r="K36" s="67">
        <v>8965055</v>
      </c>
      <c r="L36" s="31">
        <f t="shared" si="1"/>
        <v>99.2</v>
      </c>
      <c r="M36" s="31">
        <f t="shared" si="0"/>
        <v>42.3</v>
      </c>
      <c r="N36" s="31">
        <f t="shared" si="2"/>
        <v>98.084567305840793</v>
      </c>
      <c r="O36" s="31">
        <v>97.870846937802526</v>
      </c>
      <c r="P36" s="10" t="s">
        <v>49</v>
      </c>
    </row>
    <row r="37" spans="3:16" s="4" customFormat="1" ht="15.95" customHeight="1">
      <c r="C37" s="11">
        <v>30</v>
      </c>
      <c r="D37" s="12" t="s">
        <v>50</v>
      </c>
      <c r="E37" s="68">
        <v>18021866</v>
      </c>
      <c r="F37" s="68">
        <v>221229</v>
      </c>
      <c r="G37" s="68">
        <v>18251361</v>
      </c>
      <c r="H37" s="68">
        <v>0</v>
      </c>
      <c r="I37" s="68">
        <v>17914310</v>
      </c>
      <c r="J37" s="68">
        <v>90391</v>
      </c>
      <c r="K37" s="68">
        <v>18012967</v>
      </c>
      <c r="L37" s="32">
        <f t="shared" si="1"/>
        <v>99.4</v>
      </c>
      <c r="M37" s="32">
        <f t="shared" si="0"/>
        <v>40.9</v>
      </c>
      <c r="N37" s="32">
        <f t="shared" si="2"/>
        <v>98.693828915005298</v>
      </c>
      <c r="O37" s="32">
        <v>98.579471915242777</v>
      </c>
      <c r="P37" s="13" t="s">
        <v>50</v>
      </c>
    </row>
    <row r="38" spans="3:16" s="4" customFormat="1" ht="15.95" customHeight="1">
      <c r="C38" s="8">
        <v>31</v>
      </c>
      <c r="D38" s="9" t="s">
        <v>51</v>
      </c>
      <c r="E38" s="67">
        <v>16209158</v>
      </c>
      <c r="F38" s="67">
        <v>99888</v>
      </c>
      <c r="G38" s="67">
        <v>16318975</v>
      </c>
      <c r="H38" s="67">
        <v>0</v>
      </c>
      <c r="I38" s="67">
        <v>16147586</v>
      </c>
      <c r="J38" s="67">
        <v>45915</v>
      </c>
      <c r="K38" s="67">
        <v>16203430</v>
      </c>
      <c r="L38" s="31">
        <f t="shared" si="1"/>
        <v>99.6</v>
      </c>
      <c r="M38" s="31">
        <f t="shared" si="0"/>
        <v>46</v>
      </c>
      <c r="N38" s="31">
        <f t="shared" si="2"/>
        <v>99.291959206996765</v>
      </c>
      <c r="O38" s="31">
        <v>99.206525838297338</v>
      </c>
      <c r="P38" s="10" t="s">
        <v>51</v>
      </c>
    </row>
    <row r="39" spans="3:16" s="4" customFormat="1" ht="15.95" customHeight="1">
      <c r="C39" s="8">
        <v>32</v>
      </c>
      <c r="D39" s="9" t="s">
        <v>52</v>
      </c>
      <c r="E39" s="67">
        <v>23533862</v>
      </c>
      <c r="F39" s="67">
        <v>486246</v>
      </c>
      <c r="G39" s="67">
        <v>24035175</v>
      </c>
      <c r="H39" s="67">
        <v>0</v>
      </c>
      <c r="I39" s="67">
        <v>23351844</v>
      </c>
      <c r="J39" s="67">
        <v>160593</v>
      </c>
      <c r="K39" s="67">
        <v>23527503</v>
      </c>
      <c r="L39" s="31">
        <f t="shared" si="1"/>
        <v>99.2</v>
      </c>
      <c r="M39" s="31">
        <f t="shared" si="0"/>
        <v>33</v>
      </c>
      <c r="N39" s="31">
        <f t="shared" si="2"/>
        <v>97.887795699428025</v>
      </c>
      <c r="O39" s="31">
        <v>97.623466250067082</v>
      </c>
      <c r="P39" s="10" t="s">
        <v>52</v>
      </c>
    </row>
    <row r="40" spans="3:16" s="4" customFormat="1" ht="15.95" customHeight="1">
      <c r="C40" s="8">
        <v>33</v>
      </c>
      <c r="D40" s="9" t="s">
        <v>53</v>
      </c>
      <c r="E40" s="67">
        <v>8518113</v>
      </c>
      <c r="F40" s="67">
        <v>139659</v>
      </c>
      <c r="G40" s="67">
        <v>8666966</v>
      </c>
      <c r="H40" s="67">
        <v>0</v>
      </c>
      <c r="I40" s="67">
        <v>8471731</v>
      </c>
      <c r="J40" s="67">
        <v>37982</v>
      </c>
      <c r="K40" s="67">
        <v>8518907</v>
      </c>
      <c r="L40" s="31">
        <f t="shared" si="1"/>
        <v>99.5</v>
      </c>
      <c r="M40" s="31">
        <f t="shared" si="0"/>
        <v>27.2</v>
      </c>
      <c r="N40" s="31">
        <f t="shared" si="2"/>
        <v>98.291685925616875</v>
      </c>
      <c r="O40" s="31">
        <v>98.120871448644181</v>
      </c>
      <c r="P40" s="10" t="s">
        <v>53</v>
      </c>
    </row>
    <row r="41" spans="3:16" s="4" customFormat="1" ht="15.95" customHeight="1">
      <c r="C41" s="8">
        <v>34</v>
      </c>
      <c r="D41" s="9" t="s">
        <v>54</v>
      </c>
      <c r="E41" s="67">
        <v>14138488</v>
      </c>
      <c r="F41" s="67">
        <v>276468</v>
      </c>
      <c r="G41" s="67">
        <v>14428756</v>
      </c>
      <c r="H41" s="67">
        <v>0</v>
      </c>
      <c r="I41" s="67">
        <v>14010967</v>
      </c>
      <c r="J41" s="67">
        <v>116668</v>
      </c>
      <c r="K41" s="67">
        <v>14141435</v>
      </c>
      <c r="L41" s="31">
        <f t="shared" si="1"/>
        <v>99.1</v>
      </c>
      <c r="M41" s="31">
        <f t="shared" si="0"/>
        <v>42.2</v>
      </c>
      <c r="N41" s="31">
        <f t="shared" si="2"/>
        <v>98.008691809605764</v>
      </c>
      <c r="O41" s="31">
        <v>97.776433290680643</v>
      </c>
      <c r="P41" s="10" t="s">
        <v>54</v>
      </c>
    </row>
    <row r="42" spans="3:16" s="4" customFormat="1" ht="15.95" customHeight="1">
      <c r="C42" s="11">
        <v>35</v>
      </c>
      <c r="D42" s="12" t="s">
        <v>55</v>
      </c>
      <c r="E42" s="68">
        <v>6720118</v>
      </c>
      <c r="F42" s="68">
        <v>97103</v>
      </c>
      <c r="G42" s="68">
        <v>6823474</v>
      </c>
      <c r="H42" s="68">
        <v>0</v>
      </c>
      <c r="I42" s="68">
        <v>6671584</v>
      </c>
      <c r="J42" s="68">
        <v>31841</v>
      </c>
      <c r="K42" s="68">
        <v>6709678</v>
      </c>
      <c r="L42" s="32">
        <f t="shared" si="1"/>
        <v>99.3</v>
      </c>
      <c r="M42" s="32">
        <f t="shared" si="0"/>
        <v>32.799999999999997</v>
      </c>
      <c r="N42" s="32">
        <f t="shared" si="2"/>
        <v>98.332286457015883</v>
      </c>
      <c r="O42" s="32">
        <v>98.429857219572241</v>
      </c>
      <c r="P42" s="13" t="s">
        <v>55</v>
      </c>
    </row>
    <row r="43" spans="3:16" s="4" customFormat="1" ht="15.95" customHeight="1">
      <c r="C43" s="8">
        <v>36</v>
      </c>
      <c r="D43" s="9" t="s">
        <v>87</v>
      </c>
      <c r="E43" s="67">
        <v>10289168</v>
      </c>
      <c r="F43" s="67">
        <v>89824</v>
      </c>
      <c r="G43" s="67">
        <v>10387772</v>
      </c>
      <c r="H43" s="67">
        <v>0</v>
      </c>
      <c r="I43" s="67">
        <v>10249247</v>
      </c>
      <c r="J43" s="67">
        <v>27988</v>
      </c>
      <c r="K43" s="67">
        <v>10286015</v>
      </c>
      <c r="L43" s="31">
        <f t="shared" si="1"/>
        <v>99.6</v>
      </c>
      <c r="M43" s="31">
        <f t="shared" si="0"/>
        <v>31.2</v>
      </c>
      <c r="N43" s="31">
        <f t="shared" si="2"/>
        <v>99.020415542428154</v>
      </c>
      <c r="O43" s="31">
        <v>99.049122104263461</v>
      </c>
      <c r="P43" s="10" t="s">
        <v>87</v>
      </c>
    </row>
    <row r="44" spans="3:16" s="4" customFormat="1" ht="15.95" customHeight="1">
      <c r="C44" s="8">
        <v>37</v>
      </c>
      <c r="D44" s="9" t="s">
        <v>56</v>
      </c>
      <c r="E44" s="67">
        <v>8384619</v>
      </c>
      <c r="F44" s="67">
        <v>139078</v>
      </c>
      <c r="G44" s="67">
        <v>8533972</v>
      </c>
      <c r="H44" s="67">
        <v>0</v>
      </c>
      <c r="I44" s="67">
        <v>8333067</v>
      </c>
      <c r="J44" s="67">
        <v>56168</v>
      </c>
      <c r="K44" s="67">
        <v>8399510</v>
      </c>
      <c r="L44" s="31">
        <f t="shared" si="1"/>
        <v>99.4</v>
      </c>
      <c r="M44" s="31">
        <f t="shared" si="0"/>
        <v>40.4</v>
      </c>
      <c r="N44" s="31">
        <f t="shared" si="2"/>
        <v>98.42439136195901</v>
      </c>
      <c r="O44" s="31">
        <v>98.017675908763366</v>
      </c>
      <c r="P44" s="10" t="s">
        <v>56</v>
      </c>
    </row>
    <row r="45" spans="3:16" s="4" customFormat="1" ht="15.95" customHeight="1">
      <c r="C45" s="8">
        <v>38</v>
      </c>
      <c r="D45" s="9" t="s">
        <v>57</v>
      </c>
      <c r="E45" s="67">
        <v>10155653</v>
      </c>
      <c r="F45" s="67">
        <v>178019</v>
      </c>
      <c r="G45" s="67">
        <v>10341146</v>
      </c>
      <c r="H45" s="67">
        <v>0</v>
      </c>
      <c r="I45" s="67">
        <v>10088527</v>
      </c>
      <c r="J45" s="67">
        <v>66458</v>
      </c>
      <c r="K45" s="67">
        <v>10162459</v>
      </c>
      <c r="L45" s="31">
        <f t="shared" si="1"/>
        <v>99.3</v>
      </c>
      <c r="M45" s="31">
        <f t="shared" si="0"/>
        <v>37.299999999999997</v>
      </c>
      <c r="N45" s="31">
        <f t="shared" si="2"/>
        <v>98.272077388714933</v>
      </c>
      <c r="O45" s="31">
        <v>98.075682386636501</v>
      </c>
      <c r="P45" s="10" t="s">
        <v>57</v>
      </c>
    </row>
    <row r="46" spans="3:16" s="4" customFormat="1" ht="15.95" customHeight="1">
      <c r="C46" s="8">
        <v>39</v>
      </c>
      <c r="D46" s="9" t="s">
        <v>58</v>
      </c>
      <c r="E46" s="67">
        <v>17457398</v>
      </c>
      <c r="F46" s="67">
        <v>119436</v>
      </c>
      <c r="G46" s="67">
        <v>17587372</v>
      </c>
      <c r="H46" s="67">
        <v>0</v>
      </c>
      <c r="I46" s="67">
        <v>17403325</v>
      </c>
      <c r="J46" s="67">
        <v>57500</v>
      </c>
      <c r="K46" s="67">
        <v>17471363</v>
      </c>
      <c r="L46" s="31">
        <f t="shared" si="1"/>
        <v>99.7</v>
      </c>
      <c r="M46" s="31">
        <f t="shared" si="0"/>
        <v>48.1</v>
      </c>
      <c r="N46" s="31">
        <f t="shared" si="2"/>
        <v>99.340384680553754</v>
      </c>
      <c r="O46" s="31">
        <v>99.20100871872404</v>
      </c>
      <c r="P46" s="10" t="s">
        <v>58</v>
      </c>
    </row>
    <row r="47" spans="3:16" s="4" customFormat="1" ht="15.95" customHeight="1" thickBot="1">
      <c r="C47" s="8">
        <v>40</v>
      </c>
      <c r="D47" s="9" t="s">
        <v>86</v>
      </c>
      <c r="E47" s="67">
        <v>7405942</v>
      </c>
      <c r="F47" s="67">
        <v>87012</v>
      </c>
      <c r="G47" s="67">
        <v>7498633</v>
      </c>
      <c r="H47" s="67">
        <v>0</v>
      </c>
      <c r="I47" s="67">
        <v>7361334</v>
      </c>
      <c r="J47" s="67">
        <v>23343</v>
      </c>
      <c r="K47" s="67">
        <v>7390356</v>
      </c>
      <c r="L47" s="31">
        <f t="shared" si="1"/>
        <v>99.4</v>
      </c>
      <c r="M47" s="31">
        <f t="shared" si="0"/>
        <v>26.8</v>
      </c>
      <c r="N47" s="31">
        <f t="shared" si="2"/>
        <v>98.556043481525236</v>
      </c>
      <c r="O47" s="31">
        <v>98.742659115711177</v>
      </c>
      <c r="P47" s="10" t="s">
        <v>86</v>
      </c>
    </row>
    <row r="48" spans="3:16" s="4" customFormat="1" ht="15.95" customHeight="1" thickTop="1" thickBot="1">
      <c r="C48" s="17"/>
      <c r="D48" s="18" t="s">
        <v>59</v>
      </c>
      <c r="E48" s="19">
        <f t="shared" ref="E48:K48" si="3">SUM(E8:E47)</f>
        <v>1143654902</v>
      </c>
      <c r="F48" s="19">
        <f t="shared" si="3"/>
        <v>18830101</v>
      </c>
      <c r="G48" s="19">
        <f t="shared" si="3"/>
        <v>1163261466</v>
      </c>
      <c r="H48" s="19">
        <f>SUM(H8:H47)</f>
        <v>3854</v>
      </c>
      <c r="I48" s="19">
        <f t="shared" si="3"/>
        <v>1135822386</v>
      </c>
      <c r="J48" s="19">
        <f t="shared" si="3"/>
        <v>6934028</v>
      </c>
      <c r="K48" s="19">
        <f t="shared" si="3"/>
        <v>1143532876</v>
      </c>
      <c r="L48" s="34">
        <f t="shared" si="1"/>
        <v>99.3</v>
      </c>
      <c r="M48" s="34">
        <f t="shared" si="0"/>
        <v>36.799999999999997</v>
      </c>
      <c r="N48" s="34">
        <f t="shared" si="2"/>
        <v>98.304027892556363</v>
      </c>
      <c r="O48" s="34">
        <v>98.140173805236927</v>
      </c>
      <c r="P48" s="20" t="s">
        <v>59</v>
      </c>
    </row>
    <row r="49" spans="3:16" s="4" customFormat="1" ht="15" customHeight="1">
      <c r="C49" s="39" t="s">
        <v>88</v>
      </c>
      <c r="D49" s="39"/>
      <c r="E49" s="39"/>
      <c r="F49" s="39"/>
      <c r="G49" s="39"/>
      <c r="H49" s="39"/>
      <c r="I49" s="22"/>
      <c r="J49" s="22"/>
      <c r="K49" s="22"/>
      <c r="L49" s="23"/>
      <c r="M49" s="23"/>
      <c r="N49" s="23"/>
      <c r="O49" s="23"/>
      <c r="P49" s="21"/>
    </row>
    <row r="50" spans="3:16" s="4" customFormat="1" ht="15" customHeight="1">
      <c r="C50" s="40"/>
      <c r="D50" s="40"/>
      <c r="E50" s="40"/>
      <c r="F50" s="40"/>
      <c r="G50" s="40"/>
      <c r="H50" s="40"/>
      <c r="I50" s="25"/>
      <c r="J50" s="25"/>
      <c r="K50" s="25"/>
      <c r="L50" s="26"/>
      <c r="M50" s="26"/>
      <c r="N50" s="26"/>
      <c r="O50" s="26"/>
      <c r="P50" s="24"/>
    </row>
    <row r="51" spans="3:16" s="4" customFormat="1" ht="63.75" customHeight="1">
      <c r="D51" s="24"/>
      <c r="E51" s="25"/>
      <c r="F51" s="25"/>
      <c r="G51" s="25"/>
      <c r="H51" s="25"/>
      <c r="I51" s="25"/>
      <c r="J51" s="25"/>
      <c r="K51" s="25"/>
      <c r="L51" s="26"/>
      <c r="M51" s="26"/>
      <c r="N51" s="26"/>
      <c r="O51" s="26"/>
      <c r="P51" s="24"/>
    </row>
    <row r="52" spans="3:16" s="4" customFormat="1" ht="15" customHeight="1" thickBot="1">
      <c r="D52" s="24"/>
      <c r="E52" s="25"/>
      <c r="F52" s="25"/>
      <c r="G52" s="25"/>
      <c r="H52" s="25"/>
      <c r="I52" s="25"/>
      <c r="J52" s="25"/>
      <c r="K52" s="25"/>
      <c r="L52" s="26"/>
      <c r="M52" s="26"/>
      <c r="N52" s="26"/>
      <c r="O52" s="26" t="s">
        <v>85</v>
      </c>
      <c r="P52" s="24"/>
    </row>
    <row r="53" spans="3:16" s="4" customFormat="1" ht="15.95" customHeight="1">
      <c r="C53" s="48" t="s">
        <v>0</v>
      </c>
      <c r="D53" s="49"/>
      <c r="E53" s="54" t="s">
        <v>1</v>
      </c>
      <c r="F53" s="54"/>
      <c r="G53" s="54"/>
      <c r="H53" s="54"/>
      <c r="I53" s="55" t="s">
        <v>2</v>
      </c>
      <c r="J53" s="56"/>
      <c r="K53" s="57"/>
      <c r="L53" s="58" t="s">
        <v>3</v>
      </c>
      <c r="M53" s="59"/>
      <c r="N53" s="59"/>
      <c r="O53" s="59"/>
      <c r="P53" s="41" t="s">
        <v>0</v>
      </c>
    </row>
    <row r="54" spans="3:16" s="4" customFormat="1" ht="12">
      <c r="C54" s="50"/>
      <c r="D54" s="51"/>
      <c r="E54" s="44" t="s">
        <v>4</v>
      </c>
      <c r="F54" s="44" t="s">
        <v>5</v>
      </c>
      <c r="G54" s="44" t="s">
        <v>6</v>
      </c>
      <c r="H54" s="36" t="s">
        <v>7</v>
      </c>
      <c r="I54" s="44" t="s">
        <v>4</v>
      </c>
      <c r="J54" s="44" t="s">
        <v>5</v>
      </c>
      <c r="K54" s="44" t="s">
        <v>6</v>
      </c>
      <c r="L54" s="46" t="s">
        <v>90</v>
      </c>
      <c r="M54" s="47"/>
      <c r="N54" s="47"/>
      <c r="O54" s="38" t="s">
        <v>91</v>
      </c>
      <c r="P54" s="42"/>
    </row>
    <row r="55" spans="3:16" s="4" customFormat="1" ht="12">
      <c r="C55" s="50"/>
      <c r="D55" s="51"/>
      <c r="E55" s="45"/>
      <c r="F55" s="45"/>
      <c r="G55" s="45"/>
      <c r="H55" s="37" t="s">
        <v>8</v>
      </c>
      <c r="I55" s="45"/>
      <c r="J55" s="45"/>
      <c r="K55" s="45"/>
      <c r="L55" s="5" t="s">
        <v>9</v>
      </c>
      <c r="M55" s="5" t="s">
        <v>10</v>
      </c>
      <c r="N55" s="5" t="s">
        <v>6</v>
      </c>
      <c r="O55" s="5" t="s">
        <v>6</v>
      </c>
      <c r="P55" s="42"/>
    </row>
    <row r="56" spans="3:16" s="4" customFormat="1" ht="12.75" thickBot="1">
      <c r="C56" s="52"/>
      <c r="D56" s="53"/>
      <c r="E56" s="6" t="s">
        <v>11</v>
      </c>
      <c r="F56" s="6" t="s">
        <v>12</v>
      </c>
      <c r="G56" s="6" t="s">
        <v>13</v>
      </c>
      <c r="H56" s="6" t="s">
        <v>14</v>
      </c>
      <c r="I56" s="6" t="s">
        <v>15</v>
      </c>
      <c r="J56" s="6" t="s">
        <v>16</v>
      </c>
      <c r="K56" s="6" t="s">
        <v>17</v>
      </c>
      <c r="L56" s="6" t="s">
        <v>18</v>
      </c>
      <c r="M56" s="6" t="s">
        <v>19</v>
      </c>
      <c r="N56" s="6" t="s">
        <v>20</v>
      </c>
      <c r="O56" s="7"/>
      <c r="P56" s="43"/>
    </row>
    <row r="57" spans="3:16" s="4" customFormat="1" ht="15.95" customHeight="1">
      <c r="C57" s="8">
        <v>41</v>
      </c>
      <c r="D57" s="9" t="s">
        <v>60</v>
      </c>
      <c r="E57" s="67">
        <v>5977963</v>
      </c>
      <c r="F57" s="67">
        <v>73657</v>
      </c>
      <c r="G57" s="67">
        <v>6069728</v>
      </c>
      <c r="H57" s="67">
        <v>0</v>
      </c>
      <c r="I57" s="67">
        <v>5937205</v>
      </c>
      <c r="J57" s="67">
        <v>23703</v>
      </c>
      <c r="K57" s="67">
        <v>5979016</v>
      </c>
      <c r="L57" s="31">
        <f t="shared" ref="L57:L81" si="4">IF(ISERROR(I57/E57),"-",ROUND(I57/E57*100,1))</f>
        <v>99.3</v>
      </c>
      <c r="M57" s="31">
        <f t="shared" ref="M57:M81" si="5">IF(ISERROR(J57/F57),"-",ROUND(J57/F57*100,1))</f>
        <v>32.200000000000003</v>
      </c>
      <c r="N57" s="31">
        <f>IF(ISERROR(K57/G57),"-",(K57/G57*100))</f>
        <v>98.505501399733234</v>
      </c>
      <c r="O57" s="31">
        <v>98.695254444536957</v>
      </c>
      <c r="P57" s="10" t="s">
        <v>60</v>
      </c>
    </row>
    <row r="58" spans="3:16" s="4" customFormat="1" ht="15.95" customHeight="1">
      <c r="C58" s="8">
        <v>42</v>
      </c>
      <c r="D58" s="9" t="s">
        <v>61</v>
      </c>
      <c r="E58" s="67">
        <v>8144604</v>
      </c>
      <c r="F58" s="67">
        <v>48975</v>
      </c>
      <c r="G58" s="67">
        <v>8199961</v>
      </c>
      <c r="H58" s="67">
        <v>0</v>
      </c>
      <c r="I58" s="67">
        <v>8116789</v>
      </c>
      <c r="J58" s="67">
        <v>18745</v>
      </c>
      <c r="K58" s="67">
        <v>8141916</v>
      </c>
      <c r="L58" s="31">
        <f t="shared" si="4"/>
        <v>99.7</v>
      </c>
      <c r="M58" s="31">
        <f t="shared" si="5"/>
        <v>38.299999999999997</v>
      </c>
      <c r="N58" s="31">
        <f t="shared" ref="N58:N81" si="6">IF(ISERROR(K58/G58),"-",(K58/G58*100))</f>
        <v>99.292130779646399</v>
      </c>
      <c r="O58" s="31">
        <v>99.2235779422505</v>
      </c>
      <c r="P58" s="10" t="s">
        <v>61</v>
      </c>
    </row>
    <row r="59" spans="3:16" s="4" customFormat="1" ht="15.95" customHeight="1">
      <c r="C59" s="8">
        <v>43</v>
      </c>
      <c r="D59" s="9" t="s">
        <v>62</v>
      </c>
      <c r="E59" s="67">
        <v>3534058</v>
      </c>
      <c r="F59" s="67">
        <v>69948</v>
      </c>
      <c r="G59" s="67">
        <v>3608835</v>
      </c>
      <c r="H59" s="67">
        <v>0</v>
      </c>
      <c r="I59" s="67">
        <v>3502634</v>
      </c>
      <c r="J59" s="67">
        <v>21807</v>
      </c>
      <c r="K59" s="67">
        <v>3529270</v>
      </c>
      <c r="L59" s="31">
        <f t="shared" si="4"/>
        <v>99.1</v>
      </c>
      <c r="M59" s="31">
        <f t="shared" si="5"/>
        <v>31.2</v>
      </c>
      <c r="N59" s="31">
        <f t="shared" si="6"/>
        <v>97.795271881368919</v>
      </c>
      <c r="O59" s="31">
        <v>97.417920566618989</v>
      </c>
      <c r="P59" s="10" t="s">
        <v>62</v>
      </c>
    </row>
    <row r="60" spans="3:16" s="4" customFormat="1" ht="15.95" customHeight="1">
      <c r="C60" s="8">
        <v>44</v>
      </c>
      <c r="D60" s="9" t="s">
        <v>63</v>
      </c>
      <c r="E60" s="67">
        <v>1326679</v>
      </c>
      <c r="F60" s="67">
        <v>17836</v>
      </c>
      <c r="G60" s="67">
        <v>1347099</v>
      </c>
      <c r="H60" s="67">
        <v>0</v>
      </c>
      <c r="I60" s="67">
        <v>1321810</v>
      </c>
      <c r="J60" s="67">
        <v>4942</v>
      </c>
      <c r="K60" s="67">
        <v>1329336</v>
      </c>
      <c r="L60" s="31">
        <f t="shared" si="4"/>
        <v>99.6</v>
      </c>
      <c r="M60" s="31">
        <f t="shared" si="5"/>
        <v>27.7</v>
      </c>
      <c r="N60" s="31">
        <f t="shared" si="6"/>
        <v>98.681388672992853</v>
      </c>
      <c r="O60" s="31">
        <v>98.593854885884156</v>
      </c>
      <c r="P60" s="10" t="s">
        <v>63</v>
      </c>
    </row>
    <row r="61" spans="3:16" s="4" customFormat="1" ht="15.95" customHeight="1">
      <c r="C61" s="11">
        <v>45</v>
      </c>
      <c r="D61" s="12" t="s">
        <v>64</v>
      </c>
      <c r="E61" s="68">
        <v>3280531</v>
      </c>
      <c r="F61" s="68">
        <v>72658</v>
      </c>
      <c r="G61" s="68">
        <v>3356032</v>
      </c>
      <c r="H61" s="68">
        <v>0</v>
      </c>
      <c r="I61" s="68">
        <v>3255897</v>
      </c>
      <c r="J61" s="68">
        <v>18402</v>
      </c>
      <c r="K61" s="68">
        <v>3277142</v>
      </c>
      <c r="L61" s="32">
        <f t="shared" si="4"/>
        <v>99.2</v>
      </c>
      <c r="M61" s="32">
        <f t="shared" si="5"/>
        <v>25.3</v>
      </c>
      <c r="N61" s="32">
        <f t="shared" si="6"/>
        <v>97.649307277165406</v>
      </c>
      <c r="O61" s="32">
        <v>97.617380562091725</v>
      </c>
      <c r="P61" s="13" t="s">
        <v>64</v>
      </c>
    </row>
    <row r="62" spans="3:16" s="4" customFormat="1" ht="15.95" customHeight="1">
      <c r="C62" s="8">
        <v>46</v>
      </c>
      <c r="D62" s="9" t="s">
        <v>65</v>
      </c>
      <c r="E62" s="67">
        <v>2990877</v>
      </c>
      <c r="F62" s="67">
        <v>45733</v>
      </c>
      <c r="G62" s="67">
        <v>3039682</v>
      </c>
      <c r="H62" s="67">
        <v>0</v>
      </c>
      <c r="I62" s="67">
        <v>2971978</v>
      </c>
      <c r="J62" s="67">
        <v>14294</v>
      </c>
      <c r="K62" s="67">
        <v>2989344</v>
      </c>
      <c r="L62" s="31">
        <f t="shared" si="4"/>
        <v>99.4</v>
      </c>
      <c r="M62" s="31">
        <f t="shared" si="5"/>
        <v>31.3</v>
      </c>
      <c r="N62" s="31">
        <f t="shared" si="6"/>
        <v>98.343971507545859</v>
      </c>
      <c r="O62" s="31">
        <v>98.227164660741067</v>
      </c>
      <c r="P62" s="10" t="s">
        <v>65</v>
      </c>
    </row>
    <row r="63" spans="3:16" s="4" customFormat="1" ht="15.95" customHeight="1">
      <c r="C63" s="8">
        <v>47</v>
      </c>
      <c r="D63" s="9" t="s">
        <v>66</v>
      </c>
      <c r="E63" s="67">
        <v>3575381</v>
      </c>
      <c r="F63" s="67">
        <v>51080</v>
      </c>
      <c r="G63" s="67">
        <v>3632012</v>
      </c>
      <c r="H63" s="67">
        <v>0</v>
      </c>
      <c r="I63" s="67">
        <v>3547787</v>
      </c>
      <c r="J63" s="67">
        <v>17808</v>
      </c>
      <c r="K63" s="67">
        <v>3571146</v>
      </c>
      <c r="L63" s="31">
        <f t="shared" si="4"/>
        <v>99.2</v>
      </c>
      <c r="M63" s="31">
        <f t="shared" si="5"/>
        <v>34.9</v>
      </c>
      <c r="N63" s="31">
        <f t="shared" si="6"/>
        <v>98.32417954566229</v>
      </c>
      <c r="O63" s="31">
        <v>98.46155414953796</v>
      </c>
      <c r="P63" s="10" t="s">
        <v>66</v>
      </c>
    </row>
    <row r="64" spans="3:16" s="4" customFormat="1" ht="15.95" customHeight="1">
      <c r="C64" s="8">
        <v>48</v>
      </c>
      <c r="D64" s="9" t="s">
        <v>67</v>
      </c>
      <c r="E64" s="67">
        <v>3383784</v>
      </c>
      <c r="F64" s="67">
        <v>28192</v>
      </c>
      <c r="G64" s="67">
        <v>3416435</v>
      </c>
      <c r="H64" s="67">
        <v>0</v>
      </c>
      <c r="I64" s="67">
        <v>3373757</v>
      </c>
      <c r="J64" s="67">
        <v>7515</v>
      </c>
      <c r="K64" s="67">
        <v>3385731</v>
      </c>
      <c r="L64" s="31">
        <f t="shared" si="4"/>
        <v>99.7</v>
      </c>
      <c r="M64" s="31">
        <f t="shared" si="5"/>
        <v>26.7</v>
      </c>
      <c r="N64" s="31">
        <f t="shared" si="6"/>
        <v>99.101285404229841</v>
      </c>
      <c r="O64" s="31">
        <v>99.100478576870714</v>
      </c>
      <c r="P64" s="10" t="s">
        <v>67</v>
      </c>
    </row>
    <row r="65" spans="3:16" s="4" customFormat="1" ht="15.95" customHeight="1">
      <c r="C65" s="8">
        <v>49</v>
      </c>
      <c r="D65" s="9" t="s">
        <v>68</v>
      </c>
      <c r="E65" s="67">
        <v>2849644</v>
      </c>
      <c r="F65" s="67">
        <v>34483</v>
      </c>
      <c r="G65" s="67">
        <v>2887909</v>
      </c>
      <c r="H65" s="67">
        <v>0</v>
      </c>
      <c r="I65" s="67">
        <v>2830778</v>
      </c>
      <c r="J65" s="67">
        <v>10092</v>
      </c>
      <c r="K65" s="67">
        <v>2844652</v>
      </c>
      <c r="L65" s="31">
        <f t="shared" si="4"/>
        <v>99.3</v>
      </c>
      <c r="M65" s="31">
        <f t="shared" si="5"/>
        <v>29.3</v>
      </c>
      <c r="N65" s="31">
        <f t="shared" si="6"/>
        <v>98.502134243149627</v>
      </c>
      <c r="O65" s="31">
        <v>98.60417590199539</v>
      </c>
      <c r="P65" s="10" t="s">
        <v>68</v>
      </c>
    </row>
    <row r="66" spans="3:16" s="4" customFormat="1" ht="15.95" customHeight="1">
      <c r="C66" s="11">
        <v>50</v>
      </c>
      <c r="D66" s="12" t="s">
        <v>69</v>
      </c>
      <c r="E66" s="68">
        <v>1691591</v>
      </c>
      <c r="F66" s="68">
        <v>29732</v>
      </c>
      <c r="G66" s="68">
        <v>1723929</v>
      </c>
      <c r="H66" s="68">
        <v>0</v>
      </c>
      <c r="I66" s="68">
        <v>1677335</v>
      </c>
      <c r="J66" s="68">
        <v>6710</v>
      </c>
      <c r="K66" s="68">
        <v>1686651</v>
      </c>
      <c r="L66" s="32">
        <f t="shared" si="4"/>
        <v>99.2</v>
      </c>
      <c r="M66" s="32">
        <f t="shared" si="5"/>
        <v>22.6</v>
      </c>
      <c r="N66" s="32">
        <f t="shared" si="6"/>
        <v>97.837613962059919</v>
      </c>
      <c r="O66" s="32">
        <v>97.915854981663927</v>
      </c>
      <c r="P66" s="13" t="s">
        <v>69</v>
      </c>
    </row>
    <row r="67" spans="3:16" s="4" customFormat="1" ht="15.95" customHeight="1">
      <c r="C67" s="8">
        <v>51</v>
      </c>
      <c r="D67" s="9" t="s">
        <v>70</v>
      </c>
      <c r="E67" s="67">
        <v>1366115</v>
      </c>
      <c r="F67" s="67">
        <v>7995</v>
      </c>
      <c r="G67" s="67">
        <v>1376510</v>
      </c>
      <c r="H67" s="67">
        <v>0</v>
      </c>
      <c r="I67" s="67">
        <v>1358103</v>
      </c>
      <c r="J67" s="67">
        <v>3056</v>
      </c>
      <c r="K67" s="67">
        <v>1363559</v>
      </c>
      <c r="L67" s="31">
        <f t="shared" si="4"/>
        <v>99.4</v>
      </c>
      <c r="M67" s="31">
        <f t="shared" si="5"/>
        <v>38.200000000000003</v>
      </c>
      <c r="N67" s="31">
        <f t="shared" si="6"/>
        <v>99.059142323702702</v>
      </c>
      <c r="O67" s="31">
        <v>99.254733971900407</v>
      </c>
      <c r="P67" s="10" t="s">
        <v>70</v>
      </c>
    </row>
    <row r="68" spans="3:16" s="4" customFormat="1" ht="15.95" customHeight="1">
      <c r="C68" s="8">
        <v>52</v>
      </c>
      <c r="D68" s="9" t="s">
        <v>71</v>
      </c>
      <c r="E68" s="67">
        <v>1187329</v>
      </c>
      <c r="F68" s="67">
        <v>47630</v>
      </c>
      <c r="G68" s="67">
        <v>1237149</v>
      </c>
      <c r="H68" s="67">
        <v>0</v>
      </c>
      <c r="I68" s="67">
        <v>1178875</v>
      </c>
      <c r="J68" s="67">
        <v>7689</v>
      </c>
      <c r="K68" s="67">
        <v>1188754</v>
      </c>
      <c r="L68" s="31">
        <f t="shared" si="4"/>
        <v>99.3</v>
      </c>
      <c r="M68" s="31">
        <f t="shared" si="5"/>
        <v>16.100000000000001</v>
      </c>
      <c r="N68" s="31">
        <f t="shared" si="6"/>
        <v>96.08818339585612</v>
      </c>
      <c r="O68" s="31">
        <v>95.898358083304231</v>
      </c>
      <c r="P68" s="10" t="s">
        <v>71</v>
      </c>
    </row>
    <row r="69" spans="3:16" s="4" customFormat="1" ht="15.95" customHeight="1">
      <c r="C69" s="8">
        <v>53</v>
      </c>
      <c r="D69" s="9" t="s">
        <v>72</v>
      </c>
      <c r="E69" s="67">
        <v>1070047</v>
      </c>
      <c r="F69" s="67">
        <v>53577</v>
      </c>
      <c r="G69" s="67">
        <v>1125925</v>
      </c>
      <c r="H69" s="67">
        <v>0</v>
      </c>
      <c r="I69" s="67">
        <v>1060199</v>
      </c>
      <c r="J69" s="67">
        <v>12791</v>
      </c>
      <c r="K69" s="67">
        <v>1075291</v>
      </c>
      <c r="L69" s="31">
        <f t="shared" si="4"/>
        <v>99.1</v>
      </c>
      <c r="M69" s="31">
        <f t="shared" si="5"/>
        <v>23.9</v>
      </c>
      <c r="N69" s="31">
        <f t="shared" si="6"/>
        <v>95.502897617514492</v>
      </c>
      <c r="O69" s="31">
        <v>94.948722436907275</v>
      </c>
      <c r="P69" s="10" t="s">
        <v>72</v>
      </c>
    </row>
    <row r="70" spans="3:16" s="4" customFormat="1" ht="15.95" customHeight="1">
      <c r="C70" s="8">
        <v>54</v>
      </c>
      <c r="D70" s="9" t="s">
        <v>73</v>
      </c>
      <c r="E70" s="67">
        <v>839540</v>
      </c>
      <c r="F70" s="67">
        <v>32243</v>
      </c>
      <c r="G70" s="67">
        <v>873974</v>
      </c>
      <c r="H70" s="67">
        <v>0</v>
      </c>
      <c r="I70" s="67">
        <v>832979</v>
      </c>
      <c r="J70" s="67">
        <v>7816</v>
      </c>
      <c r="K70" s="67">
        <v>842986</v>
      </c>
      <c r="L70" s="31">
        <f t="shared" si="4"/>
        <v>99.2</v>
      </c>
      <c r="M70" s="31">
        <f t="shared" si="5"/>
        <v>24.2</v>
      </c>
      <c r="N70" s="31">
        <f t="shared" si="6"/>
        <v>96.454356765761901</v>
      </c>
      <c r="O70" s="31">
        <v>96.102979826887363</v>
      </c>
      <c r="P70" s="10" t="s">
        <v>73</v>
      </c>
    </row>
    <row r="71" spans="3:16" s="4" customFormat="1" ht="15.95" customHeight="1">
      <c r="C71" s="11">
        <v>55</v>
      </c>
      <c r="D71" s="12" t="s">
        <v>74</v>
      </c>
      <c r="E71" s="68">
        <v>1248359</v>
      </c>
      <c r="F71" s="68">
        <v>15752</v>
      </c>
      <c r="G71" s="68">
        <v>1266742</v>
      </c>
      <c r="H71" s="68">
        <v>0</v>
      </c>
      <c r="I71" s="68">
        <v>1242492</v>
      </c>
      <c r="J71" s="68">
        <v>4429</v>
      </c>
      <c r="K71" s="68">
        <v>1249552</v>
      </c>
      <c r="L71" s="32">
        <f t="shared" si="4"/>
        <v>99.5</v>
      </c>
      <c r="M71" s="32">
        <f t="shared" si="5"/>
        <v>28.1</v>
      </c>
      <c r="N71" s="32">
        <f t="shared" si="6"/>
        <v>98.642975444092002</v>
      </c>
      <c r="O71" s="32">
        <v>98.469203881629042</v>
      </c>
      <c r="P71" s="13" t="s">
        <v>74</v>
      </c>
    </row>
    <row r="72" spans="3:16" s="4" customFormat="1" ht="15.95" customHeight="1">
      <c r="C72" s="8">
        <v>56</v>
      </c>
      <c r="D72" s="9" t="s">
        <v>75</v>
      </c>
      <c r="E72" s="67">
        <v>252358</v>
      </c>
      <c r="F72" s="67">
        <v>46</v>
      </c>
      <c r="G72" s="67">
        <v>252993</v>
      </c>
      <c r="H72" s="67">
        <v>0</v>
      </c>
      <c r="I72" s="67">
        <v>252106</v>
      </c>
      <c r="J72" s="67">
        <v>46</v>
      </c>
      <c r="K72" s="67">
        <v>252741</v>
      </c>
      <c r="L72" s="31">
        <f t="shared" si="4"/>
        <v>99.9</v>
      </c>
      <c r="M72" s="31">
        <f t="shared" si="5"/>
        <v>100</v>
      </c>
      <c r="N72" s="31">
        <f t="shared" si="6"/>
        <v>99.900392500978285</v>
      </c>
      <c r="O72" s="31">
        <v>99.98173634588926</v>
      </c>
      <c r="P72" s="10" t="s">
        <v>75</v>
      </c>
    </row>
    <row r="73" spans="3:16" s="4" customFormat="1" ht="15.95" customHeight="1">
      <c r="C73" s="8">
        <v>57</v>
      </c>
      <c r="D73" s="9" t="s">
        <v>76</v>
      </c>
      <c r="E73" s="67">
        <v>1913785</v>
      </c>
      <c r="F73" s="67">
        <v>16751</v>
      </c>
      <c r="G73" s="67">
        <v>1932991</v>
      </c>
      <c r="H73" s="67">
        <v>0</v>
      </c>
      <c r="I73" s="67">
        <v>1906977</v>
      </c>
      <c r="J73" s="67">
        <v>9153</v>
      </c>
      <c r="K73" s="67">
        <v>1918585</v>
      </c>
      <c r="L73" s="31">
        <f t="shared" si="4"/>
        <v>99.6</v>
      </c>
      <c r="M73" s="31">
        <f t="shared" si="5"/>
        <v>54.6</v>
      </c>
      <c r="N73" s="31">
        <f t="shared" si="6"/>
        <v>99.254730104796138</v>
      </c>
      <c r="O73" s="31">
        <v>98.976911432864213</v>
      </c>
      <c r="P73" s="10" t="s">
        <v>76</v>
      </c>
    </row>
    <row r="74" spans="3:16" s="4" customFormat="1" ht="15.95" customHeight="1">
      <c r="C74" s="8">
        <v>58</v>
      </c>
      <c r="D74" s="9" t="s">
        <v>77</v>
      </c>
      <c r="E74" s="67">
        <v>1854489</v>
      </c>
      <c r="F74" s="67">
        <v>31178</v>
      </c>
      <c r="G74" s="67">
        <v>1888593</v>
      </c>
      <c r="H74" s="67">
        <v>0</v>
      </c>
      <c r="I74" s="67">
        <v>1847369</v>
      </c>
      <c r="J74" s="67">
        <v>12674</v>
      </c>
      <c r="K74" s="67">
        <v>1862969</v>
      </c>
      <c r="L74" s="31">
        <f t="shared" si="4"/>
        <v>99.6</v>
      </c>
      <c r="M74" s="31">
        <f t="shared" si="5"/>
        <v>40.700000000000003</v>
      </c>
      <c r="N74" s="31">
        <f t="shared" si="6"/>
        <v>98.643222758953357</v>
      </c>
      <c r="O74" s="31">
        <v>98.049276641709412</v>
      </c>
      <c r="P74" s="10" t="s">
        <v>77</v>
      </c>
    </row>
    <row r="75" spans="3:16" s="4" customFormat="1" ht="15.95" customHeight="1">
      <c r="C75" s="8">
        <v>59</v>
      </c>
      <c r="D75" s="9" t="s">
        <v>78</v>
      </c>
      <c r="E75" s="67">
        <v>4098869</v>
      </c>
      <c r="F75" s="67">
        <v>66168</v>
      </c>
      <c r="G75" s="67">
        <v>4176365</v>
      </c>
      <c r="H75" s="67">
        <v>0</v>
      </c>
      <c r="I75" s="67">
        <v>4073661</v>
      </c>
      <c r="J75" s="67">
        <v>21778</v>
      </c>
      <c r="K75" s="67">
        <v>4106767</v>
      </c>
      <c r="L75" s="31">
        <f t="shared" si="4"/>
        <v>99.4</v>
      </c>
      <c r="M75" s="31">
        <f t="shared" si="5"/>
        <v>32.9</v>
      </c>
      <c r="N75" s="31">
        <f t="shared" si="6"/>
        <v>98.333526882827528</v>
      </c>
      <c r="O75" s="31">
        <v>98.034686080017451</v>
      </c>
      <c r="P75" s="10" t="s">
        <v>78</v>
      </c>
    </row>
    <row r="76" spans="3:16" s="4" customFormat="1" ht="15.95" customHeight="1">
      <c r="C76" s="11">
        <v>60</v>
      </c>
      <c r="D76" s="12" t="s">
        <v>79</v>
      </c>
      <c r="E76" s="68">
        <v>5225479</v>
      </c>
      <c r="F76" s="68">
        <v>76044</v>
      </c>
      <c r="G76" s="68">
        <v>5308225</v>
      </c>
      <c r="H76" s="68">
        <v>0</v>
      </c>
      <c r="I76" s="68">
        <v>5195883</v>
      </c>
      <c r="J76" s="68">
        <v>21412</v>
      </c>
      <c r="K76" s="68">
        <v>5223997</v>
      </c>
      <c r="L76" s="32">
        <f t="shared" si="4"/>
        <v>99.4</v>
      </c>
      <c r="M76" s="32">
        <f t="shared" si="5"/>
        <v>28.2</v>
      </c>
      <c r="N76" s="32">
        <f t="shared" si="6"/>
        <v>98.413254901591401</v>
      </c>
      <c r="O76" s="32">
        <v>98.243557956904809</v>
      </c>
      <c r="P76" s="13" t="s">
        <v>79</v>
      </c>
    </row>
    <row r="77" spans="3:16" s="4" customFormat="1" ht="15.95" customHeight="1">
      <c r="C77" s="8">
        <v>61</v>
      </c>
      <c r="D77" s="9" t="s">
        <v>80</v>
      </c>
      <c r="E77" s="67">
        <v>3881511</v>
      </c>
      <c r="F77" s="67">
        <v>56078</v>
      </c>
      <c r="G77" s="67">
        <v>3941369</v>
      </c>
      <c r="H77" s="67">
        <v>0</v>
      </c>
      <c r="I77" s="67">
        <v>3855964</v>
      </c>
      <c r="J77" s="67">
        <v>19872</v>
      </c>
      <c r="K77" s="67">
        <v>3879616</v>
      </c>
      <c r="L77" s="31">
        <f t="shared" si="4"/>
        <v>99.3</v>
      </c>
      <c r="M77" s="31">
        <f t="shared" si="5"/>
        <v>35.4</v>
      </c>
      <c r="N77" s="31">
        <f t="shared" si="6"/>
        <v>98.433209374712177</v>
      </c>
      <c r="O77" s="31">
        <v>98.416399130445427</v>
      </c>
      <c r="P77" s="10" t="s">
        <v>80</v>
      </c>
    </row>
    <row r="78" spans="3:16" s="4" customFormat="1" ht="15.95" customHeight="1">
      <c r="C78" s="8">
        <v>62</v>
      </c>
      <c r="D78" s="9" t="s">
        <v>81</v>
      </c>
      <c r="E78" s="67">
        <v>5878128</v>
      </c>
      <c r="F78" s="67">
        <v>64785</v>
      </c>
      <c r="G78" s="67">
        <v>5949451</v>
      </c>
      <c r="H78" s="67">
        <v>0</v>
      </c>
      <c r="I78" s="67">
        <v>5841451</v>
      </c>
      <c r="J78" s="67">
        <v>22481</v>
      </c>
      <c r="K78" s="67">
        <v>5870470</v>
      </c>
      <c r="L78" s="31">
        <f t="shared" si="4"/>
        <v>99.4</v>
      </c>
      <c r="M78" s="31">
        <f t="shared" si="5"/>
        <v>34.700000000000003</v>
      </c>
      <c r="N78" s="31">
        <f t="shared" si="6"/>
        <v>98.672465745158661</v>
      </c>
      <c r="O78" s="31">
        <v>98.590497834767888</v>
      </c>
      <c r="P78" s="10" t="s">
        <v>81</v>
      </c>
    </row>
    <row r="79" spans="3:16" s="4" customFormat="1" ht="15.95" customHeight="1" thickBot="1">
      <c r="C79" s="8">
        <v>63</v>
      </c>
      <c r="D79" s="9" t="s">
        <v>82</v>
      </c>
      <c r="E79" s="67">
        <v>3297975</v>
      </c>
      <c r="F79" s="67">
        <v>55217</v>
      </c>
      <c r="G79" s="67">
        <v>3358289</v>
      </c>
      <c r="H79" s="67">
        <v>0</v>
      </c>
      <c r="I79" s="67">
        <v>3268260</v>
      </c>
      <c r="J79" s="67">
        <v>18377</v>
      </c>
      <c r="K79" s="67">
        <v>3291734</v>
      </c>
      <c r="L79" s="31">
        <f t="shared" si="4"/>
        <v>99.1</v>
      </c>
      <c r="M79" s="31">
        <f t="shared" si="5"/>
        <v>33.299999999999997</v>
      </c>
      <c r="N79" s="31">
        <f t="shared" si="6"/>
        <v>98.018187237608203</v>
      </c>
      <c r="O79" s="31">
        <v>97.986356816826799</v>
      </c>
      <c r="P79" s="10" t="s">
        <v>82</v>
      </c>
    </row>
    <row r="80" spans="3:16" s="4" customFormat="1" ht="15.95" customHeight="1" thickTop="1" thickBot="1">
      <c r="C80" s="27"/>
      <c r="D80" s="28" t="s">
        <v>83</v>
      </c>
      <c r="E80" s="29">
        <f t="shared" ref="E80:K80" si="7">SUM(E57:E79)</f>
        <v>68869096</v>
      </c>
      <c r="F80" s="29">
        <f t="shared" si="7"/>
        <v>995758</v>
      </c>
      <c r="G80" s="29">
        <f t="shared" si="7"/>
        <v>69970198</v>
      </c>
      <c r="H80" s="29">
        <f t="shared" si="7"/>
        <v>0</v>
      </c>
      <c r="I80" s="29">
        <f t="shared" si="7"/>
        <v>68450289</v>
      </c>
      <c r="J80" s="29">
        <f t="shared" si="7"/>
        <v>305592</v>
      </c>
      <c r="K80" s="29">
        <f t="shared" si="7"/>
        <v>68861225</v>
      </c>
      <c r="L80" s="35">
        <f t="shared" si="4"/>
        <v>99.4</v>
      </c>
      <c r="M80" s="35">
        <f t="shared" si="5"/>
        <v>30.7</v>
      </c>
      <c r="N80" s="35">
        <f t="shared" si="6"/>
        <v>98.415078087959671</v>
      </c>
      <c r="O80" s="35">
        <v>98.326253762292964</v>
      </c>
      <c r="P80" s="30" t="s">
        <v>83</v>
      </c>
    </row>
    <row r="81" spans="3:16" s="4" customFormat="1" ht="15.95" customHeight="1" thickTop="1" thickBot="1">
      <c r="C81" s="17"/>
      <c r="D81" s="18" t="s">
        <v>84</v>
      </c>
      <c r="E81" s="19">
        <f t="shared" ref="E81:K81" si="8">E48+E80</f>
        <v>1212523998</v>
      </c>
      <c r="F81" s="19">
        <f t="shared" si="8"/>
        <v>19825859</v>
      </c>
      <c r="G81" s="19">
        <f t="shared" si="8"/>
        <v>1233231664</v>
      </c>
      <c r="H81" s="19">
        <f>H48+H80</f>
        <v>3854</v>
      </c>
      <c r="I81" s="19">
        <f t="shared" si="8"/>
        <v>1204272675</v>
      </c>
      <c r="J81" s="19">
        <f t="shared" si="8"/>
        <v>7239620</v>
      </c>
      <c r="K81" s="19">
        <f t="shared" si="8"/>
        <v>1212394101</v>
      </c>
      <c r="L81" s="34">
        <f t="shared" si="4"/>
        <v>99.3</v>
      </c>
      <c r="M81" s="34">
        <f t="shared" si="5"/>
        <v>36.5</v>
      </c>
      <c r="N81" s="34">
        <f t="shared" si="6"/>
        <v>98.310328577486146</v>
      </c>
      <c r="O81" s="34">
        <v>98.150694008064136</v>
      </c>
      <c r="P81" s="20" t="s">
        <v>84</v>
      </c>
    </row>
    <row r="82" spans="3:16">
      <c r="C82" s="39" t="s">
        <v>88</v>
      </c>
      <c r="D82" s="39"/>
      <c r="E82" s="39"/>
      <c r="F82" s="39"/>
      <c r="G82" s="39"/>
      <c r="H82" s="39"/>
    </row>
    <row r="83" spans="3:16">
      <c r="C83" s="40"/>
      <c r="D83" s="40"/>
      <c r="E83" s="40"/>
      <c r="F83" s="40"/>
      <c r="G83" s="40"/>
      <c r="H83" s="40"/>
    </row>
  </sheetData>
  <mergeCells count="26">
    <mergeCell ref="P4:P7"/>
    <mergeCell ref="E5:E6"/>
    <mergeCell ref="F5:F6"/>
    <mergeCell ref="G5:G6"/>
    <mergeCell ref="I5:I6"/>
    <mergeCell ref="J5:J6"/>
    <mergeCell ref="K5:K6"/>
    <mergeCell ref="L5:N5"/>
    <mergeCell ref="C4:D7"/>
    <mergeCell ref="E4:H4"/>
    <mergeCell ref="I4:K4"/>
    <mergeCell ref="L4:O4"/>
    <mergeCell ref="C49:H50"/>
    <mergeCell ref="C82:H83"/>
    <mergeCell ref="P53:P56"/>
    <mergeCell ref="E54:E55"/>
    <mergeCell ref="F54:F55"/>
    <mergeCell ref="G54:G55"/>
    <mergeCell ref="I54:I55"/>
    <mergeCell ref="J54:J55"/>
    <mergeCell ref="K54:K55"/>
    <mergeCell ref="L54:N54"/>
    <mergeCell ref="C53:D56"/>
    <mergeCell ref="E53:H53"/>
    <mergeCell ref="I53:K53"/>
    <mergeCell ref="L53:O53"/>
  </mergeCells>
  <phoneticPr fontId="2"/>
  <pageMargins left="0.74803149606299213" right="0.47244094488188981" top="0.74803149606299213" bottom="0.70866141732283472" header="0.51181102362204722" footer="0.51181102362204722"/>
  <pageSetup paperSize="9" firstPageNumber="90" fitToWidth="2" fitToHeight="2" pageOrder="overThenDown" orientation="portrait" useFirstPageNumber="1" r:id="rId1"/>
  <headerFooter alignWithMargins="0">
    <oddFooter>&amp;C&amp;"ＭＳ ゴシック,標準"&amp;P</oddFooter>
  </headerFooter>
  <rowBreaks count="1" manualBreakCount="1">
    <brk id="49" max="15" man="1"/>
  </rowBreaks>
  <colBreaks count="1" manualBreakCount="1">
    <brk id="8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第20表　市町村税（国民健康保険税）（R04年度）</vt:lpstr>
      <vt:lpstr>'第20表　市町村税（国民健康保険税）（R04年度）'!Print_Area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2024-02-08T06:55:09Z</cp:lastPrinted>
  <dcterms:created xsi:type="dcterms:W3CDTF">2010-03-17T01:42:04Z</dcterms:created>
  <dcterms:modified xsi:type="dcterms:W3CDTF">2024-03-07T04:48:20Z</dcterms:modified>
</cp:coreProperties>
</file>