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4市町村税の概要（HPアップ用）\Ⅰ\"/>
    </mc:Choice>
  </mc:AlternateContent>
  <xr:revisionPtr revIDLastSave="0" documentId="13_ncr:1_{CF3AF687-B111-4970-B7CD-EE9E45E3DA8E}" xr6:coauthVersionLast="36" xr6:coauthVersionMax="36" xr10:uidLastSave="{00000000-0000-0000-0000-000000000000}"/>
  <bookViews>
    <workbookView xWindow="10245" yWindow="-15" windowWidth="10290" windowHeight="7680" xr2:uid="{00000000-000D-0000-FFFF-FFFF00000000}"/>
  </bookViews>
  <sheets>
    <sheet name="(3)市町村の状況(令和４年度）" sheetId="1" r:id="rId1"/>
  </sheets>
  <definedNames>
    <definedName name="_xlnm.Print_Area" localSheetId="0">'(3)市町村の状況(令和４年度）'!$A$1:$S$81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O58" i="1" l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57" i="1"/>
  <c r="O5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9" i="1"/>
  <c r="O8" i="1"/>
  <c r="M79" i="1"/>
  <c r="G56" i="1" l="1"/>
  <c r="G8" i="1" l="1"/>
  <c r="G47" i="1" l="1"/>
  <c r="I48" i="1" l="1"/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O79" i="1" l="1"/>
  <c r="I79" i="1"/>
  <c r="I80" i="1" s="1"/>
  <c r="E79" i="1"/>
  <c r="F79" i="1"/>
  <c r="M48" i="1"/>
  <c r="K48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80" i="1" l="1"/>
  <c r="F80" i="1"/>
  <c r="G79" i="1"/>
  <c r="G48" i="1"/>
  <c r="M80" i="1"/>
  <c r="G80" i="1" l="1"/>
  <c r="Q77" i="1" l="1"/>
  <c r="Q75" i="1"/>
  <c r="Q73" i="1"/>
  <c r="Q71" i="1"/>
  <c r="Q69" i="1"/>
  <c r="Q67" i="1"/>
  <c r="Q65" i="1"/>
  <c r="Q63" i="1"/>
  <c r="Q61" i="1"/>
  <c r="Q59" i="1"/>
  <c r="Q57" i="1"/>
  <c r="Q78" i="1"/>
  <c r="Q70" i="1"/>
  <c r="Q62" i="1"/>
  <c r="Q76" i="1"/>
  <c r="Q68" i="1"/>
  <c r="Q60" i="1"/>
  <c r="Q72" i="1"/>
  <c r="Q64" i="1"/>
  <c r="Q74" i="1"/>
  <c r="Q66" i="1"/>
  <c r="Q58" i="1"/>
  <c r="Q56" i="1"/>
  <c r="K79" i="1"/>
  <c r="K80" i="1" s="1"/>
  <c r="N58" i="1" l="1"/>
  <c r="J58" i="1"/>
  <c r="L58" i="1"/>
  <c r="N74" i="1"/>
  <c r="J74" i="1"/>
  <c r="L74" i="1"/>
  <c r="N72" i="1"/>
  <c r="J72" i="1"/>
  <c r="P72" i="1" s="1"/>
  <c r="L72" i="1"/>
  <c r="N68" i="1"/>
  <c r="J68" i="1"/>
  <c r="L68" i="1"/>
  <c r="N62" i="1"/>
  <c r="J62" i="1"/>
  <c r="L62" i="1"/>
  <c r="N78" i="1"/>
  <c r="J78" i="1"/>
  <c r="L78" i="1"/>
  <c r="L59" i="1"/>
  <c r="N59" i="1"/>
  <c r="P59" i="1" s="1"/>
  <c r="J59" i="1"/>
  <c r="L63" i="1"/>
  <c r="N63" i="1"/>
  <c r="J63" i="1"/>
  <c r="L67" i="1"/>
  <c r="N67" i="1"/>
  <c r="J67" i="1"/>
  <c r="L71" i="1"/>
  <c r="N71" i="1"/>
  <c r="J71" i="1"/>
  <c r="P71" i="1" s="1"/>
  <c r="L75" i="1"/>
  <c r="N75" i="1"/>
  <c r="P75" i="1" s="1"/>
  <c r="J75" i="1"/>
  <c r="N56" i="1"/>
  <c r="J56" i="1"/>
  <c r="L56" i="1"/>
  <c r="N66" i="1"/>
  <c r="J66" i="1"/>
  <c r="L66" i="1"/>
  <c r="N64" i="1"/>
  <c r="J64" i="1"/>
  <c r="L64" i="1"/>
  <c r="N60" i="1"/>
  <c r="J60" i="1"/>
  <c r="P60" i="1" s="1"/>
  <c r="L60" i="1"/>
  <c r="N76" i="1"/>
  <c r="J76" i="1"/>
  <c r="L76" i="1"/>
  <c r="N70" i="1"/>
  <c r="J70" i="1"/>
  <c r="L70" i="1"/>
  <c r="L57" i="1"/>
  <c r="N57" i="1"/>
  <c r="J57" i="1"/>
  <c r="P57" i="1" s="1"/>
  <c r="L61" i="1"/>
  <c r="N61" i="1"/>
  <c r="J61" i="1"/>
  <c r="L65" i="1"/>
  <c r="N65" i="1"/>
  <c r="J65" i="1"/>
  <c r="L69" i="1"/>
  <c r="N69" i="1"/>
  <c r="P69" i="1" s="1"/>
  <c r="J69" i="1"/>
  <c r="L73" i="1"/>
  <c r="N73" i="1"/>
  <c r="J73" i="1"/>
  <c r="P73" i="1" s="1"/>
  <c r="L77" i="1"/>
  <c r="N77" i="1"/>
  <c r="P77" i="1" s="1"/>
  <c r="J77" i="1"/>
  <c r="P65" i="1"/>
  <c r="Q79" i="1"/>
  <c r="P62" i="1"/>
  <c r="P64" i="1" l="1"/>
  <c r="P56" i="1"/>
  <c r="P78" i="1"/>
  <c r="P68" i="1"/>
  <c r="P61" i="1"/>
  <c r="P76" i="1"/>
  <c r="P74" i="1"/>
  <c r="P63" i="1"/>
  <c r="P58" i="1"/>
  <c r="P70" i="1"/>
  <c r="P67" i="1"/>
  <c r="J79" i="1"/>
  <c r="N79" i="1"/>
  <c r="P66" i="1"/>
  <c r="L79" i="1"/>
  <c r="P79" i="1" l="1"/>
  <c r="Q10" i="1"/>
  <c r="Q14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39" i="1"/>
  <c r="Q45" i="1"/>
  <c r="Q9" i="1"/>
  <c r="Q11" i="1"/>
  <c r="N11" i="1" s="1"/>
  <c r="Q13" i="1"/>
  <c r="Q15" i="1"/>
  <c r="Q21" i="1"/>
  <c r="Q23" i="1"/>
  <c r="Q29" i="1"/>
  <c r="Q31" i="1"/>
  <c r="Q37" i="1"/>
  <c r="Q47" i="1"/>
  <c r="Q41" i="1"/>
  <c r="Q33" i="1"/>
  <c r="Q25" i="1"/>
  <c r="Q17" i="1"/>
  <c r="Q43" i="1"/>
  <c r="Q35" i="1"/>
  <c r="Q27" i="1"/>
  <c r="Q19" i="1"/>
  <c r="Q12" i="1"/>
  <c r="Q16" i="1"/>
  <c r="Q8" i="1"/>
  <c r="O48" i="1"/>
  <c r="Q48" i="1" s="1"/>
  <c r="L16" i="1" l="1"/>
  <c r="J16" i="1"/>
  <c r="L19" i="1"/>
  <c r="J19" i="1"/>
  <c r="L35" i="1"/>
  <c r="J35" i="1"/>
  <c r="L17" i="1"/>
  <c r="J17" i="1"/>
  <c r="L33" i="1"/>
  <c r="J33" i="1"/>
  <c r="L47" i="1"/>
  <c r="J47" i="1"/>
  <c r="L31" i="1"/>
  <c r="J31" i="1"/>
  <c r="L23" i="1"/>
  <c r="J23" i="1"/>
  <c r="L15" i="1"/>
  <c r="J15" i="1"/>
  <c r="L11" i="1"/>
  <c r="J11" i="1"/>
  <c r="L45" i="1"/>
  <c r="J45" i="1"/>
  <c r="L46" i="1"/>
  <c r="J46" i="1"/>
  <c r="L42" i="1"/>
  <c r="J42" i="1"/>
  <c r="L38" i="1"/>
  <c r="J38" i="1"/>
  <c r="L34" i="1"/>
  <c r="J34" i="1"/>
  <c r="L30" i="1"/>
  <c r="J30" i="1"/>
  <c r="L26" i="1"/>
  <c r="J26" i="1"/>
  <c r="L22" i="1"/>
  <c r="J22" i="1"/>
  <c r="L18" i="1"/>
  <c r="J18" i="1"/>
  <c r="L10" i="1"/>
  <c r="J10" i="1"/>
  <c r="L8" i="1"/>
  <c r="J8" i="1"/>
  <c r="L12" i="1"/>
  <c r="J12" i="1"/>
  <c r="L27" i="1"/>
  <c r="J27" i="1"/>
  <c r="L43" i="1"/>
  <c r="J43" i="1"/>
  <c r="L25" i="1"/>
  <c r="J25" i="1"/>
  <c r="L41" i="1"/>
  <c r="J41" i="1"/>
  <c r="L37" i="1"/>
  <c r="J37" i="1"/>
  <c r="L29" i="1"/>
  <c r="J29" i="1"/>
  <c r="L21" i="1"/>
  <c r="J21" i="1"/>
  <c r="L13" i="1"/>
  <c r="J13" i="1"/>
  <c r="L9" i="1"/>
  <c r="J9" i="1"/>
  <c r="L39" i="1"/>
  <c r="J39" i="1"/>
  <c r="L44" i="1"/>
  <c r="J44" i="1"/>
  <c r="L40" i="1"/>
  <c r="J40" i="1"/>
  <c r="L36" i="1"/>
  <c r="J36" i="1"/>
  <c r="L32" i="1"/>
  <c r="J32" i="1"/>
  <c r="L28" i="1"/>
  <c r="J28" i="1"/>
  <c r="L24" i="1"/>
  <c r="J24" i="1"/>
  <c r="L20" i="1"/>
  <c r="J20" i="1"/>
  <c r="L14" i="1"/>
  <c r="J14" i="1"/>
  <c r="L48" i="1"/>
  <c r="J48" i="1"/>
  <c r="N48" i="1"/>
  <c r="Q80" i="1"/>
  <c r="O80" i="1"/>
  <c r="N12" i="1"/>
  <c r="N27" i="1"/>
  <c r="N43" i="1"/>
  <c r="N25" i="1"/>
  <c r="N41" i="1"/>
  <c r="N31" i="1"/>
  <c r="N23" i="1"/>
  <c r="N15" i="1"/>
  <c r="N45" i="1"/>
  <c r="N46" i="1"/>
  <c r="N42" i="1"/>
  <c r="N38" i="1"/>
  <c r="N34" i="1"/>
  <c r="N30" i="1"/>
  <c r="N26" i="1"/>
  <c r="N22" i="1"/>
  <c r="N18" i="1"/>
  <c r="N10" i="1"/>
  <c r="N8" i="1"/>
  <c r="N16" i="1"/>
  <c r="N19" i="1"/>
  <c r="N35" i="1"/>
  <c r="N17" i="1"/>
  <c r="N33" i="1"/>
  <c r="N47" i="1"/>
  <c r="N37" i="1"/>
  <c r="N29" i="1"/>
  <c r="N21" i="1"/>
  <c r="N13" i="1"/>
  <c r="N9" i="1"/>
  <c r="N39" i="1"/>
  <c r="N44" i="1"/>
  <c r="N40" i="1"/>
  <c r="N36" i="1"/>
  <c r="N32" i="1"/>
  <c r="N28" i="1"/>
  <c r="N24" i="1"/>
  <c r="N20" i="1"/>
  <c r="N14" i="1"/>
  <c r="P20" i="1" l="1"/>
  <c r="P28" i="1"/>
  <c r="P36" i="1"/>
  <c r="P44" i="1"/>
  <c r="P9" i="1"/>
  <c r="P21" i="1"/>
  <c r="P37" i="1"/>
  <c r="P33" i="1"/>
  <c r="P35" i="1"/>
  <c r="P16" i="1"/>
  <c r="P10" i="1"/>
  <c r="P22" i="1"/>
  <c r="P30" i="1"/>
  <c r="P38" i="1"/>
  <c r="P46" i="1"/>
  <c r="P11" i="1"/>
  <c r="P23" i="1"/>
  <c r="P41" i="1"/>
  <c r="P43" i="1"/>
  <c r="P12" i="1"/>
  <c r="L80" i="1"/>
  <c r="J80" i="1"/>
  <c r="N80" i="1"/>
  <c r="P48" i="1"/>
  <c r="P14" i="1"/>
  <c r="P24" i="1"/>
  <c r="P32" i="1"/>
  <c r="P40" i="1"/>
  <c r="P39" i="1"/>
  <c r="P13" i="1"/>
  <c r="P29" i="1"/>
  <c r="P47" i="1"/>
  <c r="P17" i="1"/>
  <c r="P19" i="1"/>
  <c r="P8" i="1"/>
  <c r="P18" i="1"/>
  <c r="P26" i="1"/>
  <c r="P34" i="1"/>
  <c r="P42" i="1"/>
  <c r="P45" i="1"/>
  <c r="P15" i="1"/>
  <c r="P31" i="1"/>
  <c r="P25" i="1"/>
  <c r="P27" i="1"/>
  <c r="P80" i="1" l="1"/>
</calcChain>
</file>

<file path=xl/sharedStrings.xml><?xml version="1.0" encoding="utf-8"?>
<sst xmlns="http://schemas.openxmlformats.org/spreadsheetml/2006/main" count="197" uniqueCount="88">
  <si>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</si>
  <si>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</si>
  <si>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</si>
  <si>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</si>
  <si>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</si>
  <si>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</si>
  <si>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</si>
  <si>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</si>
  <si>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</si>
  <si>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</si>
  <si>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</si>
  <si>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</si>
  <si>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</si>
  <si>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</si>
  <si>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</si>
  <si>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</si>
  <si>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</si>
  <si>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</si>
  <si>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</si>
  <si>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</si>
  <si>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</si>
  <si>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</si>
  <si>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</si>
  <si>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</si>
  <si>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</si>
  <si>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</si>
  <si>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</si>
  <si>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</si>
  <si>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</si>
  <si>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</si>
  <si>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</si>
  <si>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</si>
  <si>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</si>
  <si>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</si>
  <si>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</si>
  <si>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</si>
  <si>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</si>
  <si>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</si>
  <si>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</si>
  <si>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</si>
  <si>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</si>
  <si>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</si>
  <si>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</si>
  <si>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</si>
  <si>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</si>
  <si>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</si>
  <si>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</si>
  <si>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</si>
  <si>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</si>
  <si>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</si>
  <si>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</si>
  <si>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</si>
  <si>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</si>
  <si>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</si>
  <si>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</si>
  <si>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</si>
  <si>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</si>
  <si>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</si>
  <si>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</si>
  <si>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</si>
  <si>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</si>
  <si>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</si>
  <si>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</si>
  <si>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</si>
  <si>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</si>
  <si>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</si>
  <si>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</si>
  <si>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</si>
  <si>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</si>
  <si>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</si>
  <si>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</si>
  <si>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</si>
  <si>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</si>
  <si>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</si>
  <si>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</si>
  <si>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</si>
  <si>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</si>
  <si>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</si>
  <si>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</si>
  <si>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</si>
  <si>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</si>
  <si>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</si>
  <si>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</si>
  <si>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</si>
  <si>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</si>
  <si>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 xml:space="preserve">  (3)  市町村税の状況（令和４年度）</t>
    <rPh sb="7" eb="9">
      <t>シチョウ</t>
    </rPh>
    <rPh sb="9" eb="11">
      <t>ソンゼイ</t>
    </rPh>
    <rPh sb="12" eb="14">
      <t>ジョウキョウ</t>
    </rPh>
    <rPh sb="15" eb="17">
      <t>レイワ</t>
    </rPh>
    <phoneticPr fontId="2"/>
  </si>
  <si>
    <t>４年度</t>
    <rPh sb="1" eb="3">
      <t>ネンド</t>
    </rPh>
    <phoneticPr fontId="2"/>
  </si>
  <si>
    <t>３年度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</si>
</sst>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  <numFmt numFmtId="181" formatCode="#,##0.0;[Red]\-#,##0.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8" xfId="3" applyFont="1" applyBorder="1" applyAlignment="1">
      <alignment horizontal="right" vertical="center"/>
    </xf>
    <xf numFmtId="0" fontId="7" fillId="0" borderId="18" xfId="3" applyFont="1" applyBorder="1">
      <alignment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4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9" fontId="7" fillId="0" borderId="48" xfId="1" applyNumberFormat="1" applyFont="1" applyBorder="1" applyAlignment="1">
      <alignment vertical="center"/>
    </xf>
    <xf numFmtId="181" fontId="7" fillId="0" borderId="4" xfId="5" applyNumberFormat="1" applyFont="1" applyBorder="1" applyAlignment="1">
      <alignment vertical="center"/>
    </xf>
    <xf numFmtId="181" fontId="7" fillId="0" borderId="7" xfId="5" applyNumberFormat="1" applyFont="1" applyBorder="1" applyAlignment="1">
      <alignment vertical="center"/>
    </xf>
    <xf numFmtId="181" fontId="7" fillId="0" borderId="10" xfId="5" applyNumberFormat="1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176" fontId="7" fillId="0" borderId="4" xfId="3" applyNumberFormat="1" applyFont="1" applyFill="1" applyBorder="1">
      <alignment vertical="center"/>
    </xf>
    <xf numFmtId="38" fontId="7" fillId="0" borderId="4" xfId="5" applyFont="1" applyBorder="1" applyAlignme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6" fontId="7" fillId="0" borderId="7" xfId="3" applyNumberFormat="1" applyFont="1" applyFill="1" applyBorder="1">
      <alignment vertical="center"/>
    </xf>
    <xf numFmtId="38" fontId="7" fillId="0" borderId="7" xfId="5" applyFont="1" applyBorder="1" applyAlignment="1">
      <alignment vertical="center"/>
    </xf>
    <xf numFmtId="176" fontId="7" fillId="0" borderId="10" xfId="3" applyNumberFormat="1" applyFont="1" applyFill="1" applyBorder="1">
      <alignment vertical="center"/>
    </xf>
    <xf numFmtId="178" fontId="7" fillId="0" borderId="10" xfId="1" applyNumberFormat="1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6" fontId="7" fillId="0" borderId="46" xfId="3" applyNumberFormat="1" applyFont="1" applyFill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10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</cellXfs>
  <cellStyles count="6">
    <cellStyle name="桁区切り" xfId="1" builtinId="6"/>
    <cellStyle name="桁区切り 2" xfId="5" xr:uid="{EFF7636F-2A41-4374-8553-FC5F8EEA2AFF}"/>
    <cellStyle name="標準" xfId="0" builtinId="0"/>
    <cellStyle name="標準_【済】6(3)" xfId="2" xr:uid="{00000000-0005-0000-0000-000002000000}"/>
    <cellStyle name="標準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S96"/>
  <sheetViews>
    <sheetView tabSelected="1" view="pageBreakPreview" zoomScale="80" zoomScaleNormal="85" zoomScaleSheetLayoutView="80" workbookViewId="0"/>
  </sheetViews>
  <sheetFormatPr defaultRowHeight="11.25"/>
  <cols>
    <col min="1" max="1" width="1.375" style="40" customWidth="1"/>
    <col min="2" max="2" width="3.875" style="40" customWidth="1"/>
    <col min="3" max="3" width="4.5" style="40" bestFit="1" customWidth="1"/>
    <col min="4" max="4" width="13.625" style="40" customWidth="1"/>
    <col min="5" max="6" width="18.25" style="40" customWidth="1"/>
    <col min="7" max="8" width="11" style="40" customWidth="1"/>
    <col min="9" max="9" width="10.875" style="40" customWidth="1"/>
    <col min="10" max="10" width="5.125" style="40" customWidth="1"/>
    <col min="11" max="11" width="10.875" style="40" customWidth="1"/>
    <col min="12" max="12" width="5.125" style="40" customWidth="1"/>
    <col min="13" max="13" width="10.875" style="40" customWidth="1"/>
    <col min="14" max="14" width="5.125" style="40" customWidth="1"/>
    <col min="15" max="15" width="10.875" style="40" customWidth="1"/>
    <col min="16" max="16" width="5.125" style="40" customWidth="1"/>
    <col min="17" max="17" width="12.375" style="40" customWidth="1"/>
    <col min="18" max="18" width="5.75" style="40" customWidth="1"/>
    <col min="19" max="19" width="9.5" style="40" customWidth="1"/>
    <col min="20" max="16384" width="9" style="40"/>
  </cols>
  <sheetData>
    <row r="1" spans="1:19" ht="13.5">
      <c r="A1" s="1" t="s">
        <v>85</v>
      </c>
      <c r="B1" s="1"/>
    </row>
    <row r="2" spans="1:19" ht="8.25" customHeight="1"/>
    <row r="3" spans="1:19" ht="22.5" customHeight="1" thickBot="1">
      <c r="H3" s="44" t="s">
        <v>68</v>
      </c>
      <c r="S3" s="44" t="s">
        <v>68</v>
      </c>
    </row>
    <row r="4" spans="1:19" ht="14.25" customHeight="1">
      <c r="C4" s="94" t="s">
        <v>0</v>
      </c>
      <c r="D4" s="95"/>
      <c r="E4" s="45" t="s">
        <v>69</v>
      </c>
      <c r="F4" s="45" t="s">
        <v>71</v>
      </c>
      <c r="G4" s="100" t="s">
        <v>72</v>
      </c>
      <c r="H4" s="101"/>
      <c r="I4" s="105" t="s">
        <v>82</v>
      </c>
      <c r="J4" s="106"/>
      <c r="K4" s="106"/>
      <c r="L4" s="106"/>
      <c r="M4" s="106"/>
      <c r="N4" s="106"/>
      <c r="O4" s="106"/>
      <c r="P4" s="106"/>
      <c r="Q4" s="106"/>
      <c r="R4" s="107"/>
      <c r="S4" s="114" t="s">
        <v>0</v>
      </c>
    </row>
    <row r="5" spans="1:19" ht="12" customHeight="1">
      <c r="C5" s="96"/>
      <c r="D5" s="97"/>
      <c r="E5" s="92" t="s">
        <v>70</v>
      </c>
      <c r="F5" s="92" t="s">
        <v>70</v>
      </c>
      <c r="G5" s="46" t="s">
        <v>86</v>
      </c>
      <c r="H5" s="91" t="s">
        <v>87</v>
      </c>
      <c r="I5" s="104" t="s">
        <v>75</v>
      </c>
      <c r="J5" s="104"/>
      <c r="K5" s="121" t="s">
        <v>76</v>
      </c>
      <c r="L5" s="122"/>
      <c r="M5" s="119" t="s">
        <v>77</v>
      </c>
      <c r="N5" s="119"/>
      <c r="O5" s="119" t="s">
        <v>78</v>
      </c>
      <c r="P5" s="120"/>
      <c r="Q5" s="117" t="s">
        <v>79</v>
      </c>
      <c r="R5" s="118"/>
      <c r="S5" s="115"/>
    </row>
    <row r="6" spans="1:19">
      <c r="C6" s="96"/>
      <c r="D6" s="97"/>
      <c r="E6" s="93"/>
      <c r="F6" s="93"/>
      <c r="G6" s="102" t="s">
        <v>74</v>
      </c>
      <c r="H6" s="103"/>
      <c r="I6" s="110" t="s">
        <v>80</v>
      </c>
      <c r="J6" s="112" t="s">
        <v>81</v>
      </c>
      <c r="K6" s="110" t="s">
        <v>80</v>
      </c>
      <c r="L6" s="112" t="s">
        <v>81</v>
      </c>
      <c r="M6" s="110" t="s">
        <v>80</v>
      </c>
      <c r="N6" s="112" t="s">
        <v>81</v>
      </c>
      <c r="O6" s="110" t="s">
        <v>80</v>
      </c>
      <c r="P6" s="123" t="s">
        <v>81</v>
      </c>
      <c r="Q6" s="125" t="s">
        <v>80</v>
      </c>
      <c r="R6" s="108" t="s">
        <v>81</v>
      </c>
      <c r="S6" s="115"/>
    </row>
    <row r="7" spans="1:19" ht="14.25" customHeight="1" thickBot="1">
      <c r="C7" s="98"/>
      <c r="D7" s="99"/>
      <c r="E7" s="47" t="s">
        <v>1</v>
      </c>
      <c r="F7" s="47" t="s">
        <v>2</v>
      </c>
      <c r="G7" s="48" t="s">
        <v>73</v>
      </c>
      <c r="H7" s="49"/>
      <c r="I7" s="111"/>
      <c r="J7" s="113"/>
      <c r="K7" s="111"/>
      <c r="L7" s="113"/>
      <c r="M7" s="111"/>
      <c r="N7" s="113"/>
      <c r="O7" s="111"/>
      <c r="P7" s="124"/>
      <c r="Q7" s="126"/>
      <c r="R7" s="109"/>
      <c r="S7" s="116"/>
    </row>
    <row r="8" spans="1:19" ht="15.95" customHeight="1">
      <c r="C8" s="50">
        <v>1</v>
      </c>
      <c r="D8" s="51" t="s">
        <v>3</v>
      </c>
      <c r="E8" s="131">
        <v>286998893</v>
      </c>
      <c r="F8" s="131">
        <v>282234146</v>
      </c>
      <c r="G8" s="84">
        <f>F8/E8*100</f>
        <v>98.33980300404852</v>
      </c>
      <c r="H8" s="52">
        <v>98.286326684989703</v>
      </c>
      <c r="I8" s="132">
        <v>139265429</v>
      </c>
      <c r="J8" s="88">
        <f>ROUND(I8/Q8*100,1)</f>
        <v>49.3</v>
      </c>
      <c r="K8" s="132">
        <v>18117403</v>
      </c>
      <c r="L8" s="88">
        <f>ROUND(K8/Q8*100,1)</f>
        <v>6.4</v>
      </c>
      <c r="M8" s="132">
        <v>90523029</v>
      </c>
      <c r="N8" s="7">
        <f t="shared" ref="N8:N47" si="0">ROUND(M8/Q8*100,1)</f>
        <v>32.1</v>
      </c>
      <c r="O8" s="133">
        <f>F8-I8-K8-M8</f>
        <v>34328285</v>
      </c>
      <c r="P8" s="11">
        <f>R8-J8-N8-L8</f>
        <v>12.200000000000001</v>
      </c>
      <c r="Q8" s="3">
        <f t="shared" ref="Q8:Q47" si="1">I8+M8+O8+K8</f>
        <v>282234146</v>
      </c>
      <c r="R8" s="15">
        <v>100</v>
      </c>
      <c r="S8" s="53" t="s">
        <v>3</v>
      </c>
    </row>
    <row r="9" spans="1:19" ht="15.95" customHeight="1">
      <c r="C9" s="50">
        <v>2</v>
      </c>
      <c r="D9" s="51" t="s">
        <v>4</v>
      </c>
      <c r="E9" s="131">
        <v>60278084</v>
      </c>
      <c r="F9" s="131">
        <v>58902490</v>
      </c>
      <c r="G9" s="84">
        <f t="shared" ref="G9:G47" si="2">F9/E9*100</f>
        <v>97.717920164814799</v>
      </c>
      <c r="H9" s="52">
        <v>97.524121058071572</v>
      </c>
      <c r="I9" s="132">
        <v>22436123</v>
      </c>
      <c r="J9" s="88">
        <f t="shared" ref="J9:J47" si="3">ROUND(I9/Q9*100,1)</f>
        <v>38.1</v>
      </c>
      <c r="K9" s="132">
        <v>4070616</v>
      </c>
      <c r="L9" s="88">
        <f t="shared" ref="L9:L47" si="4">ROUND(K9/Q9*100,1)</f>
        <v>6.9</v>
      </c>
      <c r="M9" s="132">
        <v>23363195</v>
      </c>
      <c r="N9" s="7">
        <f t="shared" si="0"/>
        <v>39.700000000000003</v>
      </c>
      <c r="O9" s="133">
        <f>F9-I9-K9-M9</f>
        <v>9032556</v>
      </c>
      <c r="P9" s="11">
        <f t="shared" ref="P9:P47" si="5">R9-J9-N9-L9</f>
        <v>15.299999999999995</v>
      </c>
      <c r="Q9" s="3">
        <f t="shared" si="1"/>
        <v>58902490</v>
      </c>
      <c r="R9" s="15">
        <v>100</v>
      </c>
      <c r="S9" s="54" t="s">
        <v>4</v>
      </c>
    </row>
    <row r="10" spans="1:19" ht="15.95" customHeight="1">
      <c r="C10" s="50">
        <v>3</v>
      </c>
      <c r="D10" s="51" t="s">
        <v>5</v>
      </c>
      <c r="E10" s="131">
        <v>31142833</v>
      </c>
      <c r="F10" s="131">
        <v>30731775</v>
      </c>
      <c r="G10" s="84">
        <f t="shared" si="2"/>
        <v>98.680087967591135</v>
      </c>
      <c r="H10" s="52">
        <v>98.357861272614642</v>
      </c>
      <c r="I10" s="132">
        <v>11297179</v>
      </c>
      <c r="J10" s="88">
        <f t="shared" si="3"/>
        <v>36.799999999999997</v>
      </c>
      <c r="K10" s="132">
        <v>2568057</v>
      </c>
      <c r="L10" s="88">
        <f t="shared" si="4"/>
        <v>8.4</v>
      </c>
      <c r="M10" s="132">
        <v>13042876</v>
      </c>
      <c r="N10" s="7">
        <f t="shared" si="0"/>
        <v>42.4</v>
      </c>
      <c r="O10" s="133">
        <f t="shared" ref="O10:O47" si="6">F10-I10-K10-M10</f>
        <v>3823663</v>
      </c>
      <c r="P10" s="11">
        <f t="shared" si="5"/>
        <v>12.400000000000004</v>
      </c>
      <c r="Q10" s="3">
        <f t="shared" si="1"/>
        <v>30731775</v>
      </c>
      <c r="R10" s="15">
        <v>100</v>
      </c>
      <c r="S10" s="54" t="s">
        <v>5</v>
      </c>
    </row>
    <row r="11" spans="1:19" ht="15.95" customHeight="1">
      <c r="C11" s="50">
        <v>4</v>
      </c>
      <c r="D11" s="51" t="s">
        <v>6</v>
      </c>
      <c r="E11" s="131">
        <v>102872566</v>
      </c>
      <c r="F11" s="131">
        <v>100945458</v>
      </c>
      <c r="G11" s="84">
        <f t="shared" si="2"/>
        <v>98.126703673358364</v>
      </c>
      <c r="H11" s="52">
        <v>97.869636342335866</v>
      </c>
      <c r="I11" s="132">
        <v>42076655</v>
      </c>
      <c r="J11" s="88">
        <f t="shared" si="3"/>
        <v>41.7</v>
      </c>
      <c r="K11" s="132">
        <v>4293471</v>
      </c>
      <c r="L11" s="88">
        <f t="shared" si="4"/>
        <v>4.3</v>
      </c>
      <c r="M11" s="132">
        <v>38935732</v>
      </c>
      <c r="N11" s="7">
        <f>ROUND(M11/Q11*100,1)</f>
        <v>38.6</v>
      </c>
      <c r="O11" s="133">
        <f t="shared" si="6"/>
        <v>15639600</v>
      </c>
      <c r="P11" s="11">
        <f t="shared" si="5"/>
        <v>15.399999999999995</v>
      </c>
      <c r="Q11" s="3">
        <f t="shared" si="1"/>
        <v>100945458</v>
      </c>
      <c r="R11" s="15">
        <v>100</v>
      </c>
      <c r="S11" s="54" t="s">
        <v>6</v>
      </c>
    </row>
    <row r="12" spans="1:19" ht="15.95" customHeight="1">
      <c r="C12" s="55">
        <v>5</v>
      </c>
      <c r="D12" s="56" t="s">
        <v>7</v>
      </c>
      <c r="E12" s="134">
        <v>10790457</v>
      </c>
      <c r="F12" s="134">
        <v>10567331</v>
      </c>
      <c r="G12" s="85">
        <f t="shared" si="2"/>
        <v>97.932191379846103</v>
      </c>
      <c r="H12" s="57">
        <v>97.744808815595789</v>
      </c>
      <c r="I12" s="135">
        <v>4168692</v>
      </c>
      <c r="J12" s="89">
        <f t="shared" si="3"/>
        <v>39.4</v>
      </c>
      <c r="K12" s="135">
        <v>590681</v>
      </c>
      <c r="L12" s="89">
        <f t="shared" si="4"/>
        <v>5.6</v>
      </c>
      <c r="M12" s="135">
        <v>4345401</v>
      </c>
      <c r="N12" s="8">
        <f t="shared" si="0"/>
        <v>41.1</v>
      </c>
      <c r="O12" s="133">
        <f t="shared" si="6"/>
        <v>1462557</v>
      </c>
      <c r="P12" s="12">
        <f t="shared" si="5"/>
        <v>13.9</v>
      </c>
      <c r="Q12" s="4">
        <f t="shared" si="1"/>
        <v>10567331</v>
      </c>
      <c r="R12" s="16">
        <v>100</v>
      </c>
      <c r="S12" s="58" t="s">
        <v>7</v>
      </c>
    </row>
    <row r="13" spans="1:19" ht="15.95" customHeight="1">
      <c r="C13" s="59">
        <v>6</v>
      </c>
      <c r="D13" s="60" t="s">
        <v>8</v>
      </c>
      <c r="E13" s="136">
        <v>9287417</v>
      </c>
      <c r="F13" s="136">
        <v>9038853</v>
      </c>
      <c r="G13" s="86">
        <f t="shared" si="2"/>
        <v>97.323647683742422</v>
      </c>
      <c r="H13" s="61">
        <v>96.726550141647792</v>
      </c>
      <c r="I13" s="132">
        <v>2854346</v>
      </c>
      <c r="J13" s="90">
        <f t="shared" si="3"/>
        <v>31.6</v>
      </c>
      <c r="K13" s="132">
        <v>496925</v>
      </c>
      <c r="L13" s="90">
        <f t="shared" si="4"/>
        <v>5.5</v>
      </c>
      <c r="M13" s="132">
        <v>4677796</v>
      </c>
      <c r="N13" s="9">
        <f t="shared" si="0"/>
        <v>51.8</v>
      </c>
      <c r="O13" s="137">
        <f t="shared" si="6"/>
        <v>1009786</v>
      </c>
      <c r="P13" s="13">
        <f t="shared" si="5"/>
        <v>11.100000000000009</v>
      </c>
      <c r="Q13" s="5">
        <f t="shared" si="1"/>
        <v>9038853</v>
      </c>
      <c r="R13" s="17">
        <v>100</v>
      </c>
      <c r="S13" s="62" t="s">
        <v>8</v>
      </c>
    </row>
    <row r="14" spans="1:19" ht="15.95" customHeight="1">
      <c r="C14" s="50">
        <v>7</v>
      </c>
      <c r="D14" s="51" t="s">
        <v>9</v>
      </c>
      <c r="E14" s="131">
        <v>55806384</v>
      </c>
      <c r="F14" s="131">
        <v>54972793</v>
      </c>
      <c r="G14" s="84">
        <f t="shared" si="2"/>
        <v>98.506280213389203</v>
      </c>
      <c r="H14" s="52">
        <v>98.711042195081816</v>
      </c>
      <c r="I14" s="132">
        <v>23402689</v>
      </c>
      <c r="J14" s="88">
        <f t="shared" si="3"/>
        <v>42.6</v>
      </c>
      <c r="K14" s="132">
        <v>2820570</v>
      </c>
      <c r="L14" s="88">
        <f t="shared" si="4"/>
        <v>5.0999999999999996</v>
      </c>
      <c r="M14" s="132">
        <v>21290862</v>
      </c>
      <c r="N14" s="7">
        <f t="shared" si="0"/>
        <v>38.700000000000003</v>
      </c>
      <c r="O14" s="133">
        <f t="shared" si="6"/>
        <v>7458672</v>
      </c>
      <c r="P14" s="11">
        <f t="shared" si="5"/>
        <v>13.599999999999996</v>
      </c>
      <c r="Q14" s="3">
        <f t="shared" si="1"/>
        <v>54972793</v>
      </c>
      <c r="R14" s="15">
        <v>100</v>
      </c>
      <c r="S14" s="54" t="s">
        <v>9</v>
      </c>
    </row>
    <row r="15" spans="1:19" ht="15.95" customHeight="1">
      <c r="C15" s="50">
        <v>8</v>
      </c>
      <c r="D15" s="51" t="s">
        <v>10</v>
      </c>
      <c r="E15" s="131">
        <v>12568000</v>
      </c>
      <c r="F15" s="131">
        <v>12348593</v>
      </c>
      <c r="G15" s="84">
        <f t="shared" si="2"/>
        <v>98.254240929344377</v>
      </c>
      <c r="H15" s="52">
        <v>97.971549378164056</v>
      </c>
      <c r="I15" s="132">
        <v>4494590</v>
      </c>
      <c r="J15" s="88">
        <f t="shared" si="3"/>
        <v>36.4</v>
      </c>
      <c r="K15" s="132">
        <v>591052</v>
      </c>
      <c r="L15" s="88">
        <f t="shared" si="4"/>
        <v>4.8</v>
      </c>
      <c r="M15" s="132">
        <v>5700286</v>
      </c>
      <c r="N15" s="7">
        <f t="shared" si="0"/>
        <v>46.2</v>
      </c>
      <c r="O15" s="133">
        <f t="shared" si="6"/>
        <v>1562665</v>
      </c>
      <c r="P15" s="11">
        <f t="shared" si="5"/>
        <v>12.599999999999998</v>
      </c>
      <c r="Q15" s="3">
        <f t="shared" si="1"/>
        <v>12348593</v>
      </c>
      <c r="R15" s="15">
        <v>100</v>
      </c>
      <c r="S15" s="54" t="s">
        <v>10</v>
      </c>
    </row>
    <row r="16" spans="1:19" ht="15.95" customHeight="1">
      <c r="C16" s="50">
        <v>9</v>
      </c>
      <c r="D16" s="51" t="s">
        <v>11</v>
      </c>
      <c r="E16" s="131">
        <v>17051259</v>
      </c>
      <c r="F16" s="131">
        <v>16707220</v>
      </c>
      <c r="G16" s="84">
        <f t="shared" si="2"/>
        <v>97.982324941518982</v>
      </c>
      <c r="H16" s="52">
        <v>97.757856319322954</v>
      </c>
      <c r="I16" s="132">
        <v>5734599</v>
      </c>
      <c r="J16" s="88">
        <f t="shared" si="3"/>
        <v>34.299999999999997</v>
      </c>
      <c r="K16" s="132">
        <v>1003932</v>
      </c>
      <c r="L16" s="88">
        <f t="shared" si="4"/>
        <v>6</v>
      </c>
      <c r="M16" s="132">
        <v>8213182</v>
      </c>
      <c r="N16" s="7">
        <f t="shared" si="0"/>
        <v>49.2</v>
      </c>
      <c r="O16" s="133">
        <f t="shared" si="6"/>
        <v>1755507</v>
      </c>
      <c r="P16" s="11">
        <f t="shared" si="5"/>
        <v>10.5</v>
      </c>
      <c r="Q16" s="3">
        <f t="shared" si="1"/>
        <v>16707220</v>
      </c>
      <c r="R16" s="15">
        <v>100</v>
      </c>
      <c r="S16" s="54" t="s">
        <v>11</v>
      </c>
    </row>
    <row r="17" spans="3:19" ht="15.95" customHeight="1">
      <c r="C17" s="55">
        <v>10</v>
      </c>
      <c r="D17" s="56" t="s">
        <v>12</v>
      </c>
      <c r="E17" s="134">
        <v>12096133</v>
      </c>
      <c r="F17" s="134">
        <v>11894196</v>
      </c>
      <c r="G17" s="85">
        <f t="shared" si="2"/>
        <v>98.330565644408836</v>
      </c>
      <c r="H17" s="57">
        <v>97.949708079587737</v>
      </c>
      <c r="I17" s="135">
        <v>4204486</v>
      </c>
      <c r="J17" s="89">
        <f t="shared" si="3"/>
        <v>35.299999999999997</v>
      </c>
      <c r="K17" s="135">
        <v>787623</v>
      </c>
      <c r="L17" s="89">
        <f t="shared" si="4"/>
        <v>6.6</v>
      </c>
      <c r="M17" s="135">
        <v>5262154</v>
      </c>
      <c r="N17" s="8">
        <f t="shared" si="0"/>
        <v>44.2</v>
      </c>
      <c r="O17" s="133">
        <f t="shared" si="6"/>
        <v>1639933</v>
      </c>
      <c r="P17" s="12">
        <f t="shared" si="5"/>
        <v>13.9</v>
      </c>
      <c r="Q17" s="4">
        <f t="shared" si="1"/>
        <v>11894196</v>
      </c>
      <c r="R17" s="16">
        <v>100</v>
      </c>
      <c r="S17" s="58" t="s">
        <v>12</v>
      </c>
    </row>
    <row r="18" spans="3:19" ht="15.95" customHeight="1">
      <c r="C18" s="59">
        <v>11</v>
      </c>
      <c r="D18" s="60" t="s">
        <v>13</v>
      </c>
      <c r="E18" s="136">
        <v>13893436</v>
      </c>
      <c r="F18" s="136">
        <v>13685876</v>
      </c>
      <c r="G18" s="86">
        <f t="shared" si="2"/>
        <v>98.506057104952291</v>
      </c>
      <c r="H18" s="61">
        <v>98.613123010481388</v>
      </c>
      <c r="I18" s="132">
        <v>5003753</v>
      </c>
      <c r="J18" s="88">
        <f t="shared" si="3"/>
        <v>36.6</v>
      </c>
      <c r="K18" s="132">
        <v>965730</v>
      </c>
      <c r="L18" s="88">
        <f t="shared" si="4"/>
        <v>7.1</v>
      </c>
      <c r="M18" s="132">
        <v>6108666</v>
      </c>
      <c r="N18" s="7">
        <f t="shared" si="0"/>
        <v>44.6</v>
      </c>
      <c r="O18" s="137">
        <f t="shared" si="6"/>
        <v>1607727</v>
      </c>
      <c r="P18" s="11">
        <f t="shared" si="5"/>
        <v>11.699999999999998</v>
      </c>
      <c r="Q18" s="3">
        <f t="shared" si="1"/>
        <v>13685876</v>
      </c>
      <c r="R18" s="15">
        <v>100</v>
      </c>
      <c r="S18" s="62" t="s">
        <v>13</v>
      </c>
    </row>
    <row r="19" spans="3:19" ht="15.95" customHeight="1">
      <c r="C19" s="50">
        <v>12</v>
      </c>
      <c r="D19" s="51" t="s">
        <v>14</v>
      </c>
      <c r="E19" s="131">
        <v>30261643</v>
      </c>
      <c r="F19" s="131">
        <v>29457851</v>
      </c>
      <c r="G19" s="84">
        <f t="shared" si="2"/>
        <v>97.34385869266913</v>
      </c>
      <c r="H19" s="52">
        <v>96.922411550501451</v>
      </c>
      <c r="I19" s="132">
        <v>12843174</v>
      </c>
      <c r="J19" s="88">
        <f t="shared" si="3"/>
        <v>43.6</v>
      </c>
      <c r="K19" s="132">
        <v>1629016</v>
      </c>
      <c r="L19" s="88">
        <f t="shared" si="4"/>
        <v>5.5</v>
      </c>
      <c r="M19" s="132">
        <v>11549929</v>
      </c>
      <c r="N19" s="7">
        <f t="shared" si="0"/>
        <v>39.200000000000003</v>
      </c>
      <c r="O19" s="133">
        <f t="shared" si="6"/>
        <v>3435732</v>
      </c>
      <c r="P19" s="11">
        <f t="shared" si="5"/>
        <v>11.699999999999996</v>
      </c>
      <c r="Q19" s="3">
        <f t="shared" si="1"/>
        <v>29457851</v>
      </c>
      <c r="R19" s="15">
        <v>100</v>
      </c>
      <c r="S19" s="54" t="s">
        <v>14</v>
      </c>
    </row>
    <row r="20" spans="3:19" ht="15.95" customHeight="1">
      <c r="C20" s="50">
        <v>13</v>
      </c>
      <c r="D20" s="51" t="s">
        <v>15</v>
      </c>
      <c r="E20" s="131">
        <v>22090435</v>
      </c>
      <c r="F20" s="131">
        <v>21783238</v>
      </c>
      <c r="G20" s="84">
        <f t="shared" si="2"/>
        <v>98.609366452041343</v>
      </c>
      <c r="H20" s="52">
        <v>98.635524943483148</v>
      </c>
      <c r="I20" s="132">
        <v>8564635</v>
      </c>
      <c r="J20" s="88">
        <f t="shared" si="3"/>
        <v>39.299999999999997</v>
      </c>
      <c r="K20" s="132">
        <v>1263032</v>
      </c>
      <c r="L20" s="88">
        <f t="shared" si="4"/>
        <v>5.8</v>
      </c>
      <c r="M20" s="132">
        <v>9542167</v>
      </c>
      <c r="N20" s="7">
        <f t="shared" si="0"/>
        <v>43.8</v>
      </c>
      <c r="O20" s="133">
        <f t="shared" si="6"/>
        <v>2413404</v>
      </c>
      <c r="P20" s="11">
        <f t="shared" si="5"/>
        <v>11.100000000000005</v>
      </c>
      <c r="Q20" s="3">
        <f t="shared" si="1"/>
        <v>21783238</v>
      </c>
      <c r="R20" s="15">
        <v>100</v>
      </c>
      <c r="S20" s="54" t="s">
        <v>15</v>
      </c>
    </row>
    <row r="21" spans="3:19" ht="15.95" customHeight="1">
      <c r="C21" s="50">
        <v>14</v>
      </c>
      <c r="D21" s="51" t="s">
        <v>16</v>
      </c>
      <c r="E21" s="131">
        <v>8173783</v>
      </c>
      <c r="F21" s="131">
        <v>8046630</v>
      </c>
      <c r="G21" s="84">
        <f t="shared" si="2"/>
        <v>98.444380037982413</v>
      </c>
      <c r="H21" s="52">
        <v>98.005660154244438</v>
      </c>
      <c r="I21" s="132">
        <v>2756518</v>
      </c>
      <c r="J21" s="88">
        <f t="shared" si="3"/>
        <v>34.299999999999997</v>
      </c>
      <c r="K21" s="132">
        <v>451014</v>
      </c>
      <c r="L21" s="88">
        <f t="shared" si="4"/>
        <v>5.6</v>
      </c>
      <c r="M21" s="132">
        <v>3871273</v>
      </c>
      <c r="N21" s="7">
        <f t="shared" si="0"/>
        <v>48.1</v>
      </c>
      <c r="O21" s="133">
        <f t="shared" si="6"/>
        <v>967825</v>
      </c>
      <c r="P21" s="11">
        <f t="shared" si="5"/>
        <v>12.000000000000002</v>
      </c>
      <c r="Q21" s="3">
        <f t="shared" si="1"/>
        <v>8046630</v>
      </c>
      <c r="R21" s="15">
        <v>100</v>
      </c>
      <c r="S21" s="54" t="s">
        <v>16</v>
      </c>
    </row>
    <row r="22" spans="3:19" ht="15.95" customHeight="1">
      <c r="C22" s="55">
        <v>15</v>
      </c>
      <c r="D22" s="56" t="s">
        <v>17</v>
      </c>
      <c r="E22" s="134">
        <v>15356558</v>
      </c>
      <c r="F22" s="134">
        <v>15192185</v>
      </c>
      <c r="G22" s="85">
        <f t="shared" si="2"/>
        <v>98.929623422123626</v>
      </c>
      <c r="H22" s="57">
        <v>98.942706238321804</v>
      </c>
      <c r="I22" s="135">
        <v>6715837</v>
      </c>
      <c r="J22" s="89">
        <f t="shared" si="3"/>
        <v>44.2</v>
      </c>
      <c r="K22" s="135">
        <v>765839</v>
      </c>
      <c r="L22" s="89">
        <f t="shared" si="4"/>
        <v>5</v>
      </c>
      <c r="M22" s="135">
        <v>6106519</v>
      </c>
      <c r="N22" s="8">
        <f t="shared" si="0"/>
        <v>40.200000000000003</v>
      </c>
      <c r="O22" s="133">
        <f t="shared" si="6"/>
        <v>1603990</v>
      </c>
      <c r="P22" s="12">
        <f t="shared" si="5"/>
        <v>10.599999999999994</v>
      </c>
      <c r="Q22" s="4">
        <f t="shared" si="1"/>
        <v>15192185</v>
      </c>
      <c r="R22" s="16">
        <v>100</v>
      </c>
      <c r="S22" s="58" t="s">
        <v>17</v>
      </c>
    </row>
    <row r="23" spans="3:19" ht="15.95" customHeight="1">
      <c r="C23" s="50">
        <v>16</v>
      </c>
      <c r="D23" s="51" t="s">
        <v>18</v>
      </c>
      <c r="E23" s="131">
        <v>19976414</v>
      </c>
      <c r="F23" s="131">
        <v>19692432</v>
      </c>
      <c r="G23" s="84">
        <f t="shared" si="2"/>
        <v>98.578413523067752</v>
      </c>
      <c r="H23" s="52">
        <v>98.449095036454466</v>
      </c>
      <c r="I23" s="132">
        <v>7627084</v>
      </c>
      <c r="J23" s="88">
        <f t="shared" si="3"/>
        <v>38.700000000000003</v>
      </c>
      <c r="K23" s="132">
        <v>1215026</v>
      </c>
      <c r="L23" s="88">
        <f t="shared" si="4"/>
        <v>6.2</v>
      </c>
      <c r="M23" s="132">
        <v>8755208</v>
      </c>
      <c r="N23" s="7">
        <f t="shared" si="0"/>
        <v>44.5</v>
      </c>
      <c r="O23" s="137">
        <f t="shared" si="6"/>
        <v>2095114</v>
      </c>
      <c r="P23" s="11">
        <f t="shared" si="5"/>
        <v>10.599999999999998</v>
      </c>
      <c r="Q23" s="3">
        <f t="shared" si="1"/>
        <v>19692432</v>
      </c>
      <c r="R23" s="15">
        <v>100</v>
      </c>
      <c r="S23" s="54" t="s">
        <v>18</v>
      </c>
    </row>
    <row r="24" spans="3:19" ht="15.95" customHeight="1">
      <c r="C24" s="50">
        <v>17</v>
      </c>
      <c r="D24" s="51" t="s">
        <v>19</v>
      </c>
      <c r="E24" s="131">
        <v>32913857</v>
      </c>
      <c r="F24" s="131">
        <v>32471671</v>
      </c>
      <c r="G24" s="84">
        <f t="shared" si="2"/>
        <v>98.656535452529909</v>
      </c>
      <c r="H24" s="52">
        <v>98.436056492484752</v>
      </c>
      <c r="I24" s="132">
        <v>14238137</v>
      </c>
      <c r="J24" s="88">
        <f t="shared" si="3"/>
        <v>43.8</v>
      </c>
      <c r="K24" s="132">
        <v>1565533</v>
      </c>
      <c r="L24" s="88">
        <f t="shared" si="4"/>
        <v>4.8</v>
      </c>
      <c r="M24" s="132">
        <v>12525060</v>
      </c>
      <c r="N24" s="7">
        <f t="shared" si="0"/>
        <v>38.6</v>
      </c>
      <c r="O24" s="133">
        <f t="shared" si="6"/>
        <v>4142941</v>
      </c>
      <c r="P24" s="11">
        <f t="shared" si="5"/>
        <v>12.8</v>
      </c>
      <c r="Q24" s="3">
        <f t="shared" si="1"/>
        <v>32471671</v>
      </c>
      <c r="R24" s="15">
        <v>100</v>
      </c>
      <c r="S24" s="54" t="s">
        <v>19</v>
      </c>
    </row>
    <row r="25" spans="3:19" ht="15.95" customHeight="1">
      <c r="C25" s="50">
        <v>18</v>
      </c>
      <c r="D25" s="51" t="s">
        <v>20</v>
      </c>
      <c r="E25" s="131">
        <v>39388885</v>
      </c>
      <c r="F25" s="131">
        <v>38680476</v>
      </c>
      <c r="G25" s="84">
        <f t="shared" si="2"/>
        <v>98.201500245564205</v>
      </c>
      <c r="H25" s="52">
        <v>98.115087353274504</v>
      </c>
      <c r="I25" s="132">
        <v>16438100</v>
      </c>
      <c r="J25" s="88">
        <f t="shared" si="3"/>
        <v>42.5</v>
      </c>
      <c r="K25" s="132">
        <v>2658507</v>
      </c>
      <c r="L25" s="88">
        <f t="shared" si="4"/>
        <v>6.9</v>
      </c>
      <c r="M25" s="132">
        <v>14620404</v>
      </c>
      <c r="N25" s="7">
        <f t="shared" si="0"/>
        <v>37.799999999999997</v>
      </c>
      <c r="O25" s="133">
        <f t="shared" si="6"/>
        <v>4963465</v>
      </c>
      <c r="P25" s="11">
        <f t="shared" si="5"/>
        <v>12.800000000000002</v>
      </c>
      <c r="Q25" s="3">
        <f t="shared" si="1"/>
        <v>38680476</v>
      </c>
      <c r="R25" s="15">
        <v>100</v>
      </c>
      <c r="S25" s="54" t="s">
        <v>20</v>
      </c>
    </row>
    <row r="26" spans="3:19" ht="15.95" customHeight="1">
      <c r="C26" s="50">
        <v>19</v>
      </c>
      <c r="D26" s="51" t="s">
        <v>21</v>
      </c>
      <c r="E26" s="131">
        <v>51952373</v>
      </c>
      <c r="F26" s="131">
        <v>51041764</v>
      </c>
      <c r="G26" s="84">
        <f t="shared" si="2"/>
        <v>98.247223471389844</v>
      </c>
      <c r="H26" s="52">
        <v>97.959657185941694</v>
      </c>
      <c r="I26" s="132">
        <v>22521170</v>
      </c>
      <c r="J26" s="88">
        <f t="shared" si="3"/>
        <v>44.1</v>
      </c>
      <c r="K26" s="132">
        <v>2998370</v>
      </c>
      <c r="L26" s="88">
        <f t="shared" si="4"/>
        <v>5.9</v>
      </c>
      <c r="M26" s="132">
        <v>19230320</v>
      </c>
      <c r="N26" s="7">
        <f t="shared" si="0"/>
        <v>37.700000000000003</v>
      </c>
      <c r="O26" s="133">
        <f t="shared" si="6"/>
        <v>6291904</v>
      </c>
      <c r="P26" s="11">
        <f t="shared" si="5"/>
        <v>12.299999999999995</v>
      </c>
      <c r="Q26" s="3">
        <f t="shared" si="1"/>
        <v>51041764</v>
      </c>
      <c r="R26" s="15">
        <v>100</v>
      </c>
      <c r="S26" s="54" t="s">
        <v>21</v>
      </c>
    </row>
    <row r="27" spans="3:19" ht="15.95" customHeight="1">
      <c r="C27" s="55">
        <v>20</v>
      </c>
      <c r="D27" s="56" t="s">
        <v>22</v>
      </c>
      <c r="E27" s="134">
        <v>12458708</v>
      </c>
      <c r="F27" s="134">
        <v>12231585</v>
      </c>
      <c r="G27" s="85">
        <f t="shared" si="2"/>
        <v>98.176993954750372</v>
      </c>
      <c r="H27" s="57">
        <v>97.162297372870512</v>
      </c>
      <c r="I27" s="135">
        <v>5360000</v>
      </c>
      <c r="J27" s="89">
        <f t="shared" si="3"/>
        <v>43.8</v>
      </c>
      <c r="K27" s="135">
        <v>550700</v>
      </c>
      <c r="L27" s="89">
        <f t="shared" si="4"/>
        <v>4.5</v>
      </c>
      <c r="M27" s="135">
        <v>4585823</v>
      </c>
      <c r="N27" s="8">
        <f t="shared" si="0"/>
        <v>37.5</v>
      </c>
      <c r="O27" s="138">
        <f t="shared" si="6"/>
        <v>1735062</v>
      </c>
      <c r="P27" s="12">
        <f t="shared" si="5"/>
        <v>14.200000000000003</v>
      </c>
      <c r="Q27" s="4">
        <f t="shared" si="1"/>
        <v>12231585</v>
      </c>
      <c r="R27" s="16">
        <v>100</v>
      </c>
      <c r="S27" s="58" t="s">
        <v>22</v>
      </c>
    </row>
    <row r="28" spans="3:19" ht="15.95" customHeight="1">
      <c r="C28" s="50">
        <v>21</v>
      </c>
      <c r="D28" s="51" t="s">
        <v>23</v>
      </c>
      <c r="E28" s="131">
        <v>30630561</v>
      </c>
      <c r="F28" s="131">
        <v>30051604</v>
      </c>
      <c r="G28" s="84">
        <f t="shared" si="2"/>
        <v>98.109871379763504</v>
      </c>
      <c r="H28" s="52">
        <v>97.829141531636324</v>
      </c>
      <c r="I28" s="132">
        <v>10988598</v>
      </c>
      <c r="J28" s="90">
        <f t="shared" si="3"/>
        <v>36.6</v>
      </c>
      <c r="K28" s="132">
        <v>2589086</v>
      </c>
      <c r="L28" s="90">
        <f t="shared" si="4"/>
        <v>8.6</v>
      </c>
      <c r="M28" s="132">
        <v>13313928</v>
      </c>
      <c r="N28" s="7">
        <f t="shared" si="0"/>
        <v>44.3</v>
      </c>
      <c r="O28" s="133">
        <f t="shared" si="6"/>
        <v>3159992</v>
      </c>
      <c r="P28" s="11">
        <f t="shared" si="5"/>
        <v>10.500000000000002</v>
      </c>
      <c r="Q28" s="3">
        <f t="shared" si="1"/>
        <v>30051604</v>
      </c>
      <c r="R28" s="15">
        <v>100</v>
      </c>
      <c r="S28" s="54" t="s">
        <v>23</v>
      </c>
    </row>
    <row r="29" spans="3:19" ht="15.95" customHeight="1">
      <c r="C29" s="50">
        <v>22</v>
      </c>
      <c r="D29" s="51" t="s">
        <v>24</v>
      </c>
      <c r="E29" s="131">
        <v>21853293</v>
      </c>
      <c r="F29" s="131">
        <v>21539968</v>
      </c>
      <c r="G29" s="84">
        <f t="shared" si="2"/>
        <v>98.566234388565604</v>
      </c>
      <c r="H29" s="52">
        <v>98.24647733481288</v>
      </c>
      <c r="I29" s="132">
        <v>8510221</v>
      </c>
      <c r="J29" s="88">
        <f t="shared" si="3"/>
        <v>39.5</v>
      </c>
      <c r="K29" s="132">
        <v>1107623</v>
      </c>
      <c r="L29" s="88">
        <f t="shared" si="4"/>
        <v>5.0999999999999996</v>
      </c>
      <c r="M29" s="132">
        <v>9285587</v>
      </c>
      <c r="N29" s="7">
        <f t="shared" si="0"/>
        <v>43.1</v>
      </c>
      <c r="O29" s="133">
        <f t="shared" si="6"/>
        <v>2636537</v>
      </c>
      <c r="P29" s="11">
        <f t="shared" si="5"/>
        <v>12.299999999999999</v>
      </c>
      <c r="Q29" s="3">
        <f t="shared" si="1"/>
        <v>21539968</v>
      </c>
      <c r="R29" s="15">
        <v>100</v>
      </c>
      <c r="S29" s="54" t="s">
        <v>24</v>
      </c>
    </row>
    <row r="30" spans="3:19" ht="15.95" customHeight="1">
      <c r="C30" s="50">
        <v>23</v>
      </c>
      <c r="D30" s="51" t="s">
        <v>25</v>
      </c>
      <c r="E30" s="131">
        <v>24533330</v>
      </c>
      <c r="F30" s="131">
        <v>24120948</v>
      </c>
      <c r="G30" s="84">
        <f t="shared" si="2"/>
        <v>98.319094880311809</v>
      </c>
      <c r="H30" s="52">
        <v>98.109488387200727</v>
      </c>
      <c r="I30" s="132">
        <v>11209494</v>
      </c>
      <c r="J30" s="88">
        <f t="shared" si="3"/>
        <v>46.5</v>
      </c>
      <c r="K30" s="132">
        <v>846352</v>
      </c>
      <c r="L30" s="88">
        <f t="shared" si="4"/>
        <v>3.5</v>
      </c>
      <c r="M30" s="132">
        <v>9634392</v>
      </c>
      <c r="N30" s="7">
        <f t="shared" si="0"/>
        <v>39.9</v>
      </c>
      <c r="O30" s="133">
        <f t="shared" si="6"/>
        <v>2430710</v>
      </c>
      <c r="P30" s="11">
        <f t="shared" si="5"/>
        <v>10.100000000000001</v>
      </c>
      <c r="Q30" s="3">
        <f t="shared" si="1"/>
        <v>24120948</v>
      </c>
      <c r="R30" s="15">
        <v>100</v>
      </c>
      <c r="S30" s="54" t="s">
        <v>25</v>
      </c>
    </row>
    <row r="31" spans="3:19" ht="15.95" customHeight="1">
      <c r="C31" s="50">
        <v>24</v>
      </c>
      <c r="D31" s="51" t="s">
        <v>26</v>
      </c>
      <c r="E31" s="131">
        <v>11534111</v>
      </c>
      <c r="F31" s="131">
        <v>11426833</v>
      </c>
      <c r="G31" s="84">
        <f t="shared" si="2"/>
        <v>99.069906644734047</v>
      </c>
      <c r="H31" s="52">
        <v>98.823512100235462</v>
      </c>
      <c r="I31" s="132">
        <v>5560654</v>
      </c>
      <c r="J31" s="88">
        <f t="shared" si="3"/>
        <v>48.7</v>
      </c>
      <c r="K31" s="132">
        <v>403486</v>
      </c>
      <c r="L31" s="88">
        <f t="shared" si="4"/>
        <v>3.5</v>
      </c>
      <c r="M31" s="132">
        <v>4356935</v>
      </c>
      <c r="N31" s="7">
        <f t="shared" si="0"/>
        <v>38.1</v>
      </c>
      <c r="O31" s="133">
        <f t="shared" si="6"/>
        <v>1105758</v>
      </c>
      <c r="P31" s="11">
        <f t="shared" si="5"/>
        <v>9.6999999999999957</v>
      </c>
      <c r="Q31" s="3">
        <f t="shared" si="1"/>
        <v>11426833</v>
      </c>
      <c r="R31" s="15">
        <v>100</v>
      </c>
      <c r="S31" s="54" t="s">
        <v>26</v>
      </c>
    </row>
    <row r="32" spans="3:19" ht="15.95" customHeight="1">
      <c r="C32" s="55">
        <v>25</v>
      </c>
      <c r="D32" s="56" t="s">
        <v>27</v>
      </c>
      <c r="E32" s="134">
        <v>16741103</v>
      </c>
      <c r="F32" s="134">
        <v>16432591</v>
      </c>
      <c r="G32" s="85">
        <f t="shared" si="2"/>
        <v>98.157158462020107</v>
      </c>
      <c r="H32" s="57">
        <v>97.899924305402337</v>
      </c>
      <c r="I32" s="135">
        <v>7250529</v>
      </c>
      <c r="J32" s="89">
        <f t="shared" si="3"/>
        <v>44.1</v>
      </c>
      <c r="K32" s="135">
        <v>430019</v>
      </c>
      <c r="L32" s="89">
        <f t="shared" si="4"/>
        <v>2.6</v>
      </c>
      <c r="M32" s="135">
        <v>6753321</v>
      </c>
      <c r="N32" s="8">
        <f t="shared" si="0"/>
        <v>41.1</v>
      </c>
      <c r="O32" s="138">
        <f t="shared" si="6"/>
        <v>1998722</v>
      </c>
      <c r="P32" s="12">
        <f t="shared" si="5"/>
        <v>12.199999999999998</v>
      </c>
      <c r="Q32" s="4">
        <f t="shared" si="1"/>
        <v>16432591</v>
      </c>
      <c r="R32" s="16">
        <v>100</v>
      </c>
      <c r="S32" s="58" t="s">
        <v>27</v>
      </c>
    </row>
    <row r="33" spans="3:19" ht="15.95" customHeight="1">
      <c r="C33" s="50">
        <v>26</v>
      </c>
      <c r="D33" s="51" t="s">
        <v>28</v>
      </c>
      <c r="E33" s="131">
        <v>26089941</v>
      </c>
      <c r="F33" s="131">
        <v>25611133</v>
      </c>
      <c r="G33" s="84">
        <f t="shared" si="2"/>
        <v>98.164779291758464</v>
      </c>
      <c r="H33" s="52">
        <v>97.747441977887178</v>
      </c>
      <c r="I33" s="132">
        <v>10735389</v>
      </c>
      <c r="J33" s="88">
        <f t="shared" si="3"/>
        <v>41.9</v>
      </c>
      <c r="K33" s="132">
        <v>1264021</v>
      </c>
      <c r="L33" s="88">
        <f t="shared" si="4"/>
        <v>4.9000000000000004</v>
      </c>
      <c r="M33" s="132">
        <v>10784636</v>
      </c>
      <c r="N33" s="7">
        <f t="shared" si="0"/>
        <v>42.1</v>
      </c>
      <c r="O33" s="133">
        <f t="shared" si="6"/>
        <v>2827087</v>
      </c>
      <c r="P33" s="11">
        <f t="shared" si="5"/>
        <v>11.1</v>
      </c>
      <c r="Q33" s="3">
        <f t="shared" si="1"/>
        <v>25611133</v>
      </c>
      <c r="R33" s="15">
        <v>100</v>
      </c>
      <c r="S33" s="54" t="s">
        <v>28</v>
      </c>
    </row>
    <row r="34" spans="3:19" ht="15.95" customHeight="1">
      <c r="C34" s="50">
        <v>27</v>
      </c>
      <c r="D34" s="51" t="s">
        <v>29</v>
      </c>
      <c r="E34" s="131">
        <v>10776941</v>
      </c>
      <c r="F34" s="131">
        <v>10608657</v>
      </c>
      <c r="G34" s="84">
        <f t="shared" si="2"/>
        <v>98.438480826794915</v>
      </c>
      <c r="H34" s="52">
        <v>98.650678337695467</v>
      </c>
      <c r="I34" s="132">
        <v>4449516</v>
      </c>
      <c r="J34" s="88">
        <f t="shared" si="3"/>
        <v>41.9</v>
      </c>
      <c r="K34" s="132">
        <v>450186</v>
      </c>
      <c r="L34" s="88">
        <f t="shared" si="4"/>
        <v>4.2</v>
      </c>
      <c r="M34" s="132">
        <v>4360794</v>
      </c>
      <c r="N34" s="7">
        <f t="shared" si="0"/>
        <v>41.1</v>
      </c>
      <c r="O34" s="133">
        <f t="shared" si="6"/>
        <v>1348161</v>
      </c>
      <c r="P34" s="11">
        <f t="shared" si="5"/>
        <v>12.8</v>
      </c>
      <c r="Q34" s="3">
        <f t="shared" si="1"/>
        <v>10608657</v>
      </c>
      <c r="R34" s="15">
        <v>100</v>
      </c>
      <c r="S34" s="54" t="s">
        <v>29</v>
      </c>
    </row>
    <row r="35" spans="3:19" ht="15.95" customHeight="1">
      <c r="C35" s="50">
        <v>28</v>
      </c>
      <c r="D35" s="51" t="s">
        <v>30</v>
      </c>
      <c r="E35" s="131">
        <v>23730338</v>
      </c>
      <c r="F35" s="131">
        <v>23325901</v>
      </c>
      <c r="G35" s="84">
        <f t="shared" si="2"/>
        <v>98.295696420337535</v>
      </c>
      <c r="H35" s="52">
        <v>98.082092578583513</v>
      </c>
      <c r="I35" s="132">
        <v>8768498</v>
      </c>
      <c r="J35" s="88">
        <f t="shared" si="3"/>
        <v>37.6</v>
      </c>
      <c r="K35" s="132">
        <v>1331647</v>
      </c>
      <c r="L35" s="88">
        <f t="shared" si="4"/>
        <v>5.7</v>
      </c>
      <c r="M35" s="132">
        <v>10769395</v>
      </c>
      <c r="N35" s="7">
        <f t="shared" si="0"/>
        <v>46.2</v>
      </c>
      <c r="O35" s="133">
        <f t="shared" si="6"/>
        <v>2456361</v>
      </c>
      <c r="P35" s="11">
        <f t="shared" si="5"/>
        <v>10.499999999999996</v>
      </c>
      <c r="Q35" s="3">
        <f t="shared" si="1"/>
        <v>23325901</v>
      </c>
      <c r="R35" s="15">
        <v>100</v>
      </c>
      <c r="S35" s="54" t="s">
        <v>30</v>
      </c>
    </row>
    <row r="36" spans="3:19" ht="15.95" customHeight="1">
      <c r="C36" s="50">
        <v>29</v>
      </c>
      <c r="D36" s="51" t="s">
        <v>31</v>
      </c>
      <c r="E36" s="131">
        <v>9140128</v>
      </c>
      <c r="F36" s="131">
        <v>8965055</v>
      </c>
      <c r="G36" s="84">
        <f t="shared" si="2"/>
        <v>98.084567305840793</v>
      </c>
      <c r="H36" s="52">
        <v>97.870846937802526</v>
      </c>
      <c r="I36" s="132">
        <v>3809347</v>
      </c>
      <c r="J36" s="88">
        <f t="shared" si="3"/>
        <v>42.5</v>
      </c>
      <c r="K36" s="132">
        <v>415844</v>
      </c>
      <c r="L36" s="88">
        <f t="shared" si="4"/>
        <v>4.5999999999999996</v>
      </c>
      <c r="M36" s="132">
        <v>3745517</v>
      </c>
      <c r="N36" s="7">
        <f t="shared" si="0"/>
        <v>41.8</v>
      </c>
      <c r="O36" s="133">
        <f t="shared" si="6"/>
        <v>994347</v>
      </c>
      <c r="P36" s="11">
        <f t="shared" si="5"/>
        <v>11.100000000000003</v>
      </c>
      <c r="Q36" s="3">
        <f t="shared" si="1"/>
        <v>8965055</v>
      </c>
      <c r="R36" s="15">
        <v>100</v>
      </c>
      <c r="S36" s="54" t="s">
        <v>31</v>
      </c>
    </row>
    <row r="37" spans="3:19" ht="15.95" customHeight="1">
      <c r="C37" s="55">
        <v>30</v>
      </c>
      <c r="D37" s="56" t="s">
        <v>32</v>
      </c>
      <c r="E37" s="134">
        <v>18251361</v>
      </c>
      <c r="F37" s="134">
        <v>18012967</v>
      </c>
      <c r="G37" s="85">
        <f t="shared" si="2"/>
        <v>98.693828915005298</v>
      </c>
      <c r="H37" s="57">
        <v>98.579471915242777</v>
      </c>
      <c r="I37" s="135">
        <v>6271834</v>
      </c>
      <c r="J37" s="89">
        <f t="shared" si="3"/>
        <v>34.799999999999997</v>
      </c>
      <c r="K37" s="135">
        <v>1160189</v>
      </c>
      <c r="L37" s="89">
        <f t="shared" si="4"/>
        <v>6.4</v>
      </c>
      <c r="M37" s="135">
        <v>8161175</v>
      </c>
      <c r="N37" s="8">
        <f t="shared" si="0"/>
        <v>45.3</v>
      </c>
      <c r="O37" s="138">
        <f t="shared" si="6"/>
        <v>2419769</v>
      </c>
      <c r="P37" s="12">
        <f t="shared" si="5"/>
        <v>13.500000000000005</v>
      </c>
      <c r="Q37" s="4">
        <f t="shared" si="1"/>
        <v>18012967</v>
      </c>
      <c r="R37" s="16">
        <v>100</v>
      </c>
      <c r="S37" s="58" t="s">
        <v>32</v>
      </c>
    </row>
    <row r="38" spans="3:19" ht="15.95" customHeight="1">
      <c r="C38" s="50">
        <v>31</v>
      </c>
      <c r="D38" s="51" t="s">
        <v>33</v>
      </c>
      <c r="E38" s="131">
        <v>16318975</v>
      </c>
      <c r="F38" s="131">
        <v>16203430</v>
      </c>
      <c r="G38" s="84">
        <f t="shared" si="2"/>
        <v>99.291959206996765</v>
      </c>
      <c r="H38" s="52">
        <v>99.206525838297338</v>
      </c>
      <c r="I38" s="132">
        <v>7514314</v>
      </c>
      <c r="J38" s="88">
        <f t="shared" si="3"/>
        <v>46.4</v>
      </c>
      <c r="K38" s="132">
        <v>577436</v>
      </c>
      <c r="L38" s="88">
        <f t="shared" si="4"/>
        <v>3.6</v>
      </c>
      <c r="M38" s="132">
        <v>6039250</v>
      </c>
      <c r="N38" s="7">
        <f t="shared" si="0"/>
        <v>37.299999999999997</v>
      </c>
      <c r="O38" s="133">
        <f t="shared" si="6"/>
        <v>2072430</v>
      </c>
      <c r="P38" s="11">
        <f t="shared" si="5"/>
        <v>12.700000000000005</v>
      </c>
      <c r="Q38" s="3">
        <f t="shared" si="1"/>
        <v>16203430</v>
      </c>
      <c r="R38" s="15">
        <v>100</v>
      </c>
      <c r="S38" s="54" t="s">
        <v>33</v>
      </c>
    </row>
    <row r="39" spans="3:19" ht="15.95" customHeight="1">
      <c r="C39" s="50">
        <v>32</v>
      </c>
      <c r="D39" s="51" t="s">
        <v>34</v>
      </c>
      <c r="E39" s="131">
        <v>24035175</v>
      </c>
      <c r="F39" s="131">
        <v>23527503</v>
      </c>
      <c r="G39" s="84">
        <f t="shared" si="2"/>
        <v>97.887795699428025</v>
      </c>
      <c r="H39" s="52">
        <v>97.623466250067082</v>
      </c>
      <c r="I39" s="132">
        <v>9471635</v>
      </c>
      <c r="J39" s="88">
        <f t="shared" si="3"/>
        <v>40.299999999999997</v>
      </c>
      <c r="K39" s="132">
        <v>1234223</v>
      </c>
      <c r="L39" s="88">
        <f t="shared" si="4"/>
        <v>5.2</v>
      </c>
      <c r="M39" s="132">
        <v>10182716</v>
      </c>
      <c r="N39" s="7">
        <f t="shared" si="0"/>
        <v>43.3</v>
      </c>
      <c r="O39" s="133">
        <f t="shared" si="6"/>
        <v>2638929</v>
      </c>
      <c r="P39" s="11">
        <f t="shared" si="5"/>
        <v>11.200000000000006</v>
      </c>
      <c r="Q39" s="3">
        <f t="shared" si="1"/>
        <v>23527503</v>
      </c>
      <c r="R39" s="15">
        <v>100</v>
      </c>
      <c r="S39" s="54" t="s">
        <v>34</v>
      </c>
    </row>
    <row r="40" spans="3:19" ht="15.95" customHeight="1">
      <c r="C40" s="50">
        <v>33</v>
      </c>
      <c r="D40" s="51" t="s">
        <v>35</v>
      </c>
      <c r="E40" s="131">
        <v>8666966</v>
      </c>
      <c r="F40" s="131">
        <v>8518907</v>
      </c>
      <c r="G40" s="84">
        <f t="shared" si="2"/>
        <v>98.291685925616875</v>
      </c>
      <c r="H40" s="52">
        <v>98.120871448644181</v>
      </c>
      <c r="I40" s="132">
        <v>3745115</v>
      </c>
      <c r="J40" s="88">
        <f t="shared" si="3"/>
        <v>44</v>
      </c>
      <c r="K40" s="132">
        <v>493147</v>
      </c>
      <c r="L40" s="88">
        <f t="shared" si="4"/>
        <v>5.8</v>
      </c>
      <c r="M40" s="132">
        <v>3551842</v>
      </c>
      <c r="N40" s="7">
        <f t="shared" si="0"/>
        <v>41.7</v>
      </c>
      <c r="O40" s="133">
        <f t="shared" si="6"/>
        <v>728803</v>
      </c>
      <c r="P40" s="11">
        <f t="shared" si="5"/>
        <v>8.4999999999999964</v>
      </c>
      <c r="Q40" s="3">
        <f t="shared" si="1"/>
        <v>8518907</v>
      </c>
      <c r="R40" s="15">
        <v>100</v>
      </c>
      <c r="S40" s="54" t="s">
        <v>35</v>
      </c>
    </row>
    <row r="41" spans="3:19" ht="15.95" customHeight="1">
      <c r="C41" s="50">
        <v>34</v>
      </c>
      <c r="D41" s="51" t="s">
        <v>36</v>
      </c>
      <c r="E41" s="131">
        <v>14428756</v>
      </c>
      <c r="F41" s="131">
        <v>14141435</v>
      </c>
      <c r="G41" s="84">
        <f t="shared" si="2"/>
        <v>98.008691809605764</v>
      </c>
      <c r="H41" s="52">
        <v>97.776433290680643</v>
      </c>
      <c r="I41" s="132">
        <v>5638295</v>
      </c>
      <c r="J41" s="88">
        <f>ROUND(I41/Q41*100,1)</f>
        <v>39.9</v>
      </c>
      <c r="K41" s="132">
        <v>724911</v>
      </c>
      <c r="L41" s="88">
        <f t="shared" si="4"/>
        <v>5.0999999999999996</v>
      </c>
      <c r="M41" s="132">
        <v>6217676</v>
      </c>
      <c r="N41" s="7">
        <f t="shared" si="0"/>
        <v>44</v>
      </c>
      <c r="O41" s="133">
        <f t="shared" si="6"/>
        <v>1560553</v>
      </c>
      <c r="P41" s="11">
        <f t="shared" si="5"/>
        <v>11.000000000000002</v>
      </c>
      <c r="Q41" s="3">
        <f t="shared" si="1"/>
        <v>14141435</v>
      </c>
      <c r="R41" s="15">
        <v>100</v>
      </c>
      <c r="S41" s="54" t="s">
        <v>36</v>
      </c>
    </row>
    <row r="42" spans="3:19" ht="15.95" customHeight="1">
      <c r="C42" s="55">
        <v>35</v>
      </c>
      <c r="D42" s="56" t="s">
        <v>37</v>
      </c>
      <c r="E42" s="134">
        <v>6823474</v>
      </c>
      <c r="F42" s="134">
        <v>6709678</v>
      </c>
      <c r="G42" s="85">
        <f t="shared" si="2"/>
        <v>98.332286457015883</v>
      </c>
      <c r="H42" s="57">
        <v>98.429857219572241</v>
      </c>
      <c r="I42" s="135">
        <v>2480071</v>
      </c>
      <c r="J42" s="89">
        <f t="shared" si="3"/>
        <v>37</v>
      </c>
      <c r="K42" s="135">
        <v>376604</v>
      </c>
      <c r="L42" s="89">
        <f t="shared" si="4"/>
        <v>5.6</v>
      </c>
      <c r="M42" s="135">
        <v>3008730</v>
      </c>
      <c r="N42" s="8">
        <f t="shared" si="0"/>
        <v>44.8</v>
      </c>
      <c r="O42" s="138">
        <f t="shared" si="6"/>
        <v>844273</v>
      </c>
      <c r="P42" s="12">
        <f t="shared" si="5"/>
        <v>12.600000000000003</v>
      </c>
      <c r="Q42" s="4">
        <f t="shared" si="1"/>
        <v>6709678</v>
      </c>
      <c r="R42" s="16">
        <v>100</v>
      </c>
      <c r="S42" s="58" t="s">
        <v>37</v>
      </c>
    </row>
    <row r="43" spans="3:19" ht="15.95" customHeight="1">
      <c r="C43" s="50">
        <v>36</v>
      </c>
      <c r="D43" s="51" t="s">
        <v>38</v>
      </c>
      <c r="E43" s="131">
        <v>10387772</v>
      </c>
      <c r="F43" s="131">
        <v>10286015</v>
      </c>
      <c r="G43" s="84">
        <f t="shared" si="2"/>
        <v>99.020415542428154</v>
      </c>
      <c r="H43" s="52">
        <v>99.049122104263461</v>
      </c>
      <c r="I43" s="132">
        <v>4311573</v>
      </c>
      <c r="J43" s="88">
        <f t="shared" si="3"/>
        <v>41.9</v>
      </c>
      <c r="K43" s="132">
        <v>453059</v>
      </c>
      <c r="L43" s="88">
        <f t="shared" si="4"/>
        <v>4.4000000000000004</v>
      </c>
      <c r="M43" s="132">
        <v>4299354</v>
      </c>
      <c r="N43" s="7">
        <f t="shared" si="0"/>
        <v>41.8</v>
      </c>
      <c r="O43" s="133">
        <f t="shared" si="6"/>
        <v>1222029</v>
      </c>
      <c r="P43" s="11">
        <f t="shared" si="5"/>
        <v>11.900000000000004</v>
      </c>
      <c r="Q43" s="3">
        <f t="shared" si="1"/>
        <v>10286015</v>
      </c>
      <c r="R43" s="15">
        <v>100</v>
      </c>
      <c r="S43" s="54" t="s">
        <v>38</v>
      </c>
    </row>
    <row r="44" spans="3:19" ht="15.95" customHeight="1">
      <c r="C44" s="50">
        <v>37</v>
      </c>
      <c r="D44" s="51" t="s">
        <v>39</v>
      </c>
      <c r="E44" s="131">
        <v>8533972</v>
      </c>
      <c r="F44" s="131">
        <v>8399510</v>
      </c>
      <c r="G44" s="84">
        <f t="shared" si="2"/>
        <v>98.42439136195901</v>
      </c>
      <c r="H44" s="52">
        <v>98.017675908763366</v>
      </c>
      <c r="I44" s="132">
        <v>2904538</v>
      </c>
      <c r="J44" s="88">
        <f t="shared" si="3"/>
        <v>34.6</v>
      </c>
      <c r="K44" s="132">
        <v>452376</v>
      </c>
      <c r="L44" s="88">
        <f t="shared" si="4"/>
        <v>5.4</v>
      </c>
      <c r="M44" s="132">
        <v>4137074</v>
      </c>
      <c r="N44" s="7">
        <f t="shared" si="0"/>
        <v>49.3</v>
      </c>
      <c r="O44" s="133">
        <f t="shared" si="6"/>
        <v>905522</v>
      </c>
      <c r="P44" s="11">
        <f t="shared" si="5"/>
        <v>10.700000000000008</v>
      </c>
      <c r="Q44" s="3">
        <f t="shared" si="1"/>
        <v>8399510</v>
      </c>
      <c r="R44" s="15">
        <v>100</v>
      </c>
      <c r="S44" s="54" t="s">
        <v>39</v>
      </c>
    </row>
    <row r="45" spans="3:19" ht="15.95" customHeight="1">
      <c r="C45" s="50">
        <v>38</v>
      </c>
      <c r="D45" s="51" t="s">
        <v>40</v>
      </c>
      <c r="E45" s="131">
        <v>10341146</v>
      </c>
      <c r="F45" s="131">
        <v>10162459</v>
      </c>
      <c r="G45" s="84">
        <f t="shared" si="2"/>
        <v>98.272077388714933</v>
      </c>
      <c r="H45" s="52">
        <v>98.075682386636501</v>
      </c>
      <c r="I45" s="132">
        <v>4505916</v>
      </c>
      <c r="J45" s="88">
        <f t="shared" si="3"/>
        <v>44.3</v>
      </c>
      <c r="K45" s="132">
        <v>388923</v>
      </c>
      <c r="L45" s="88">
        <f t="shared" si="4"/>
        <v>3.8</v>
      </c>
      <c r="M45" s="132">
        <v>4107161</v>
      </c>
      <c r="N45" s="7">
        <f t="shared" si="0"/>
        <v>40.4</v>
      </c>
      <c r="O45" s="133">
        <f t="shared" si="6"/>
        <v>1160459</v>
      </c>
      <c r="P45" s="11">
        <f t="shared" si="5"/>
        <v>11.500000000000004</v>
      </c>
      <c r="Q45" s="3">
        <f t="shared" si="1"/>
        <v>10162459</v>
      </c>
      <c r="R45" s="15">
        <v>100</v>
      </c>
      <c r="S45" s="54" t="s">
        <v>40</v>
      </c>
    </row>
    <row r="46" spans="3:19" ht="15.95" customHeight="1">
      <c r="C46" s="50">
        <v>39</v>
      </c>
      <c r="D46" s="51" t="s">
        <v>41</v>
      </c>
      <c r="E46" s="131">
        <v>17587372</v>
      </c>
      <c r="F46" s="131">
        <v>17471363</v>
      </c>
      <c r="G46" s="84">
        <f t="shared" si="2"/>
        <v>99.340384680553754</v>
      </c>
      <c r="H46" s="52">
        <v>99.20100871872404</v>
      </c>
      <c r="I46" s="132">
        <v>7574336</v>
      </c>
      <c r="J46" s="88">
        <f t="shared" si="3"/>
        <v>43.4</v>
      </c>
      <c r="K46" s="132">
        <v>825907</v>
      </c>
      <c r="L46" s="88">
        <f t="shared" si="4"/>
        <v>4.7</v>
      </c>
      <c r="M46" s="132">
        <v>7034044</v>
      </c>
      <c r="N46" s="7">
        <f t="shared" si="0"/>
        <v>40.299999999999997</v>
      </c>
      <c r="O46" s="133">
        <f t="shared" si="6"/>
        <v>2037076</v>
      </c>
      <c r="P46" s="11">
        <f t="shared" si="5"/>
        <v>11.600000000000005</v>
      </c>
      <c r="Q46" s="3">
        <f t="shared" si="1"/>
        <v>17471363</v>
      </c>
      <c r="R46" s="15">
        <v>100</v>
      </c>
      <c r="S46" s="54" t="s">
        <v>41</v>
      </c>
    </row>
    <row r="47" spans="3:19" ht="15.95" customHeight="1" thickBot="1">
      <c r="C47" s="63">
        <v>40</v>
      </c>
      <c r="D47" s="64" t="s">
        <v>83</v>
      </c>
      <c r="E47" s="139">
        <v>7498633</v>
      </c>
      <c r="F47" s="139">
        <v>7390356</v>
      </c>
      <c r="G47" s="84">
        <f t="shared" si="2"/>
        <v>98.556043481525236</v>
      </c>
      <c r="H47" s="52">
        <v>98.742659115711177</v>
      </c>
      <c r="I47" s="135">
        <v>3281558</v>
      </c>
      <c r="J47" s="88">
        <f t="shared" si="3"/>
        <v>44.4</v>
      </c>
      <c r="K47" s="135">
        <v>376602</v>
      </c>
      <c r="L47" s="88">
        <f t="shared" si="4"/>
        <v>5.0999999999999996</v>
      </c>
      <c r="M47" s="135">
        <v>3155619</v>
      </c>
      <c r="N47" s="41">
        <f t="shared" si="0"/>
        <v>42.7</v>
      </c>
      <c r="O47" s="133">
        <f t="shared" si="6"/>
        <v>576577</v>
      </c>
      <c r="P47" s="87">
        <f t="shared" si="5"/>
        <v>7.7999999999999989</v>
      </c>
      <c r="Q47" s="42">
        <f t="shared" si="1"/>
        <v>7390356</v>
      </c>
      <c r="R47" s="43">
        <v>100</v>
      </c>
      <c r="S47" s="65" t="s">
        <v>83</v>
      </c>
    </row>
    <row r="48" spans="3:19" ht="15" customHeight="1" thickTop="1" thickBot="1">
      <c r="C48" s="66"/>
      <c r="D48" s="67" t="s">
        <v>42</v>
      </c>
      <c r="E48" s="68">
        <f>SUM(E8:E47)</f>
        <v>1163261466</v>
      </c>
      <c r="F48" s="68">
        <f>SUM(F8:F47)</f>
        <v>1143532876</v>
      </c>
      <c r="G48" s="69">
        <f>F48/E48*100</f>
        <v>98.304027892556363</v>
      </c>
      <c r="H48" s="70">
        <v>98.140173805236927</v>
      </c>
      <c r="I48" s="2">
        <f>SUM(I8:I47)</f>
        <v>490984627</v>
      </c>
      <c r="J48" s="10">
        <f>ROUND(I48/Q48*100,1)</f>
        <v>42.9</v>
      </c>
      <c r="K48" s="2">
        <f>SUM(K8:K47)</f>
        <v>65304738</v>
      </c>
      <c r="L48" s="10">
        <f>ROUND(K48/Q48*100,1)</f>
        <v>5.7</v>
      </c>
      <c r="M48" s="2">
        <f>SUM(M8:M47)</f>
        <v>445149028</v>
      </c>
      <c r="N48" s="10">
        <f>ROUND(M48/Q48*100,1)</f>
        <v>38.9</v>
      </c>
      <c r="O48" s="2">
        <f>SUM(O8:O47)</f>
        <v>142094483</v>
      </c>
      <c r="P48" s="14">
        <f>R48-J48-N48-L48</f>
        <v>12.500000000000004</v>
      </c>
      <c r="Q48" s="6">
        <f>I48+M48+O48+K48</f>
        <v>1143532876</v>
      </c>
      <c r="R48" s="18">
        <v>100</v>
      </c>
      <c r="S48" s="71" t="s">
        <v>42</v>
      </c>
    </row>
    <row r="49" spans="3:19" ht="15" customHeight="1">
      <c r="C49" s="40" t="s">
        <v>84</v>
      </c>
      <c r="D49" s="64"/>
      <c r="E49" s="72"/>
      <c r="F49" s="72"/>
      <c r="G49" s="73"/>
      <c r="H49" s="73"/>
      <c r="I49" s="73"/>
      <c r="J49" s="73"/>
      <c r="K49" s="73"/>
      <c r="L49" s="64"/>
    </row>
    <row r="50" spans="3:19" ht="30.75" customHeight="1">
      <c r="D50" s="64"/>
      <c r="E50" s="72"/>
      <c r="F50" s="72"/>
      <c r="G50" s="73"/>
      <c r="H50" s="73"/>
      <c r="I50" s="73"/>
      <c r="J50" s="73"/>
      <c r="K50" s="73"/>
      <c r="L50" s="64"/>
    </row>
    <row r="51" spans="3:19" ht="14.25" customHeight="1" thickBot="1">
      <c r="D51" s="64"/>
      <c r="E51" s="72"/>
      <c r="F51" s="72"/>
      <c r="G51" s="73"/>
      <c r="H51" s="74" t="s">
        <v>68</v>
      </c>
      <c r="I51" s="73"/>
      <c r="J51" s="73"/>
      <c r="K51" s="73"/>
      <c r="L51" s="64"/>
      <c r="S51" s="74" t="s">
        <v>68</v>
      </c>
    </row>
    <row r="52" spans="3:19" ht="15.95" customHeight="1">
      <c r="C52" s="94" t="s">
        <v>0</v>
      </c>
      <c r="D52" s="95"/>
      <c r="E52" s="45" t="s">
        <v>69</v>
      </c>
      <c r="F52" s="45" t="s">
        <v>71</v>
      </c>
      <c r="G52" s="100" t="s">
        <v>72</v>
      </c>
      <c r="H52" s="101"/>
      <c r="I52" s="105" t="s">
        <v>82</v>
      </c>
      <c r="J52" s="106"/>
      <c r="K52" s="106"/>
      <c r="L52" s="106"/>
      <c r="M52" s="106"/>
      <c r="N52" s="106"/>
      <c r="O52" s="106"/>
      <c r="P52" s="106"/>
      <c r="Q52" s="106"/>
      <c r="R52" s="107"/>
      <c r="S52" s="114" t="s">
        <v>0</v>
      </c>
    </row>
    <row r="53" spans="3:19" ht="15.95" customHeight="1">
      <c r="C53" s="96"/>
      <c r="D53" s="97"/>
      <c r="E53" s="92" t="s">
        <v>70</v>
      </c>
      <c r="F53" s="92" t="s">
        <v>70</v>
      </c>
      <c r="G53" s="46" t="s">
        <v>86</v>
      </c>
      <c r="H53" s="91" t="s">
        <v>87</v>
      </c>
      <c r="I53" s="104" t="s">
        <v>75</v>
      </c>
      <c r="J53" s="104"/>
      <c r="K53" s="121" t="s">
        <v>76</v>
      </c>
      <c r="L53" s="122"/>
      <c r="M53" s="119" t="s">
        <v>77</v>
      </c>
      <c r="N53" s="119"/>
      <c r="O53" s="119" t="s">
        <v>78</v>
      </c>
      <c r="P53" s="120"/>
      <c r="Q53" s="117" t="s">
        <v>79</v>
      </c>
      <c r="R53" s="118"/>
      <c r="S53" s="115"/>
    </row>
    <row r="54" spans="3:19" ht="15.95" customHeight="1">
      <c r="C54" s="96"/>
      <c r="D54" s="97"/>
      <c r="E54" s="93"/>
      <c r="F54" s="93"/>
      <c r="G54" s="102" t="s">
        <v>74</v>
      </c>
      <c r="H54" s="103"/>
      <c r="I54" s="110" t="s">
        <v>80</v>
      </c>
      <c r="J54" s="110" t="s">
        <v>81</v>
      </c>
      <c r="K54" s="110" t="s">
        <v>80</v>
      </c>
      <c r="L54" s="110" t="s">
        <v>81</v>
      </c>
      <c r="M54" s="110" t="s">
        <v>80</v>
      </c>
      <c r="N54" s="110" t="s">
        <v>81</v>
      </c>
      <c r="O54" s="110" t="s">
        <v>80</v>
      </c>
      <c r="P54" s="129" t="s">
        <v>81</v>
      </c>
      <c r="Q54" s="125" t="s">
        <v>80</v>
      </c>
      <c r="R54" s="127" t="s">
        <v>81</v>
      </c>
      <c r="S54" s="115"/>
    </row>
    <row r="55" spans="3:19" ht="15.95" customHeight="1" thickBot="1">
      <c r="C55" s="98"/>
      <c r="D55" s="99"/>
      <c r="E55" s="47" t="s">
        <v>1</v>
      </c>
      <c r="F55" s="47" t="s">
        <v>2</v>
      </c>
      <c r="G55" s="48" t="s">
        <v>73</v>
      </c>
      <c r="H55" s="49"/>
      <c r="I55" s="111"/>
      <c r="J55" s="111"/>
      <c r="K55" s="111"/>
      <c r="L55" s="111"/>
      <c r="M55" s="111"/>
      <c r="N55" s="111"/>
      <c r="O55" s="111"/>
      <c r="P55" s="130"/>
      <c r="Q55" s="126"/>
      <c r="R55" s="128"/>
      <c r="S55" s="116"/>
    </row>
    <row r="56" spans="3:19" ht="15.95" customHeight="1">
      <c r="C56" s="50">
        <v>41</v>
      </c>
      <c r="D56" s="51" t="s">
        <v>43</v>
      </c>
      <c r="E56" s="131">
        <v>6069728</v>
      </c>
      <c r="F56" s="131">
        <v>5979016</v>
      </c>
      <c r="G56" s="84">
        <f>F56/E56*100</f>
        <v>98.505501399733234</v>
      </c>
      <c r="H56" s="84">
        <v>98.695254444536957</v>
      </c>
      <c r="I56" s="132">
        <v>2659697</v>
      </c>
      <c r="J56" s="88">
        <f t="shared" ref="J56:J78" si="7">ROUND(I56/Q56*100,1)</f>
        <v>44.5</v>
      </c>
      <c r="K56" s="132">
        <v>408090</v>
      </c>
      <c r="L56" s="88">
        <f t="shared" ref="L56:L78" si="8">ROUND(K56/Q56*100,1)</f>
        <v>6.8</v>
      </c>
      <c r="M56" s="132">
        <v>2509931</v>
      </c>
      <c r="N56" s="88">
        <f t="shared" ref="N56:N78" si="9">ROUND(M56/Q56*100,1)</f>
        <v>42</v>
      </c>
      <c r="O56" s="140">
        <f>F56-I56-K56-M56</f>
        <v>401298</v>
      </c>
      <c r="P56" s="27">
        <f t="shared" ref="P56:P80" si="10">R56-J56-N56-L56</f>
        <v>6.7</v>
      </c>
      <c r="Q56" s="36">
        <f t="shared" ref="Q56:Q79" si="11">I56+M56+O56+K56</f>
        <v>5979016</v>
      </c>
      <c r="R56" s="28">
        <v>100</v>
      </c>
      <c r="S56" s="53" t="s">
        <v>43</v>
      </c>
    </row>
    <row r="57" spans="3:19" ht="15.95" customHeight="1">
      <c r="C57" s="50">
        <v>42</v>
      </c>
      <c r="D57" s="51" t="s">
        <v>44</v>
      </c>
      <c r="E57" s="131">
        <v>8199961</v>
      </c>
      <c r="F57" s="131">
        <v>8141916</v>
      </c>
      <c r="G57" s="84">
        <f t="shared" ref="G57:G78" si="12">F57/E57*100</f>
        <v>99.292130779646399</v>
      </c>
      <c r="H57" s="84">
        <v>99.2235779422505</v>
      </c>
      <c r="I57" s="132">
        <v>2321706</v>
      </c>
      <c r="J57" s="88">
        <f t="shared" si="7"/>
        <v>28.5</v>
      </c>
      <c r="K57" s="132">
        <v>792301</v>
      </c>
      <c r="L57" s="88">
        <f t="shared" si="8"/>
        <v>9.6999999999999993</v>
      </c>
      <c r="M57" s="132">
        <v>4262191</v>
      </c>
      <c r="N57" s="88">
        <f t="shared" si="9"/>
        <v>52.3</v>
      </c>
      <c r="O57" s="141">
        <f>F57-I57-K57-M57</f>
        <v>765718</v>
      </c>
      <c r="P57" s="19">
        <f t="shared" si="10"/>
        <v>9.5000000000000036</v>
      </c>
      <c r="Q57" s="37">
        <f t="shared" si="11"/>
        <v>8141916</v>
      </c>
      <c r="R57" s="29">
        <v>100</v>
      </c>
      <c r="S57" s="54" t="s">
        <v>44</v>
      </c>
    </row>
    <row r="58" spans="3:19" ht="15.95" customHeight="1">
      <c r="C58" s="50">
        <v>43</v>
      </c>
      <c r="D58" s="51" t="s">
        <v>45</v>
      </c>
      <c r="E58" s="131">
        <v>3608835</v>
      </c>
      <c r="F58" s="131">
        <v>3529270</v>
      </c>
      <c r="G58" s="84">
        <f t="shared" si="12"/>
        <v>97.795271881368919</v>
      </c>
      <c r="H58" s="84">
        <v>97.417920566618989</v>
      </c>
      <c r="I58" s="132">
        <v>1590885</v>
      </c>
      <c r="J58" s="88">
        <f t="shared" si="7"/>
        <v>45.1</v>
      </c>
      <c r="K58" s="132">
        <v>104505</v>
      </c>
      <c r="L58" s="88">
        <f t="shared" si="8"/>
        <v>3</v>
      </c>
      <c r="M58" s="132">
        <v>1385000</v>
      </c>
      <c r="N58" s="88">
        <f t="shared" si="9"/>
        <v>39.200000000000003</v>
      </c>
      <c r="O58" s="141">
        <f t="shared" ref="O58:O78" si="13">F58-I58-K58-M58</f>
        <v>448880</v>
      </c>
      <c r="P58" s="19">
        <f t="shared" si="10"/>
        <v>12.699999999999996</v>
      </c>
      <c r="Q58" s="37">
        <f t="shared" si="11"/>
        <v>3529270</v>
      </c>
      <c r="R58" s="29">
        <v>100</v>
      </c>
      <c r="S58" s="54" t="s">
        <v>45</v>
      </c>
    </row>
    <row r="59" spans="3:19" ht="15.95" customHeight="1">
      <c r="C59" s="50">
        <v>44</v>
      </c>
      <c r="D59" s="51" t="s">
        <v>46</v>
      </c>
      <c r="E59" s="131">
        <v>1347099</v>
      </c>
      <c r="F59" s="131">
        <v>1329336</v>
      </c>
      <c r="G59" s="84">
        <f t="shared" si="12"/>
        <v>98.681388672992853</v>
      </c>
      <c r="H59" s="84">
        <v>98.593854885884156</v>
      </c>
      <c r="I59" s="132">
        <v>544796</v>
      </c>
      <c r="J59" s="88">
        <f t="shared" si="7"/>
        <v>41</v>
      </c>
      <c r="K59" s="132">
        <v>42226</v>
      </c>
      <c r="L59" s="88">
        <f t="shared" si="8"/>
        <v>3.2</v>
      </c>
      <c r="M59" s="132">
        <v>643925</v>
      </c>
      <c r="N59" s="88">
        <f t="shared" si="9"/>
        <v>48.4</v>
      </c>
      <c r="O59" s="141">
        <f t="shared" si="13"/>
        <v>98389</v>
      </c>
      <c r="P59" s="19">
        <f t="shared" si="10"/>
        <v>7.4000000000000012</v>
      </c>
      <c r="Q59" s="37">
        <f t="shared" si="11"/>
        <v>1329336</v>
      </c>
      <c r="R59" s="29">
        <v>100</v>
      </c>
      <c r="S59" s="54" t="s">
        <v>46</v>
      </c>
    </row>
    <row r="60" spans="3:19" ht="15.95" customHeight="1">
      <c r="C60" s="55">
        <v>45</v>
      </c>
      <c r="D60" s="56" t="s">
        <v>47</v>
      </c>
      <c r="E60" s="134">
        <v>3356032</v>
      </c>
      <c r="F60" s="134">
        <v>3277142</v>
      </c>
      <c r="G60" s="85">
        <f t="shared" si="12"/>
        <v>97.649307277165406</v>
      </c>
      <c r="H60" s="85">
        <v>97.617380562091725</v>
      </c>
      <c r="I60" s="135">
        <v>1099856</v>
      </c>
      <c r="J60" s="89">
        <f t="shared" si="7"/>
        <v>33.6</v>
      </c>
      <c r="K60" s="135">
        <v>313965</v>
      </c>
      <c r="L60" s="89">
        <f t="shared" si="8"/>
        <v>9.6</v>
      </c>
      <c r="M60" s="135">
        <v>1626577</v>
      </c>
      <c r="N60" s="89">
        <f t="shared" si="9"/>
        <v>49.6</v>
      </c>
      <c r="O60" s="141">
        <f t="shared" si="13"/>
        <v>236744</v>
      </c>
      <c r="P60" s="20">
        <f t="shared" si="10"/>
        <v>7.2000000000000046</v>
      </c>
      <c r="Q60" s="38">
        <f t="shared" si="11"/>
        <v>3277142</v>
      </c>
      <c r="R60" s="30">
        <v>100</v>
      </c>
      <c r="S60" s="58" t="s">
        <v>47</v>
      </c>
    </row>
    <row r="61" spans="3:19" ht="15.95" customHeight="1">
      <c r="C61" s="50">
        <v>46</v>
      </c>
      <c r="D61" s="51" t="s">
        <v>48</v>
      </c>
      <c r="E61" s="131">
        <v>3039682</v>
      </c>
      <c r="F61" s="131">
        <v>2989344</v>
      </c>
      <c r="G61" s="84">
        <f t="shared" si="12"/>
        <v>98.343971507545859</v>
      </c>
      <c r="H61" s="84">
        <v>98.227164660741067</v>
      </c>
      <c r="I61" s="132">
        <v>869407</v>
      </c>
      <c r="J61" s="88">
        <f t="shared" si="7"/>
        <v>29.1</v>
      </c>
      <c r="K61" s="132">
        <v>327839</v>
      </c>
      <c r="L61" s="88">
        <f t="shared" si="8"/>
        <v>11</v>
      </c>
      <c r="M61" s="132">
        <v>1617169</v>
      </c>
      <c r="N61" s="88">
        <f t="shared" si="9"/>
        <v>54.1</v>
      </c>
      <c r="O61" s="142">
        <f t="shared" si="13"/>
        <v>174929</v>
      </c>
      <c r="P61" s="19">
        <f t="shared" si="10"/>
        <v>5.8000000000000043</v>
      </c>
      <c r="Q61" s="37">
        <f t="shared" si="11"/>
        <v>2989344</v>
      </c>
      <c r="R61" s="29">
        <v>100</v>
      </c>
      <c r="S61" s="54" t="s">
        <v>48</v>
      </c>
    </row>
    <row r="62" spans="3:19" ht="15.95" customHeight="1">
      <c r="C62" s="50">
        <v>47</v>
      </c>
      <c r="D62" s="51" t="s">
        <v>49</v>
      </c>
      <c r="E62" s="131">
        <v>3632012</v>
      </c>
      <c r="F62" s="131">
        <v>3571146</v>
      </c>
      <c r="G62" s="84">
        <f t="shared" si="12"/>
        <v>98.32417954566229</v>
      </c>
      <c r="H62" s="84">
        <v>98.46155414953796</v>
      </c>
      <c r="I62" s="132">
        <v>1377290</v>
      </c>
      <c r="J62" s="88">
        <f t="shared" si="7"/>
        <v>38.6</v>
      </c>
      <c r="K62" s="132">
        <v>149870</v>
      </c>
      <c r="L62" s="88">
        <f t="shared" si="8"/>
        <v>4.2</v>
      </c>
      <c r="M62" s="132">
        <v>1648130</v>
      </c>
      <c r="N62" s="88">
        <f t="shared" si="9"/>
        <v>46.2</v>
      </c>
      <c r="O62" s="141">
        <f t="shared" si="13"/>
        <v>395856</v>
      </c>
      <c r="P62" s="19">
        <f t="shared" si="10"/>
        <v>10.999999999999996</v>
      </c>
      <c r="Q62" s="37">
        <f t="shared" si="11"/>
        <v>3571146</v>
      </c>
      <c r="R62" s="29">
        <v>100</v>
      </c>
      <c r="S62" s="54" t="s">
        <v>49</v>
      </c>
    </row>
    <row r="63" spans="3:19" ht="15.95" customHeight="1">
      <c r="C63" s="50">
        <v>48</v>
      </c>
      <c r="D63" s="51" t="s">
        <v>50</v>
      </c>
      <c r="E63" s="131">
        <v>3416435</v>
      </c>
      <c r="F63" s="131">
        <v>3385731</v>
      </c>
      <c r="G63" s="84">
        <f t="shared" si="12"/>
        <v>99.101285404229841</v>
      </c>
      <c r="H63" s="84">
        <v>99.100478576870714</v>
      </c>
      <c r="I63" s="132">
        <v>939686</v>
      </c>
      <c r="J63" s="88">
        <f t="shared" si="7"/>
        <v>27.8</v>
      </c>
      <c r="K63" s="132">
        <v>227582</v>
      </c>
      <c r="L63" s="88">
        <f t="shared" si="8"/>
        <v>6.7</v>
      </c>
      <c r="M63" s="132">
        <v>1956052</v>
      </c>
      <c r="N63" s="88">
        <f t="shared" si="9"/>
        <v>57.8</v>
      </c>
      <c r="O63" s="141">
        <f t="shared" si="13"/>
        <v>262411</v>
      </c>
      <c r="P63" s="19">
        <f t="shared" si="10"/>
        <v>7.7000000000000055</v>
      </c>
      <c r="Q63" s="37">
        <f t="shared" si="11"/>
        <v>3385731</v>
      </c>
      <c r="R63" s="29">
        <v>100</v>
      </c>
      <c r="S63" s="54" t="s">
        <v>50</v>
      </c>
    </row>
    <row r="64" spans="3:19" ht="15.95" customHeight="1">
      <c r="C64" s="50">
        <v>49</v>
      </c>
      <c r="D64" s="51" t="s">
        <v>51</v>
      </c>
      <c r="E64" s="131">
        <v>2887909</v>
      </c>
      <c r="F64" s="131">
        <v>2844652</v>
      </c>
      <c r="G64" s="84">
        <f t="shared" si="12"/>
        <v>98.502134243149627</v>
      </c>
      <c r="H64" s="84">
        <v>98.60417590199539</v>
      </c>
      <c r="I64" s="132">
        <v>908774</v>
      </c>
      <c r="J64" s="88">
        <f t="shared" si="7"/>
        <v>31.9</v>
      </c>
      <c r="K64" s="132">
        <v>163280</v>
      </c>
      <c r="L64" s="88">
        <f t="shared" si="8"/>
        <v>5.7</v>
      </c>
      <c r="M64" s="132">
        <v>1580449</v>
      </c>
      <c r="N64" s="88">
        <f t="shared" si="9"/>
        <v>55.6</v>
      </c>
      <c r="O64" s="141">
        <f t="shared" si="13"/>
        <v>192149</v>
      </c>
      <c r="P64" s="19">
        <f t="shared" si="10"/>
        <v>6.7999999999999927</v>
      </c>
      <c r="Q64" s="37">
        <f t="shared" si="11"/>
        <v>2844652</v>
      </c>
      <c r="R64" s="29">
        <v>100</v>
      </c>
      <c r="S64" s="54" t="s">
        <v>51</v>
      </c>
    </row>
    <row r="65" spans="3:19" ht="15.95" customHeight="1">
      <c r="C65" s="55">
        <v>50</v>
      </c>
      <c r="D65" s="56" t="s">
        <v>52</v>
      </c>
      <c r="E65" s="134">
        <v>1723929</v>
      </c>
      <c r="F65" s="134">
        <v>1686651</v>
      </c>
      <c r="G65" s="85">
        <f t="shared" si="12"/>
        <v>97.837613962059919</v>
      </c>
      <c r="H65" s="85">
        <v>97.915854981663927</v>
      </c>
      <c r="I65" s="135">
        <v>655332</v>
      </c>
      <c r="J65" s="89">
        <f t="shared" si="7"/>
        <v>38.9</v>
      </c>
      <c r="K65" s="135">
        <v>37983</v>
      </c>
      <c r="L65" s="89">
        <f t="shared" si="8"/>
        <v>2.2999999999999998</v>
      </c>
      <c r="M65" s="135">
        <v>847568</v>
      </c>
      <c r="N65" s="89">
        <f t="shared" si="9"/>
        <v>50.3</v>
      </c>
      <c r="O65" s="141">
        <f t="shared" si="13"/>
        <v>145768</v>
      </c>
      <c r="P65" s="20">
        <f t="shared" si="10"/>
        <v>8.5000000000000036</v>
      </c>
      <c r="Q65" s="38">
        <f t="shared" si="11"/>
        <v>1686651</v>
      </c>
      <c r="R65" s="30">
        <v>100</v>
      </c>
      <c r="S65" s="58" t="s">
        <v>52</v>
      </c>
    </row>
    <row r="66" spans="3:19" ht="15.95" customHeight="1">
      <c r="C66" s="50">
        <v>51</v>
      </c>
      <c r="D66" s="51" t="s">
        <v>53</v>
      </c>
      <c r="E66" s="131">
        <v>1376510</v>
      </c>
      <c r="F66" s="131">
        <v>1363559</v>
      </c>
      <c r="G66" s="84">
        <f t="shared" si="12"/>
        <v>99.059142323702702</v>
      </c>
      <c r="H66" s="84">
        <v>99.254733971900407</v>
      </c>
      <c r="I66" s="132">
        <v>486294</v>
      </c>
      <c r="J66" s="88">
        <f t="shared" si="7"/>
        <v>35.700000000000003</v>
      </c>
      <c r="K66" s="132">
        <v>94258</v>
      </c>
      <c r="L66" s="88">
        <f t="shared" si="8"/>
        <v>6.9</v>
      </c>
      <c r="M66" s="132">
        <v>670963</v>
      </c>
      <c r="N66" s="88">
        <f t="shared" si="9"/>
        <v>49.2</v>
      </c>
      <c r="O66" s="142">
        <f t="shared" si="13"/>
        <v>112044</v>
      </c>
      <c r="P66" s="19">
        <f t="shared" si="10"/>
        <v>8.199999999999994</v>
      </c>
      <c r="Q66" s="37">
        <f t="shared" si="11"/>
        <v>1363559</v>
      </c>
      <c r="R66" s="29">
        <v>100</v>
      </c>
      <c r="S66" s="54" t="s">
        <v>53</v>
      </c>
    </row>
    <row r="67" spans="3:19" ht="15.95" customHeight="1">
      <c r="C67" s="50">
        <v>52</v>
      </c>
      <c r="D67" s="51" t="s">
        <v>54</v>
      </c>
      <c r="E67" s="131">
        <v>1237149</v>
      </c>
      <c r="F67" s="131">
        <v>1188754</v>
      </c>
      <c r="G67" s="84">
        <f t="shared" si="12"/>
        <v>96.08818339585612</v>
      </c>
      <c r="H67" s="84">
        <v>95.898358083304231</v>
      </c>
      <c r="I67" s="132">
        <v>376186</v>
      </c>
      <c r="J67" s="88">
        <f t="shared" si="7"/>
        <v>31.6</v>
      </c>
      <c r="K67" s="132">
        <v>57960</v>
      </c>
      <c r="L67" s="88">
        <f t="shared" si="8"/>
        <v>4.9000000000000004</v>
      </c>
      <c r="M67" s="132">
        <v>657725</v>
      </c>
      <c r="N67" s="88">
        <f t="shared" si="9"/>
        <v>55.3</v>
      </c>
      <c r="O67" s="141">
        <f t="shared" si="13"/>
        <v>96883</v>
      </c>
      <c r="P67" s="19">
        <f t="shared" si="10"/>
        <v>8.2000000000000082</v>
      </c>
      <c r="Q67" s="37">
        <f t="shared" si="11"/>
        <v>1188754</v>
      </c>
      <c r="R67" s="29">
        <v>100</v>
      </c>
      <c r="S67" s="54" t="s">
        <v>54</v>
      </c>
    </row>
    <row r="68" spans="3:19" ht="15.95" customHeight="1">
      <c r="C68" s="50">
        <v>53</v>
      </c>
      <c r="D68" s="51" t="s">
        <v>55</v>
      </c>
      <c r="E68" s="131">
        <v>1125925</v>
      </c>
      <c r="F68" s="131">
        <v>1075291</v>
      </c>
      <c r="G68" s="84">
        <f t="shared" si="12"/>
        <v>95.502897617514492</v>
      </c>
      <c r="H68" s="84">
        <v>94.948722436907275</v>
      </c>
      <c r="I68" s="132">
        <v>408741</v>
      </c>
      <c r="J68" s="88">
        <f t="shared" si="7"/>
        <v>38</v>
      </c>
      <c r="K68" s="132">
        <v>54255</v>
      </c>
      <c r="L68" s="88">
        <f t="shared" si="8"/>
        <v>5</v>
      </c>
      <c r="M68" s="132">
        <v>513615</v>
      </c>
      <c r="N68" s="88">
        <f t="shared" si="9"/>
        <v>47.8</v>
      </c>
      <c r="O68" s="141">
        <f t="shared" si="13"/>
        <v>98680</v>
      </c>
      <c r="P68" s="19">
        <f t="shared" si="10"/>
        <v>9.2000000000000028</v>
      </c>
      <c r="Q68" s="37">
        <f t="shared" si="11"/>
        <v>1075291</v>
      </c>
      <c r="R68" s="29">
        <v>100</v>
      </c>
      <c r="S68" s="54" t="s">
        <v>55</v>
      </c>
    </row>
    <row r="69" spans="3:19" ht="15.95" customHeight="1">
      <c r="C69" s="50">
        <v>54</v>
      </c>
      <c r="D69" s="51" t="s">
        <v>56</v>
      </c>
      <c r="E69" s="131">
        <v>873974</v>
      </c>
      <c r="F69" s="131">
        <v>842986</v>
      </c>
      <c r="G69" s="84">
        <f t="shared" si="12"/>
        <v>96.454356765761901</v>
      </c>
      <c r="H69" s="84">
        <v>96.102979826887363</v>
      </c>
      <c r="I69" s="132">
        <v>311782</v>
      </c>
      <c r="J69" s="88">
        <f t="shared" si="7"/>
        <v>37</v>
      </c>
      <c r="K69" s="132">
        <v>29082</v>
      </c>
      <c r="L69" s="88">
        <f t="shared" si="8"/>
        <v>3.4</v>
      </c>
      <c r="M69" s="132">
        <v>435342</v>
      </c>
      <c r="N69" s="88">
        <f t="shared" si="9"/>
        <v>51.6</v>
      </c>
      <c r="O69" s="141">
        <f t="shared" si="13"/>
        <v>66780</v>
      </c>
      <c r="P69" s="19">
        <f t="shared" si="10"/>
        <v>7.9999999999999982</v>
      </c>
      <c r="Q69" s="37">
        <f t="shared" si="11"/>
        <v>842986</v>
      </c>
      <c r="R69" s="29">
        <v>100</v>
      </c>
      <c r="S69" s="54" t="s">
        <v>56</v>
      </c>
    </row>
    <row r="70" spans="3:19" ht="15.95" customHeight="1">
      <c r="C70" s="55">
        <v>55</v>
      </c>
      <c r="D70" s="56" t="s">
        <v>57</v>
      </c>
      <c r="E70" s="134">
        <v>1266742</v>
      </c>
      <c r="F70" s="134">
        <v>1249552</v>
      </c>
      <c r="G70" s="85">
        <f t="shared" si="12"/>
        <v>98.642975444092002</v>
      </c>
      <c r="H70" s="85">
        <v>98.469203881629042</v>
      </c>
      <c r="I70" s="135">
        <v>456818</v>
      </c>
      <c r="J70" s="89">
        <f t="shared" si="7"/>
        <v>36.6</v>
      </c>
      <c r="K70" s="135">
        <v>56313</v>
      </c>
      <c r="L70" s="89">
        <f t="shared" si="8"/>
        <v>4.5</v>
      </c>
      <c r="M70" s="135">
        <v>604398</v>
      </c>
      <c r="N70" s="89">
        <f t="shared" si="9"/>
        <v>48.4</v>
      </c>
      <c r="O70" s="143">
        <f t="shared" si="13"/>
        <v>132023</v>
      </c>
      <c r="P70" s="20">
        <f t="shared" si="10"/>
        <v>10.5</v>
      </c>
      <c r="Q70" s="38">
        <f t="shared" si="11"/>
        <v>1249552</v>
      </c>
      <c r="R70" s="30">
        <v>100</v>
      </c>
      <c r="S70" s="58" t="s">
        <v>57</v>
      </c>
    </row>
    <row r="71" spans="3:19" ht="15.95" customHeight="1">
      <c r="C71" s="50">
        <v>56</v>
      </c>
      <c r="D71" s="51" t="s">
        <v>58</v>
      </c>
      <c r="E71" s="131">
        <v>252993</v>
      </c>
      <c r="F71" s="131">
        <v>252741</v>
      </c>
      <c r="G71" s="84">
        <f t="shared" si="12"/>
        <v>99.900392500978285</v>
      </c>
      <c r="H71" s="84">
        <v>99.98173634588926</v>
      </c>
      <c r="I71" s="132">
        <v>102743</v>
      </c>
      <c r="J71" s="88">
        <f t="shared" si="7"/>
        <v>40.700000000000003</v>
      </c>
      <c r="K71" s="132">
        <v>5294</v>
      </c>
      <c r="L71" s="88">
        <f t="shared" si="8"/>
        <v>2.1</v>
      </c>
      <c r="M71" s="132">
        <v>127145</v>
      </c>
      <c r="N71" s="88">
        <f t="shared" si="9"/>
        <v>50.3</v>
      </c>
      <c r="O71" s="141">
        <f t="shared" si="13"/>
        <v>17559</v>
      </c>
      <c r="P71" s="19">
        <f t="shared" si="10"/>
        <v>6.9</v>
      </c>
      <c r="Q71" s="37">
        <f t="shared" si="11"/>
        <v>252741</v>
      </c>
      <c r="R71" s="29">
        <v>100</v>
      </c>
      <c r="S71" s="54" t="s">
        <v>58</v>
      </c>
    </row>
    <row r="72" spans="3:19" ht="15.95" customHeight="1">
      <c r="C72" s="50">
        <v>57</v>
      </c>
      <c r="D72" s="51" t="s">
        <v>59</v>
      </c>
      <c r="E72" s="131">
        <v>1932991</v>
      </c>
      <c r="F72" s="131">
        <v>1918585</v>
      </c>
      <c r="G72" s="84">
        <f t="shared" si="12"/>
        <v>99.254730104796138</v>
      </c>
      <c r="H72" s="84">
        <v>98.976911432864213</v>
      </c>
      <c r="I72" s="132">
        <v>491749</v>
      </c>
      <c r="J72" s="88">
        <f t="shared" si="7"/>
        <v>25.6</v>
      </c>
      <c r="K72" s="132">
        <v>166600</v>
      </c>
      <c r="L72" s="88">
        <f t="shared" si="8"/>
        <v>8.6999999999999993</v>
      </c>
      <c r="M72" s="132">
        <v>1122803</v>
      </c>
      <c r="N72" s="88">
        <f t="shared" si="9"/>
        <v>58.5</v>
      </c>
      <c r="O72" s="141">
        <f t="shared" si="13"/>
        <v>137433</v>
      </c>
      <c r="P72" s="19">
        <f t="shared" si="10"/>
        <v>7.2000000000000064</v>
      </c>
      <c r="Q72" s="37">
        <f t="shared" si="11"/>
        <v>1918585</v>
      </c>
      <c r="R72" s="29">
        <v>100</v>
      </c>
      <c r="S72" s="54" t="s">
        <v>59</v>
      </c>
    </row>
    <row r="73" spans="3:19" ht="15.95" customHeight="1">
      <c r="C73" s="50">
        <v>58</v>
      </c>
      <c r="D73" s="51" t="s">
        <v>60</v>
      </c>
      <c r="E73" s="131">
        <v>1888593</v>
      </c>
      <c r="F73" s="131">
        <v>1862969</v>
      </c>
      <c r="G73" s="84">
        <f t="shared" si="12"/>
        <v>98.643222758953357</v>
      </c>
      <c r="H73" s="84">
        <v>98.049276641709412</v>
      </c>
      <c r="I73" s="132">
        <v>569524</v>
      </c>
      <c r="J73" s="88">
        <f t="shared" si="7"/>
        <v>30.6</v>
      </c>
      <c r="K73" s="132">
        <v>132994</v>
      </c>
      <c r="L73" s="88">
        <f t="shared" si="8"/>
        <v>7.1</v>
      </c>
      <c r="M73" s="132">
        <v>1003751</v>
      </c>
      <c r="N73" s="88">
        <f t="shared" si="9"/>
        <v>53.9</v>
      </c>
      <c r="O73" s="141">
        <f t="shared" si="13"/>
        <v>156700</v>
      </c>
      <c r="P73" s="19">
        <f t="shared" si="10"/>
        <v>8.4000000000000075</v>
      </c>
      <c r="Q73" s="37">
        <f t="shared" si="11"/>
        <v>1862969</v>
      </c>
      <c r="R73" s="29">
        <v>100</v>
      </c>
      <c r="S73" s="54" t="s">
        <v>60</v>
      </c>
    </row>
    <row r="74" spans="3:19" ht="15.95" customHeight="1">
      <c r="C74" s="50">
        <v>59</v>
      </c>
      <c r="D74" s="51" t="s">
        <v>61</v>
      </c>
      <c r="E74" s="131">
        <v>4176365</v>
      </c>
      <c r="F74" s="131">
        <v>4106767</v>
      </c>
      <c r="G74" s="84">
        <f t="shared" si="12"/>
        <v>98.333526882827528</v>
      </c>
      <c r="H74" s="84">
        <v>98.034686080017451</v>
      </c>
      <c r="I74" s="132">
        <v>1444426</v>
      </c>
      <c r="J74" s="88">
        <f t="shared" si="7"/>
        <v>35.200000000000003</v>
      </c>
      <c r="K74" s="132">
        <v>300946</v>
      </c>
      <c r="L74" s="88">
        <f t="shared" si="8"/>
        <v>7.3</v>
      </c>
      <c r="M74" s="132">
        <v>1987561</v>
      </c>
      <c r="N74" s="88">
        <f t="shared" si="9"/>
        <v>48.4</v>
      </c>
      <c r="O74" s="141">
        <f t="shared" si="13"/>
        <v>373834</v>
      </c>
      <c r="P74" s="19">
        <f t="shared" si="10"/>
        <v>9.0999999999999979</v>
      </c>
      <c r="Q74" s="37">
        <f t="shared" si="11"/>
        <v>4106767</v>
      </c>
      <c r="R74" s="29">
        <v>100</v>
      </c>
      <c r="S74" s="54" t="s">
        <v>61</v>
      </c>
    </row>
    <row r="75" spans="3:19" ht="15.95" customHeight="1">
      <c r="C75" s="55">
        <v>60</v>
      </c>
      <c r="D75" s="56" t="s">
        <v>62</v>
      </c>
      <c r="E75" s="134">
        <v>5308225</v>
      </c>
      <c r="F75" s="134">
        <v>5223997</v>
      </c>
      <c r="G75" s="85">
        <f t="shared" si="12"/>
        <v>98.413254901591401</v>
      </c>
      <c r="H75" s="85">
        <v>98.243557956904809</v>
      </c>
      <c r="I75" s="135">
        <v>1521026</v>
      </c>
      <c r="J75" s="89">
        <f t="shared" si="7"/>
        <v>29.1</v>
      </c>
      <c r="K75" s="135">
        <v>304004</v>
      </c>
      <c r="L75" s="89">
        <f t="shared" si="8"/>
        <v>5.8</v>
      </c>
      <c r="M75" s="135">
        <v>2864449</v>
      </c>
      <c r="N75" s="89">
        <f t="shared" si="9"/>
        <v>54.8</v>
      </c>
      <c r="O75" s="143">
        <f t="shared" si="13"/>
        <v>534518</v>
      </c>
      <c r="P75" s="20">
        <f t="shared" si="10"/>
        <v>10.300000000000008</v>
      </c>
      <c r="Q75" s="38">
        <f t="shared" si="11"/>
        <v>5223997</v>
      </c>
      <c r="R75" s="30">
        <v>100</v>
      </c>
      <c r="S75" s="58" t="s">
        <v>62</v>
      </c>
    </row>
    <row r="76" spans="3:19" ht="15.95" customHeight="1">
      <c r="C76" s="50">
        <v>61</v>
      </c>
      <c r="D76" s="51" t="s">
        <v>63</v>
      </c>
      <c r="E76" s="131">
        <v>3941369</v>
      </c>
      <c r="F76" s="131">
        <v>3879616</v>
      </c>
      <c r="G76" s="84">
        <f t="shared" si="12"/>
        <v>98.433209374712177</v>
      </c>
      <c r="H76" s="84">
        <v>98.416399130445427</v>
      </c>
      <c r="I76" s="132">
        <v>1771486</v>
      </c>
      <c r="J76" s="88">
        <f t="shared" si="7"/>
        <v>45.7</v>
      </c>
      <c r="K76" s="132">
        <v>100779</v>
      </c>
      <c r="L76" s="88">
        <f t="shared" si="8"/>
        <v>2.6</v>
      </c>
      <c r="M76" s="132">
        <v>1579149</v>
      </c>
      <c r="N76" s="88">
        <f t="shared" si="9"/>
        <v>40.700000000000003</v>
      </c>
      <c r="O76" s="141">
        <f t="shared" si="13"/>
        <v>428202</v>
      </c>
      <c r="P76" s="19">
        <f t="shared" si="10"/>
        <v>10.999999999999995</v>
      </c>
      <c r="Q76" s="37">
        <f t="shared" si="11"/>
        <v>3879616</v>
      </c>
      <c r="R76" s="29">
        <v>100</v>
      </c>
      <c r="S76" s="54" t="s">
        <v>63</v>
      </c>
    </row>
    <row r="77" spans="3:19" ht="15.95" customHeight="1">
      <c r="C77" s="50">
        <v>62</v>
      </c>
      <c r="D77" s="51" t="s">
        <v>64</v>
      </c>
      <c r="E77" s="131">
        <v>5949451</v>
      </c>
      <c r="F77" s="131">
        <v>5870470</v>
      </c>
      <c r="G77" s="84">
        <f t="shared" si="12"/>
        <v>98.672465745158661</v>
      </c>
      <c r="H77" s="84">
        <v>98.590497834767888</v>
      </c>
      <c r="I77" s="132">
        <v>2373939</v>
      </c>
      <c r="J77" s="88">
        <f t="shared" si="7"/>
        <v>40.4</v>
      </c>
      <c r="K77" s="132">
        <v>407958</v>
      </c>
      <c r="L77" s="88">
        <f t="shared" si="8"/>
        <v>6.9</v>
      </c>
      <c r="M77" s="132">
        <v>2701425</v>
      </c>
      <c r="N77" s="88">
        <f t="shared" si="9"/>
        <v>46</v>
      </c>
      <c r="O77" s="141">
        <f t="shared" si="13"/>
        <v>387148</v>
      </c>
      <c r="P77" s="19">
        <f t="shared" si="10"/>
        <v>6.7000000000000011</v>
      </c>
      <c r="Q77" s="37">
        <f t="shared" si="11"/>
        <v>5870470</v>
      </c>
      <c r="R77" s="29">
        <v>100</v>
      </c>
      <c r="S77" s="54" t="s">
        <v>64</v>
      </c>
    </row>
    <row r="78" spans="3:19" ht="15.95" customHeight="1" thickBot="1">
      <c r="C78" s="50">
        <v>63</v>
      </c>
      <c r="D78" s="51" t="s">
        <v>65</v>
      </c>
      <c r="E78" s="131">
        <v>3358289</v>
      </c>
      <c r="F78" s="131">
        <v>3291734</v>
      </c>
      <c r="G78" s="84">
        <f t="shared" si="12"/>
        <v>98.018187237608203</v>
      </c>
      <c r="H78" s="84">
        <v>97.986356816826799</v>
      </c>
      <c r="I78" s="135">
        <v>1482297</v>
      </c>
      <c r="J78" s="89">
        <f t="shared" si="7"/>
        <v>45</v>
      </c>
      <c r="K78" s="135">
        <v>136216</v>
      </c>
      <c r="L78" s="89">
        <f t="shared" si="8"/>
        <v>4.0999999999999996</v>
      </c>
      <c r="M78" s="132">
        <v>1372426</v>
      </c>
      <c r="N78" s="89">
        <f t="shared" si="9"/>
        <v>41.7</v>
      </c>
      <c r="O78" s="141">
        <f t="shared" si="13"/>
        <v>300795</v>
      </c>
      <c r="P78" s="19">
        <f t="shared" si="10"/>
        <v>9.1999999999999975</v>
      </c>
      <c r="Q78" s="37">
        <f t="shared" si="11"/>
        <v>3291734</v>
      </c>
      <c r="R78" s="29">
        <v>100</v>
      </c>
      <c r="S78" s="54" t="s">
        <v>65</v>
      </c>
    </row>
    <row r="79" spans="3:19" ht="15.95" customHeight="1" thickTop="1" thickBot="1">
      <c r="C79" s="75"/>
      <c r="D79" s="76" t="s">
        <v>66</v>
      </c>
      <c r="E79" s="77">
        <f>SUM(E56:E78)</f>
        <v>69970198</v>
      </c>
      <c r="F79" s="77">
        <f>SUM(F56:F78)</f>
        <v>68861225</v>
      </c>
      <c r="G79" s="69">
        <f>F79/E79*100</f>
        <v>98.415078087959671</v>
      </c>
      <c r="H79" s="78">
        <v>98.326253762292964</v>
      </c>
      <c r="I79" s="33">
        <f>SUM(I56:I78)</f>
        <v>24764440</v>
      </c>
      <c r="J79" s="21">
        <f t="shared" ref="J79" si="14">ROUND(I79/Q79*100,1)</f>
        <v>36</v>
      </c>
      <c r="K79" s="33">
        <f>SUM(K56:K78)</f>
        <v>4414300</v>
      </c>
      <c r="L79" s="23">
        <f t="shared" ref="L79:L80" si="15">ROUND(K79/Q79*100,1)</f>
        <v>6.4</v>
      </c>
      <c r="M79" s="35">
        <f>SUM(M56:M78)</f>
        <v>33717744</v>
      </c>
      <c r="N79" s="25">
        <f t="shared" ref="N79:N80" si="16">ROUND(M79/Q79*100,1)</f>
        <v>49</v>
      </c>
      <c r="O79" s="35">
        <f>SUM(O56:O78)</f>
        <v>5964741</v>
      </c>
      <c r="P79" s="21">
        <f t="shared" si="10"/>
        <v>8.6</v>
      </c>
      <c r="Q79" s="39">
        <f t="shared" si="11"/>
        <v>68861225</v>
      </c>
      <c r="R79" s="31">
        <v>100</v>
      </c>
      <c r="S79" s="79" t="s">
        <v>66</v>
      </c>
    </row>
    <row r="80" spans="3:19" ht="15.95" customHeight="1" thickTop="1" thickBot="1">
      <c r="C80" s="66"/>
      <c r="D80" s="67" t="s">
        <v>67</v>
      </c>
      <c r="E80" s="68">
        <f>SUM(E79,E48)</f>
        <v>1233231664</v>
      </c>
      <c r="F80" s="68">
        <f>SUM(F79,F48)</f>
        <v>1212394101</v>
      </c>
      <c r="G80" s="69">
        <f>F80/E80*100</f>
        <v>98.310328577486146</v>
      </c>
      <c r="H80" s="69">
        <v>98.150694008064136</v>
      </c>
      <c r="I80" s="34">
        <f>SUM(I79,I48)</f>
        <v>515749067</v>
      </c>
      <c r="J80" s="22">
        <f>ROUND(I80/Q80*100,1)</f>
        <v>42.5</v>
      </c>
      <c r="K80" s="34">
        <f>SUM(K79,K48)</f>
        <v>69719038</v>
      </c>
      <c r="L80" s="24">
        <f t="shared" si="15"/>
        <v>5.8</v>
      </c>
      <c r="M80" s="34">
        <f>SUM(M79,M48)</f>
        <v>478866772</v>
      </c>
      <c r="N80" s="26">
        <f t="shared" si="16"/>
        <v>39.5</v>
      </c>
      <c r="O80" s="34">
        <f>SUM(O79,O48)</f>
        <v>148059224</v>
      </c>
      <c r="P80" s="22">
        <f t="shared" si="10"/>
        <v>12.2</v>
      </c>
      <c r="Q80" s="34">
        <f>SUM(Q79,Q48)</f>
        <v>1212394101</v>
      </c>
      <c r="R80" s="32">
        <v>100</v>
      </c>
      <c r="S80" s="71" t="s">
        <v>67</v>
      </c>
    </row>
    <row r="81" spans="3:18" ht="15" customHeight="1">
      <c r="C81" s="40" t="s">
        <v>84</v>
      </c>
      <c r="I81" s="80"/>
      <c r="J81" s="80"/>
      <c r="K81" s="80"/>
      <c r="L81" s="81"/>
      <c r="M81" s="82"/>
      <c r="N81" s="82"/>
      <c r="O81" s="82"/>
      <c r="P81" s="82"/>
      <c r="Q81" s="82"/>
      <c r="R81" s="82"/>
    </row>
    <row r="82" spans="3:18">
      <c r="I82" s="80"/>
      <c r="J82" s="80"/>
      <c r="K82" s="80"/>
      <c r="L82" s="81"/>
      <c r="M82" s="82"/>
      <c r="N82" s="82"/>
      <c r="O82" s="82"/>
      <c r="P82" s="82"/>
      <c r="Q82" s="82"/>
      <c r="R82" s="82"/>
    </row>
    <row r="83" spans="3:18">
      <c r="I83" s="80"/>
      <c r="J83" s="80"/>
      <c r="K83" s="80"/>
      <c r="L83" s="81"/>
      <c r="M83" s="82"/>
      <c r="N83" s="82"/>
      <c r="O83" s="82"/>
      <c r="P83" s="82"/>
      <c r="Q83" s="82"/>
      <c r="R83" s="82"/>
    </row>
    <row r="84" spans="3:18">
      <c r="I84" s="80"/>
      <c r="J84" s="80"/>
      <c r="K84" s="80"/>
      <c r="L84" s="81"/>
      <c r="M84" s="82"/>
      <c r="N84" s="82"/>
      <c r="O84" s="82"/>
      <c r="P84" s="82"/>
      <c r="Q84" s="82"/>
      <c r="R84" s="82"/>
    </row>
    <row r="85" spans="3:18">
      <c r="I85" s="80"/>
      <c r="J85" s="80"/>
      <c r="K85" s="80"/>
      <c r="L85" s="81"/>
      <c r="M85" s="82"/>
      <c r="N85" s="82"/>
      <c r="O85" s="82"/>
      <c r="P85" s="82"/>
      <c r="Q85" s="82"/>
      <c r="R85" s="82"/>
    </row>
    <row r="86" spans="3:18">
      <c r="I86" s="80"/>
      <c r="J86" s="80"/>
      <c r="K86" s="80"/>
      <c r="L86" s="81"/>
      <c r="M86" s="82"/>
      <c r="N86" s="82"/>
      <c r="O86" s="82"/>
      <c r="P86" s="82"/>
      <c r="Q86" s="82"/>
      <c r="R86" s="82"/>
    </row>
    <row r="87" spans="3:18">
      <c r="I87" s="80"/>
      <c r="J87" s="80"/>
      <c r="K87" s="80"/>
      <c r="L87" s="81"/>
      <c r="M87" s="82"/>
      <c r="N87" s="82"/>
      <c r="O87" s="82"/>
      <c r="P87" s="82"/>
      <c r="Q87" s="82"/>
      <c r="R87" s="82"/>
    </row>
    <row r="88" spans="3:18">
      <c r="I88" s="80"/>
      <c r="J88" s="80"/>
      <c r="K88" s="80"/>
      <c r="L88" s="81"/>
      <c r="M88" s="82"/>
      <c r="N88" s="82"/>
      <c r="O88" s="82"/>
      <c r="P88" s="82"/>
      <c r="Q88" s="82"/>
      <c r="R88" s="82"/>
    </row>
    <row r="89" spans="3:18">
      <c r="I89" s="80"/>
      <c r="J89" s="80"/>
      <c r="K89" s="80"/>
      <c r="L89" s="81"/>
      <c r="M89" s="82"/>
      <c r="N89" s="82"/>
      <c r="O89" s="82"/>
      <c r="P89" s="82"/>
      <c r="Q89" s="82"/>
      <c r="R89" s="82"/>
    </row>
    <row r="90" spans="3:18">
      <c r="I90" s="80"/>
      <c r="J90" s="80"/>
      <c r="K90" s="80"/>
      <c r="L90" s="81"/>
      <c r="M90" s="82"/>
      <c r="N90" s="82"/>
      <c r="O90" s="82"/>
      <c r="P90" s="82"/>
      <c r="Q90" s="82"/>
      <c r="R90" s="82"/>
    </row>
    <row r="91" spans="3:18">
      <c r="I91" s="80"/>
      <c r="J91" s="80"/>
      <c r="K91" s="80"/>
      <c r="L91" s="81"/>
      <c r="M91" s="82"/>
      <c r="N91" s="82"/>
      <c r="O91" s="82"/>
      <c r="P91" s="82"/>
      <c r="Q91" s="82"/>
      <c r="R91" s="82"/>
    </row>
    <row r="92" spans="3:18">
      <c r="I92" s="80"/>
      <c r="J92" s="80"/>
      <c r="K92" s="80"/>
      <c r="L92" s="81"/>
      <c r="M92" s="82"/>
      <c r="N92" s="82"/>
      <c r="O92" s="82"/>
      <c r="P92" s="82"/>
      <c r="Q92" s="82"/>
      <c r="R92" s="82"/>
    </row>
    <row r="93" spans="3:18">
      <c r="I93" s="80"/>
      <c r="J93" s="80"/>
      <c r="K93" s="80"/>
      <c r="L93" s="81"/>
      <c r="M93" s="82"/>
      <c r="N93" s="82"/>
      <c r="O93" s="82"/>
      <c r="P93" s="82"/>
      <c r="Q93" s="82"/>
      <c r="R93" s="82"/>
    </row>
    <row r="94" spans="3:18">
      <c r="I94" s="80"/>
      <c r="J94" s="80"/>
      <c r="K94" s="80"/>
      <c r="L94" s="81"/>
      <c r="M94" s="82"/>
      <c r="N94" s="82"/>
      <c r="O94" s="82"/>
      <c r="P94" s="82"/>
      <c r="Q94" s="82"/>
      <c r="R94" s="82"/>
    </row>
    <row r="95" spans="3:18">
      <c r="I95" s="83"/>
      <c r="J95" s="83"/>
      <c r="K95" s="83"/>
      <c r="L95" s="81"/>
      <c r="M95" s="82"/>
      <c r="N95" s="82"/>
      <c r="O95" s="82"/>
      <c r="P95" s="82"/>
      <c r="Q95" s="82"/>
      <c r="R95" s="82"/>
    </row>
    <row r="96" spans="3:18">
      <c r="I96" s="82"/>
      <c r="J96" s="82"/>
      <c r="K96" s="82"/>
      <c r="L96" s="82"/>
      <c r="M96" s="82"/>
      <c r="N96" s="82"/>
      <c r="O96" s="82"/>
      <c r="P96" s="82"/>
      <c r="Q96" s="82"/>
      <c r="R96" s="82"/>
    </row>
  </sheetData>
  <mergeCells count="44"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E5:E6"/>
    <mergeCell ref="C52:D55"/>
    <mergeCell ref="G52:H52"/>
    <mergeCell ref="C4:D7"/>
    <mergeCell ref="G4:H4"/>
    <mergeCell ref="E53:E54"/>
    <mergeCell ref="G54:H54"/>
  </mergeCells>
  <phoneticPr fontId="2"/>
  <pageMargins left="0.74803149606299213" right="0.47244094488188981" top="0.74803149606299213" bottom="0.70866141732283472" header="0.51181102362204722" footer="0.51181102362204722"/>
  <pageSetup paperSize="9" firstPageNumber="6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(3)市町村の状況(令和４年度）</vt:lpstr>
      <vt:lpstr>'(3)市町村の状況(令和４年度）'!Print_Area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2024-02-05T00:40:15Z</cp:lastPrinted>
  <dcterms:created xsi:type="dcterms:W3CDTF">2010-03-17T01:42:04Z</dcterms:created>
  <dcterms:modified xsi:type="dcterms:W3CDTF">2024-03-07T02:13:25Z</dcterms:modified>
</cp:coreProperties>
</file>