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<sst xmlns="http://schemas.openxmlformats.org/spreadsheetml/2006/main" count="217" uniqueCount="107">
  <si>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</si>
  <si>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</si>
  <si>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</si>
  <si>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</si>
  <si>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</si>
  <si>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</si>
  <si>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</si>
  <si>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</si>
  <si>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</si>
  <si>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</si>
  <si>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</si>
  <si>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</si>
  <si>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</si>
  <si>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</si>
  <si>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</si>
  <si>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</si>
  <si>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</si>
  <si>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</si>
  <si>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</si>
  <si>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</si>
  <si>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</si>
  <si>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</si>
  <si>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</si>
  <si>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</si>
  <si>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</si>
  <si>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</si>
  <si>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</si>
  <si>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</si>
  <si>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</si>
  <si>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</si>
  <si>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</si>
  <si>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</si>
  <si>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</si>
  <si>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</si>
  <si>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</si>
  <si>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</si>
  <si>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</si>
  <si>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</si>
  <si>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</si>
  <si>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</si>
  <si>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</si>
  <si>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</si>
  <si>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</si>
  <si>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</si>
  <si>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</si>
  <si>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</si>
  <si>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</si>
  <si>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</si>
  <si>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</si>
  <si>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</si>
  <si>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</si>
  <si>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</si>
  <si>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</si>
  <si>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</si>
  <si>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</si>
  <si>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</si>
  <si>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</si>
  <si>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</si>
  <si>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</si>
  <si>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</si>
  <si>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</si>
  <si>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</si>
  <si>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</si>
  <si>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</si>
  <si>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</si>
  <si>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</si>
  <si>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</si>
  <si>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</si>
  <si>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</si>
  <si>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</si>
  <si>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</si>
  <si>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</si>
  <si>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</si>
  <si>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</si>
  <si>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</si>
  <si>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</si>
  <si>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</si>
  <si>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</si>
  <si>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</si>
  <si>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</si>
  <si>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</si>
  <si>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</si>
  <si>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</si>
  <si>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</si>
  <si>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</si>
  <si>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</si>
  <si>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</si>
  <si>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</si>
  <si>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</si>
  <si>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</si>
  <si>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</si>
  <si>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</si>
  <si>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</si>
  <si>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八潮市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</si>
  <si>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</si>
  <si>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</si>
  <si>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</si>
  <si>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</si>
  <si>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</si>
  <si>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</si>
  <si>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</si>
  <si>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</si>
  <si>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</si>
  <si>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</si>
  <si>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１００％を超えている。給水収益が主な収益であるが、非資金取り引きである長期前受金戻入が収益全体の１０％をしめているため、黒字であるが、更新投資等に充てる財源を確保するため、更なる費用削減や水道料金の見直しの検討が必要である。
③流動比率は、１００％を超えているため、１年以内に支払わなければならない負債を賄えており、良好である。
④企業債残高対給水収益比率は、類似団体平均値よりも低くく、適切に投資されている。
⑤料金回収率については、１００％を超えているが、更新投資等に充てる財源を確保するため、水道料金の見直しの検討が必要である。
⑥平成２６年度の給水原価は、平成２５年度に比べて１４．２９円下がっている。その原因は非資金取り引きである長期前受金戻入であるため、費用削減や水道料金の見直しの検討が必要である。
⑦施設利用率は、７０％を超えており、水道施設を効率的に運営している。
⑧有収率は、計画的な管路更新を実施していることにより９０％を超えており、漏水やメーター不感等が少なく、適正に維持されており、給水収益に結びついている。</t>
    <rPh sb="1" eb="3">
      <t>ケイジョウ</t>
    </rPh>
    <rPh sb="3" eb="5">
      <t>シュウシ</t>
    </rPh>
    <rPh sb="5" eb="7">
      <t>ヒリツ</t>
    </rPh>
    <rPh sb="14" eb="15">
      <t>コ</t>
    </rPh>
    <rPh sb="20" eb="22">
      <t>キュウスイ</t>
    </rPh>
    <rPh sb="22" eb="24">
      <t>シュウエキ</t>
    </rPh>
    <rPh sb="25" eb="26">
      <t>オモ</t>
    </rPh>
    <rPh sb="27" eb="29">
      <t>シュウエキ</t>
    </rPh>
    <rPh sb="34" eb="35">
      <t>ヒ</t>
    </rPh>
    <rPh sb="35" eb="37">
      <t>シキン</t>
    </rPh>
    <rPh sb="37" eb="38">
      <t>ト</t>
    </rPh>
    <rPh sb="39" eb="40">
      <t>ヒ</t>
    </rPh>
    <rPh sb="44" eb="46">
      <t>チョウキ</t>
    </rPh>
    <rPh sb="46" eb="49">
      <t>マエウケキン</t>
    </rPh>
    <rPh sb="49" eb="51">
      <t>レイニュウ</t>
    </rPh>
    <rPh sb="52" eb="54">
      <t>シュウエキ</t>
    </rPh>
    <rPh sb="54" eb="56">
      <t>ゼンタイ</t>
    </rPh>
    <rPh sb="69" eb="71">
      <t>クロジ</t>
    </rPh>
    <rPh sb="76" eb="78">
      <t>コウシン</t>
    </rPh>
    <rPh sb="78" eb="80">
      <t>トウシ</t>
    </rPh>
    <rPh sb="80" eb="81">
      <t>トウ</t>
    </rPh>
    <rPh sb="82" eb="83">
      <t>ア</t>
    </rPh>
    <rPh sb="85" eb="87">
      <t>ザイゲン</t>
    </rPh>
    <rPh sb="88" eb="90">
      <t>カクホ</t>
    </rPh>
    <rPh sb="95" eb="96">
      <t>サラ</t>
    </rPh>
    <rPh sb="98" eb="100">
      <t>ヒヨウ</t>
    </rPh>
    <rPh sb="100" eb="102">
      <t>サクゲン</t>
    </rPh>
    <rPh sb="103" eb="105">
      <t>スイドウ</t>
    </rPh>
    <rPh sb="105" eb="107">
      <t>リョウキン</t>
    </rPh>
    <rPh sb="108" eb="110">
      <t>ミナオ</t>
    </rPh>
    <rPh sb="112" eb="114">
      <t>ケントウ</t>
    </rPh>
    <rPh sb="115" eb="117">
      <t>ヒツヨウ</t>
    </rPh>
    <rPh sb="123" eb="125">
      <t>リュウドウ</t>
    </rPh>
    <rPh sb="125" eb="127">
      <t>ヒリツ</t>
    </rPh>
    <rPh sb="134" eb="135">
      <t>コ</t>
    </rPh>
    <rPh sb="143" eb="144">
      <t>ネン</t>
    </rPh>
    <rPh sb="144" eb="146">
      <t>イナイ</t>
    </rPh>
    <rPh sb="147" eb="149">
      <t>シハラ</t>
    </rPh>
    <rPh sb="158" eb="160">
      <t>フサイ</t>
    </rPh>
    <rPh sb="161" eb="162">
      <t>マカナ</t>
    </rPh>
    <rPh sb="167" eb="169">
      <t>リョウコウ</t>
    </rPh>
    <rPh sb="175" eb="177">
      <t>キギョウ</t>
    </rPh>
    <rPh sb="177" eb="178">
      <t>サイ</t>
    </rPh>
    <rPh sb="178" eb="180">
      <t>ザンダカ</t>
    </rPh>
    <rPh sb="180" eb="181">
      <t>タイ</t>
    </rPh>
    <rPh sb="181" eb="183">
      <t>キュウスイ</t>
    </rPh>
    <rPh sb="183" eb="185">
      <t>シュウエキ</t>
    </rPh>
    <rPh sb="185" eb="187">
      <t>ヒリツ</t>
    </rPh>
    <rPh sb="189" eb="191">
      <t>ルイジ</t>
    </rPh>
    <rPh sb="191" eb="193">
      <t>ダンタイ</t>
    </rPh>
    <rPh sb="193" eb="196">
      <t>ヘイキンチ</t>
    </rPh>
    <rPh sb="199" eb="200">
      <t>ヒク</t>
    </rPh>
    <rPh sb="203" eb="205">
      <t>テキセツ</t>
    </rPh>
    <rPh sb="206" eb="208">
      <t>トウシ</t>
    </rPh>
    <rPh sb="216" eb="218">
      <t>リョウキン</t>
    </rPh>
    <rPh sb="218" eb="220">
      <t>カイシュウ</t>
    </rPh>
    <rPh sb="220" eb="221">
      <t>リツ</t>
    </rPh>
    <rPh sb="232" eb="233">
      <t>コ</t>
    </rPh>
    <rPh sb="239" eb="241">
      <t>コウシン</t>
    </rPh>
    <rPh sb="241" eb="243">
      <t>トウシ</t>
    </rPh>
    <rPh sb="243" eb="244">
      <t>トウ</t>
    </rPh>
    <rPh sb="245" eb="246">
      <t>ア</t>
    </rPh>
    <rPh sb="248" eb="250">
      <t>ザイゲン</t>
    </rPh>
    <rPh sb="251" eb="253">
      <t>カクホ</t>
    </rPh>
    <rPh sb="258" eb="260">
      <t>スイドウ</t>
    </rPh>
    <rPh sb="260" eb="262">
      <t>リョウキン</t>
    </rPh>
    <rPh sb="263" eb="265">
      <t>ミナオ</t>
    </rPh>
    <rPh sb="267" eb="269">
      <t>ケントウ</t>
    </rPh>
    <rPh sb="278" eb="280">
      <t>ヘイセイ</t>
    </rPh>
    <rPh sb="282" eb="283">
      <t>ネン</t>
    </rPh>
    <rPh sb="283" eb="284">
      <t>ド</t>
    </rPh>
    <rPh sb="285" eb="287">
      <t>キュウスイ</t>
    </rPh>
    <rPh sb="287" eb="289">
      <t>ゲンカ</t>
    </rPh>
    <rPh sb="291" eb="293">
      <t>ヘイセイ</t>
    </rPh>
    <rPh sb="295" eb="296">
      <t>ネン</t>
    </rPh>
    <rPh sb="296" eb="297">
      <t>ド</t>
    </rPh>
    <rPh sb="298" eb="299">
      <t>クラ</t>
    </rPh>
    <rPh sb="306" eb="307">
      <t>エン</t>
    </rPh>
    <rPh sb="307" eb="308">
      <t>サ</t>
    </rPh>
    <rPh sb="316" eb="318">
      <t>ゲンイン</t>
    </rPh>
    <rPh sb="319" eb="320">
      <t>ヒ</t>
    </rPh>
    <rPh sb="320" eb="322">
      <t>シキン</t>
    </rPh>
    <rPh sb="322" eb="323">
      <t>ト</t>
    </rPh>
    <rPh sb="324" eb="325">
      <t>ヒ</t>
    </rPh>
    <rPh sb="329" eb="331">
      <t>チョウキ</t>
    </rPh>
    <rPh sb="331" eb="334">
      <t>マエウケキン</t>
    </rPh>
    <rPh sb="334" eb="336">
      <t>レイニュウ</t>
    </rPh>
    <rPh sb="342" eb="344">
      <t>ヒヨウ</t>
    </rPh>
    <rPh sb="344" eb="346">
      <t>サクゲン</t>
    </rPh>
    <rPh sb="347" eb="349">
      <t>スイドウ</t>
    </rPh>
    <rPh sb="349" eb="351">
      <t>リョウキン</t>
    </rPh>
    <rPh sb="352" eb="354">
      <t>ミナオ</t>
    </rPh>
    <rPh sb="356" eb="358">
      <t>ケントウ</t>
    </rPh>
    <rPh sb="359" eb="361">
      <t>ヒツヨウ</t>
    </rPh>
    <rPh sb="367" eb="369">
      <t>シセツ</t>
    </rPh>
    <rPh sb="369" eb="372">
      <t>リヨウリツ</t>
    </rPh>
    <rPh sb="378" eb="379">
      <t>コ</t>
    </rPh>
    <rPh sb="384" eb="386">
      <t>スイドウ</t>
    </rPh>
    <rPh sb="386" eb="388">
      <t>シセツ</t>
    </rPh>
    <rPh sb="389" eb="392">
      <t>コウリツテキ</t>
    </rPh>
    <rPh sb="393" eb="395">
      <t>ウンエイ</t>
    </rPh>
    <rPh sb="402" eb="404">
      <t>ユウシュウ</t>
    </rPh>
    <rPh sb="404" eb="405">
      <t>リツ</t>
    </rPh>
    <rPh sb="407" eb="410">
      <t>ケイカクテキ</t>
    </rPh>
    <rPh sb="411" eb="413">
      <t>カンロ</t>
    </rPh>
    <rPh sb="413" eb="415">
      <t>コウシン</t>
    </rPh>
    <rPh sb="416" eb="418">
      <t>ジッシ</t>
    </rPh>
    <rPh sb="431" eb="432">
      <t>コ</t>
    </rPh>
    <rPh sb="437" eb="439">
      <t>ロウスイ</t>
    </rPh>
    <rPh sb="463" eb="465">
      <t>キュウスイ</t>
    </rPh>
    <rPh sb="465" eb="467">
      <t>シュウエキ</t>
    </rPh>
    <rPh sb="468" eb="469">
      <t>ムス</t>
    </rPh>
    <phoneticPr fontId="4"/>
  </si>
  <si>
    <t>①有形固定資産減価償却率は、類似団体の平均値を推移しており、管路等の更新も計画的に行っている。
②管路経年化率については、計画的に管路を更新しているが、管路の老朽化度合が少なからず増加傾向である。
③平成２５年度から中央浄水場の更新事業を重点的に行っているため、管路更新事業が縮小されている。管路更新は、アセットマネジメントに基づく投資計画等で見直しを行う必要がある。</t>
    <rPh sb="1" eb="3">
      <t>ユウケイ</t>
    </rPh>
    <rPh sb="3" eb="5">
      <t>コテイ</t>
    </rPh>
    <rPh sb="5" eb="7">
      <t>シサン</t>
    </rPh>
    <rPh sb="7" eb="9">
      <t>ゲンカ</t>
    </rPh>
    <rPh sb="9" eb="11">
      <t>ショウキャク</t>
    </rPh>
    <rPh sb="11" eb="12">
      <t>リツ</t>
    </rPh>
    <rPh sb="14" eb="16">
      <t>ルイジ</t>
    </rPh>
    <rPh sb="16" eb="18">
      <t>ダンタイ</t>
    </rPh>
    <rPh sb="19" eb="22">
      <t>ヘイキンチ</t>
    </rPh>
    <rPh sb="23" eb="25">
      <t>スイイ</t>
    </rPh>
    <rPh sb="30" eb="32">
      <t>カンロ</t>
    </rPh>
    <rPh sb="32" eb="33">
      <t>トウ</t>
    </rPh>
    <rPh sb="34" eb="36">
      <t>コウシン</t>
    </rPh>
    <rPh sb="37" eb="39">
      <t>ケイカク</t>
    </rPh>
    <rPh sb="39" eb="40">
      <t>テキ</t>
    </rPh>
    <rPh sb="41" eb="42">
      <t>オコナ</t>
    </rPh>
    <rPh sb="49" eb="51">
      <t>カンロ</t>
    </rPh>
    <rPh sb="51" eb="54">
      <t>ケイネンカ</t>
    </rPh>
    <rPh sb="54" eb="55">
      <t>リツ</t>
    </rPh>
    <rPh sb="61" eb="63">
      <t>ケイカク</t>
    </rPh>
    <rPh sb="63" eb="64">
      <t>テキ</t>
    </rPh>
    <rPh sb="65" eb="67">
      <t>カンロ</t>
    </rPh>
    <rPh sb="68" eb="70">
      <t>コウシン</t>
    </rPh>
    <rPh sb="76" eb="78">
      <t>カンロ</t>
    </rPh>
    <rPh sb="79" eb="82">
      <t>ロウキュウカ</t>
    </rPh>
    <rPh sb="82" eb="84">
      <t>ドア</t>
    </rPh>
    <rPh sb="85" eb="86">
      <t>スク</t>
    </rPh>
    <rPh sb="90" eb="92">
      <t>ゾウカ</t>
    </rPh>
    <rPh sb="92" eb="94">
      <t>ケイコウ</t>
    </rPh>
    <rPh sb="100" eb="102">
      <t>ヘイセイ</t>
    </rPh>
    <rPh sb="104" eb="105">
      <t>ネン</t>
    </rPh>
    <rPh sb="105" eb="106">
      <t>ド</t>
    </rPh>
    <rPh sb="108" eb="110">
      <t>チュウオウ</t>
    </rPh>
    <rPh sb="110" eb="113">
      <t>ジョウスイジョウ</t>
    </rPh>
    <rPh sb="114" eb="116">
      <t>コウシン</t>
    </rPh>
    <rPh sb="116" eb="118">
      <t>ジギョウ</t>
    </rPh>
    <rPh sb="119" eb="122">
      <t>ジュウテンテキ</t>
    </rPh>
    <rPh sb="123" eb="124">
      <t>オコナ</t>
    </rPh>
    <rPh sb="131" eb="133">
      <t>カンロ</t>
    </rPh>
    <rPh sb="133" eb="135">
      <t>コウシン</t>
    </rPh>
    <rPh sb="135" eb="137">
      <t>ジギョウ</t>
    </rPh>
    <rPh sb="138" eb="140">
      <t>シュクショウ</t>
    </rPh>
    <rPh sb="146" eb="148">
      <t>カンロ</t>
    </rPh>
    <rPh sb="148" eb="150">
      <t>コウシン</t>
    </rPh>
    <rPh sb="163" eb="164">
      <t>モト</t>
    </rPh>
    <rPh sb="166" eb="168">
      <t>トウシ</t>
    </rPh>
    <rPh sb="168" eb="170">
      <t>ケイカク</t>
    </rPh>
    <rPh sb="170" eb="171">
      <t>トウ</t>
    </rPh>
    <rPh sb="172" eb="174">
      <t>ミナオ</t>
    </rPh>
    <rPh sb="176" eb="177">
      <t>オコナ</t>
    </rPh>
    <rPh sb="178" eb="180">
      <t>ヒツヨウ</t>
    </rPh>
    <phoneticPr fontId="4"/>
  </si>
  <si>
    <t>　水道事業の指針となる八潮市水道ビジョンでは、「安全で安定性の高い水の供給体制づくり」を基本理念とした八潮市水道事業の将来像を実現するために必要事業を掲げた事業実施計画を策定し、事業を実施している。
　また、災害に強い水道施設づくりが必要であるため、給水拠点等への配水管は、基幹管路等耐震化計画を基に効果的効率的な事業執行を進める必要がある。
　一方、使用者の節水意識の向上や大口需要者の撤退等から配水量は減少傾向にあり、今後、必要な事業の執行が困難な状況も考えられ、災害時の対応や持続的な水道サービスに支障をきたす恐れもある。
　このため、今後も更なる経営改善と効率化を進めた上で、適切な料金の見直しや、企業債の活用等の財源確保を図りながら、持続的で安定した水道事業経営と水道サービスの提供に努めていく。</t>
    <rPh sb="1" eb="3">
      <t>スイドウ</t>
    </rPh>
    <rPh sb="3" eb="5">
      <t>ジギョウ</t>
    </rPh>
    <rPh sb="6" eb="8">
      <t>シシン</t>
    </rPh>
    <rPh sb="11" eb="14">
      <t>ヤシオシ</t>
    </rPh>
    <rPh sb="14" eb="16">
      <t>スイドウ</t>
    </rPh>
    <rPh sb="24" eb="26">
      <t>アンゼン</t>
    </rPh>
    <rPh sb="27" eb="30">
      <t>アンテイセイ</t>
    </rPh>
    <rPh sb="31" eb="32">
      <t>タカ</t>
    </rPh>
    <rPh sb="33" eb="34">
      <t>ミズ</t>
    </rPh>
    <rPh sb="35" eb="37">
      <t>キョウキュウ</t>
    </rPh>
    <rPh sb="37" eb="39">
      <t>タイセイ</t>
    </rPh>
    <rPh sb="44" eb="46">
      <t>キホン</t>
    </rPh>
    <rPh sb="46" eb="48">
      <t>リネン</t>
    </rPh>
    <rPh sb="51" eb="54">
      <t>ヤシオシ</t>
    </rPh>
    <rPh sb="54" eb="56">
      <t>スイドウ</t>
    </rPh>
    <rPh sb="56" eb="58">
      <t>ジギョウ</t>
    </rPh>
    <rPh sb="59" eb="62">
      <t>ショウライゾウ</t>
    </rPh>
    <rPh sb="63" eb="65">
      <t>ジツゲン</t>
    </rPh>
    <rPh sb="70" eb="72">
      <t>ヒツヨウ</t>
    </rPh>
    <rPh sb="72" eb="74">
      <t>ジギョウ</t>
    </rPh>
    <rPh sb="75" eb="76">
      <t>カカ</t>
    </rPh>
    <rPh sb="78" eb="80">
      <t>ジギョウ</t>
    </rPh>
    <rPh sb="80" eb="82">
      <t>ジッシ</t>
    </rPh>
    <rPh sb="82" eb="84">
      <t>ケイカク</t>
    </rPh>
    <rPh sb="85" eb="87">
      <t>サクテイ</t>
    </rPh>
    <rPh sb="89" eb="91">
      <t>ジギョウ</t>
    </rPh>
    <rPh sb="92" eb="94">
      <t>ジッシ</t>
    </rPh>
    <rPh sb="104" eb="106">
      <t>サイガイ</t>
    </rPh>
    <rPh sb="107" eb="108">
      <t>ツヨ</t>
    </rPh>
    <rPh sb="109" eb="111">
      <t>スイドウ</t>
    </rPh>
    <rPh sb="111" eb="113">
      <t>シセツ</t>
    </rPh>
    <rPh sb="117" eb="119">
      <t>ヒツヨウ</t>
    </rPh>
    <rPh sb="125" eb="127">
      <t>キュウスイ</t>
    </rPh>
    <rPh sb="127" eb="129">
      <t>キョテン</t>
    </rPh>
    <rPh sb="129" eb="130">
      <t>トウ</t>
    </rPh>
    <rPh sb="132" eb="135">
      <t>ハイスイカン</t>
    </rPh>
    <rPh sb="137" eb="139">
      <t>キカン</t>
    </rPh>
    <rPh sb="139" eb="141">
      <t>カンロ</t>
    </rPh>
    <rPh sb="141" eb="142">
      <t>トウ</t>
    </rPh>
    <rPh sb="142" eb="145">
      <t>タイシンカ</t>
    </rPh>
    <rPh sb="145" eb="147">
      <t>ケイカク</t>
    </rPh>
    <rPh sb="148" eb="149">
      <t>モト</t>
    </rPh>
    <rPh sb="150" eb="153">
      <t>コウカテキ</t>
    </rPh>
    <rPh sb="153" eb="156">
      <t>コウリツテキ</t>
    </rPh>
    <rPh sb="157" eb="159">
      <t>ジギョウ</t>
    </rPh>
    <rPh sb="159" eb="161">
      <t>シッコウ</t>
    </rPh>
    <rPh sb="162" eb="163">
      <t>スス</t>
    </rPh>
    <rPh sb="165" eb="167">
      <t>ヒツヨウ</t>
    </rPh>
    <rPh sb="173" eb="175">
      <t>イッポウ</t>
    </rPh>
    <rPh sb="176" eb="179">
      <t>シヨウシャ</t>
    </rPh>
    <rPh sb="180" eb="182">
      <t>セッスイ</t>
    </rPh>
    <rPh sb="182" eb="184">
      <t>イシキ</t>
    </rPh>
    <rPh sb="185" eb="187">
      <t>コウジョウ</t>
    </rPh>
    <rPh sb="188" eb="190">
      <t>オオグチ</t>
    </rPh>
    <rPh sb="190" eb="192">
      <t>ジュヨウ</t>
    </rPh>
    <rPh sb="192" eb="193">
      <t>シャ</t>
    </rPh>
    <rPh sb="194" eb="196">
      <t>テッタイ</t>
    </rPh>
    <rPh sb="196" eb="197">
      <t>トウ</t>
    </rPh>
    <rPh sb="199" eb="201">
      <t>ハイスイ</t>
    </rPh>
    <rPh sb="201" eb="202">
      <t>リョウ</t>
    </rPh>
    <rPh sb="203" eb="205">
      <t>ゲンショウ</t>
    </rPh>
    <rPh sb="205" eb="207">
      <t>ケイコウ</t>
    </rPh>
    <rPh sb="211" eb="213">
      <t>コンゴ</t>
    </rPh>
    <rPh sb="214" eb="216">
      <t>ヒツヨウ</t>
    </rPh>
    <rPh sb="217" eb="219">
      <t>ジギョウ</t>
    </rPh>
    <rPh sb="220" eb="222">
      <t>シッコウ</t>
    </rPh>
    <rPh sb="223" eb="225">
      <t>コンナン</t>
    </rPh>
    <rPh sb="226" eb="228">
      <t>ジョウキョウ</t>
    </rPh>
    <rPh sb="229" eb="230">
      <t>カンガ</t>
    </rPh>
    <rPh sb="234" eb="236">
      <t>サイガイ</t>
    </rPh>
    <rPh sb="236" eb="237">
      <t>ジ</t>
    </rPh>
    <rPh sb="238" eb="240">
      <t>タイオウ</t>
    </rPh>
    <rPh sb="241" eb="244">
      <t>ジゾクテキ</t>
    </rPh>
    <rPh sb="245" eb="247">
      <t>スイドウ</t>
    </rPh>
    <rPh sb="252" eb="254">
      <t>シショウ</t>
    </rPh>
    <rPh sb="258" eb="259">
      <t>オソ</t>
    </rPh>
    <rPh sb="271" eb="273">
      <t>コンゴ</t>
    </rPh>
    <rPh sb="274" eb="275">
      <t>サラ</t>
    </rPh>
    <rPh sb="277" eb="279">
      <t>ケイエイ</t>
    </rPh>
    <rPh sb="279" eb="281">
      <t>カイゼン</t>
    </rPh>
    <rPh sb="282" eb="285">
      <t>コウリツカ</t>
    </rPh>
    <rPh sb="286" eb="287">
      <t>スス</t>
    </rPh>
    <rPh sb="289" eb="290">
      <t>ウエ</t>
    </rPh>
    <rPh sb="292" eb="294">
      <t>テキセツ</t>
    </rPh>
    <rPh sb="295" eb="297">
      <t>リョウキン</t>
    </rPh>
    <rPh sb="298" eb="300">
      <t>ミナオ</t>
    </rPh>
    <rPh sb="303" eb="305">
      <t>キギョウ</t>
    </rPh>
    <rPh sb="305" eb="306">
      <t>サイ</t>
    </rPh>
    <rPh sb="307" eb="309">
      <t>カツヨウ</t>
    </rPh>
    <rPh sb="309" eb="310">
      <t>トウ</t>
    </rPh>
    <rPh sb="311" eb="313">
      <t>ザイゲン</t>
    </rPh>
    <rPh sb="313" eb="315">
      <t>カクホ</t>
    </rPh>
    <rPh sb="316" eb="317">
      <t>ハカ</t>
    </rPh>
    <rPh sb="322" eb="325">
      <t>ジゾクテキ</t>
    </rPh>
    <rPh sb="326" eb="328">
      <t>アンテイ</t>
    </rPh>
    <rPh sb="330" eb="332">
      <t>スイドウ</t>
    </rPh>
    <rPh sb="332" eb="334">
      <t>ジギョウ</t>
    </rPh>
    <rPh sb="334" eb="336">
      <t>ケイエイ</t>
    </rPh>
    <rPh sb="337" eb="339">
      <t>スイドウ</t>
    </rPh>
    <rPh sb="344" eb="346">
      <t>テイキョウ</t>
    </rPh>
    <rPh sb="347" eb="34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</si>
</sst>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1.52</c:v>
                </c:pt>
                <c:pt idx="1">
                  <c:v>1.0900000000000001</c:v>
                </c:pt>
                <c:pt idx="2">
                  <c:v>1.27</c:v>
                </c:pt>
                <c:pt idx="3">
                  <c:v>0.81</c:v>
                </c:pt>
                <c:pt idx="4">
                  <c:v>0.75</c:v>
                </c:pt>
              </c:numCache>
            </c:numRef>
          </c:val>
        </c:ser>
        <c:dLbls>
          <c:showLegendKey val="0"/>
          <c:showVal val="0"/>
          <c:showCatName val="0"/>
          <c:showSerName val="0"/>
          <c:showPercent val="0"/>
          <c:showBubbleSize val="0"/>
        </c:dLbls>
        <c:gapWidth val="150"/>
        <c:axId val="45745664"/>
        <c:axId val="457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45745664"/>
        <c:axId val="45747584"/>
      </c:lineChart>
      <c:dateAx>
        <c:axId val="45745664"/>
        <c:scaling>
          <c:orientation val="minMax"/>
        </c:scaling>
        <c:delete val="1"/>
        <c:axPos val="b"/>
        <c:numFmt formatCode="ge" sourceLinked="1"/>
        <c:majorTickMark val="none"/>
        <c:minorTickMark val="none"/>
        <c:tickLblPos val="none"/>
        <c:crossAx val="45747584"/>
        <c:crosses val="autoZero"/>
        <c:auto val="1"/>
        <c:lblOffset val="100"/>
        <c:baseTimeUnit val="years"/>
      </c:dateAx>
      <c:valAx>
        <c:axId val="457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4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72.12</c:v>
                </c:pt>
                <c:pt idx="1">
                  <c:v>70.45</c:v>
                </c:pt>
                <c:pt idx="2">
                  <c:v>70.87</c:v>
                </c:pt>
                <c:pt idx="3">
                  <c:v>70.5</c:v>
                </c:pt>
                <c:pt idx="4">
                  <c:v>70.19</c:v>
                </c:pt>
              </c:numCache>
            </c:numRef>
          </c:val>
        </c:ser>
        <c:dLbls>
          <c:showLegendKey val="0"/>
          <c:showVal val="0"/>
          <c:showCatName val="0"/>
          <c:showSerName val="0"/>
          <c:showPercent val="0"/>
          <c:showBubbleSize val="0"/>
        </c:dLbls>
        <c:gapWidth val="150"/>
        <c:axId val="80041856"/>
        <c:axId val="8005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80041856"/>
        <c:axId val="80052224"/>
      </c:lineChart>
      <c:dateAx>
        <c:axId val="80041856"/>
        <c:scaling>
          <c:orientation val="minMax"/>
        </c:scaling>
        <c:delete val="1"/>
        <c:axPos val="b"/>
        <c:numFmt formatCode="ge" sourceLinked="1"/>
        <c:majorTickMark val="none"/>
        <c:minorTickMark val="none"/>
        <c:tickLblPos val="none"/>
        <c:crossAx val="80052224"/>
        <c:crosses val="autoZero"/>
        <c:auto val="1"/>
        <c:lblOffset val="100"/>
        <c:baseTimeUnit val="years"/>
      </c:dateAx>
      <c:valAx>
        <c:axId val="8005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92.93</c:v>
                </c:pt>
                <c:pt idx="1">
                  <c:v>93.51</c:v>
                </c:pt>
                <c:pt idx="2">
                  <c:v>93.71</c:v>
                </c:pt>
                <c:pt idx="3">
                  <c:v>94.4</c:v>
                </c:pt>
                <c:pt idx="4">
                  <c:v>93.77</c:v>
                </c:pt>
              </c:numCache>
            </c:numRef>
          </c:val>
        </c:ser>
        <c:dLbls>
          <c:showLegendKey val="0"/>
          <c:showVal val="0"/>
          <c:showCatName val="0"/>
          <c:showSerName val="0"/>
          <c:showPercent val="0"/>
          <c:showBubbleSize val="0"/>
        </c:dLbls>
        <c:gapWidth val="150"/>
        <c:axId val="80090624"/>
        <c:axId val="800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80090624"/>
        <c:axId val="80092544"/>
      </c:lineChart>
      <c:dateAx>
        <c:axId val="80090624"/>
        <c:scaling>
          <c:orientation val="minMax"/>
        </c:scaling>
        <c:delete val="1"/>
        <c:axPos val="b"/>
        <c:numFmt formatCode="ge" sourceLinked="1"/>
        <c:majorTickMark val="none"/>
        <c:minorTickMark val="none"/>
        <c:tickLblPos val="none"/>
        <c:crossAx val="80092544"/>
        <c:crosses val="autoZero"/>
        <c:auto val="1"/>
        <c:lblOffset val="100"/>
        <c:baseTimeUnit val="years"/>
      </c:dateAx>
      <c:valAx>
        <c:axId val="800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104.9</c:v>
                </c:pt>
                <c:pt idx="1">
                  <c:v>109.2</c:v>
                </c:pt>
                <c:pt idx="2">
                  <c:v>106.74</c:v>
                </c:pt>
                <c:pt idx="3">
                  <c:v>107.94</c:v>
                </c:pt>
                <c:pt idx="4">
                  <c:v>115.55</c:v>
                </c:pt>
              </c:numCache>
            </c:numRef>
          </c:val>
        </c:ser>
        <c:dLbls>
          <c:showLegendKey val="0"/>
          <c:showVal val="0"/>
          <c:showCatName val="0"/>
          <c:showSerName val="0"/>
          <c:showPercent val="0"/>
          <c:showBubbleSize val="0"/>
        </c:dLbls>
        <c:gapWidth val="150"/>
        <c:axId val="45986944"/>
        <c:axId val="4598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45986944"/>
        <c:axId val="45988864"/>
      </c:lineChart>
      <c:dateAx>
        <c:axId val="45986944"/>
        <c:scaling>
          <c:orientation val="minMax"/>
        </c:scaling>
        <c:delete val="1"/>
        <c:axPos val="b"/>
        <c:numFmt formatCode="ge" sourceLinked="1"/>
        <c:majorTickMark val="none"/>
        <c:minorTickMark val="none"/>
        <c:tickLblPos val="none"/>
        <c:crossAx val="45988864"/>
        <c:crosses val="autoZero"/>
        <c:auto val="1"/>
        <c:lblOffset val="100"/>
        <c:baseTimeUnit val="years"/>
      </c:dateAx>
      <c:valAx>
        <c:axId val="45988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9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37.799999999999997</c:v>
                </c:pt>
                <c:pt idx="1">
                  <c:v>38.56</c:v>
                </c:pt>
                <c:pt idx="2">
                  <c:v>38.71</c:v>
                </c:pt>
                <c:pt idx="3">
                  <c:v>39.49</c:v>
                </c:pt>
                <c:pt idx="4">
                  <c:v>40.299999999999997</c:v>
                </c:pt>
              </c:numCache>
            </c:numRef>
          </c:val>
        </c:ser>
        <c:dLbls>
          <c:showLegendKey val="0"/>
          <c:showVal val="0"/>
          <c:showCatName val="0"/>
          <c:showSerName val="0"/>
          <c:showPercent val="0"/>
          <c:showBubbleSize val="0"/>
        </c:dLbls>
        <c:gapWidth val="150"/>
        <c:axId val="47018752"/>
        <c:axId val="4702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47018752"/>
        <c:axId val="47020672"/>
      </c:lineChart>
      <c:dateAx>
        <c:axId val="47018752"/>
        <c:scaling>
          <c:orientation val="minMax"/>
        </c:scaling>
        <c:delete val="1"/>
        <c:axPos val="b"/>
        <c:numFmt formatCode="ge" sourceLinked="1"/>
        <c:majorTickMark val="none"/>
        <c:minorTickMark val="none"/>
        <c:tickLblPos val="none"/>
        <c:crossAx val="47020672"/>
        <c:crosses val="autoZero"/>
        <c:auto val="1"/>
        <c:lblOffset val="100"/>
        <c:baseTimeUnit val="years"/>
      </c:dateAx>
      <c:valAx>
        <c:axId val="470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5.89</c:v>
                </c:pt>
                <c:pt idx="1">
                  <c:v>7.35</c:v>
                </c:pt>
                <c:pt idx="2">
                  <c:v>9.49</c:v>
                </c:pt>
                <c:pt idx="3">
                  <c:v>8.86</c:v>
                </c:pt>
                <c:pt idx="4">
                  <c:v>8.8800000000000008</c:v>
                </c:pt>
              </c:numCache>
            </c:numRef>
          </c:val>
        </c:ser>
        <c:dLbls>
          <c:showLegendKey val="0"/>
          <c:showVal val="0"/>
          <c:showCatName val="0"/>
          <c:showSerName val="0"/>
          <c:showPercent val="0"/>
          <c:showBubbleSize val="0"/>
        </c:dLbls>
        <c:gapWidth val="150"/>
        <c:axId val="79495552"/>
        <c:axId val="7949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79495552"/>
        <c:axId val="79497472"/>
      </c:lineChart>
      <c:dateAx>
        <c:axId val="79495552"/>
        <c:scaling>
          <c:orientation val="minMax"/>
        </c:scaling>
        <c:delete val="1"/>
        <c:axPos val="b"/>
        <c:numFmt formatCode="ge" sourceLinked="1"/>
        <c:majorTickMark val="none"/>
        <c:minorTickMark val="none"/>
        <c:tickLblPos val="none"/>
        <c:crossAx val="79497472"/>
        <c:crosses val="autoZero"/>
        <c:auto val="1"/>
        <c:lblOffset val="100"/>
        <c:baseTimeUnit val="years"/>
      </c:dateAx>
      <c:valAx>
        <c:axId val="7949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9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533952"/>
        <c:axId val="795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79533952"/>
        <c:axId val="79544320"/>
      </c:lineChart>
      <c:dateAx>
        <c:axId val="79533952"/>
        <c:scaling>
          <c:orientation val="minMax"/>
        </c:scaling>
        <c:delete val="1"/>
        <c:axPos val="b"/>
        <c:numFmt formatCode="ge" sourceLinked="1"/>
        <c:majorTickMark val="none"/>
        <c:minorTickMark val="none"/>
        <c:tickLblPos val="none"/>
        <c:crossAx val="79544320"/>
        <c:crosses val="autoZero"/>
        <c:auto val="1"/>
        <c:lblOffset val="100"/>
        <c:baseTimeUnit val="years"/>
      </c:dateAx>
      <c:valAx>
        <c:axId val="79544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5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394.27</c:v>
                </c:pt>
                <c:pt idx="1">
                  <c:v>580.65</c:v>
                </c:pt>
                <c:pt idx="2">
                  <c:v>542.86</c:v>
                </c:pt>
                <c:pt idx="3">
                  <c:v>785.68</c:v>
                </c:pt>
                <c:pt idx="4">
                  <c:v>247.99</c:v>
                </c:pt>
              </c:numCache>
            </c:numRef>
          </c:val>
        </c:ser>
        <c:dLbls>
          <c:showLegendKey val="0"/>
          <c:showVal val="0"/>
          <c:showCatName val="0"/>
          <c:showSerName val="0"/>
          <c:showPercent val="0"/>
          <c:showBubbleSize val="0"/>
        </c:dLbls>
        <c:gapWidth val="150"/>
        <c:axId val="79570432"/>
        <c:axId val="7957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79570432"/>
        <c:axId val="79572352"/>
      </c:lineChart>
      <c:dateAx>
        <c:axId val="79570432"/>
        <c:scaling>
          <c:orientation val="minMax"/>
        </c:scaling>
        <c:delete val="1"/>
        <c:axPos val="b"/>
        <c:numFmt formatCode="ge" sourceLinked="1"/>
        <c:majorTickMark val="none"/>
        <c:minorTickMark val="none"/>
        <c:tickLblPos val="none"/>
        <c:crossAx val="79572352"/>
        <c:crosses val="autoZero"/>
        <c:auto val="1"/>
        <c:lblOffset val="100"/>
        <c:baseTimeUnit val="years"/>
      </c:dateAx>
      <c:valAx>
        <c:axId val="79572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5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180.35</c:v>
                </c:pt>
                <c:pt idx="1">
                  <c:v>182.63</c:v>
                </c:pt>
                <c:pt idx="2">
                  <c:v>181.31</c:v>
                </c:pt>
                <c:pt idx="3">
                  <c:v>170.68</c:v>
                </c:pt>
                <c:pt idx="4">
                  <c:v>183.91</c:v>
                </c:pt>
              </c:numCache>
            </c:numRef>
          </c:val>
        </c:ser>
        <c:dLbls>
          <c:showLegendKey val="0"/>
          <c:showVal val="0"/>
          <c:showCatName val="0"/>
          <c:showSerName val="0"/>
          <c:showPercent val="0"/>
          <c:showBubbleSize val="0"/>
        </c:dLbls>
        <c:gapWidth val="150"/>
        <c:axId val="79588736"/>
        <c:axId val="796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79588736"/>
        <c:axId val="79619584"/>
      </c:lineChart>
      <c:dateAx>
        <c:axId val="79588736"/>
        <c:scaling>
          <c:orientation val="minMax"/>
        </c:scaling>
        <c:delete val="1"/>
        <c:axPos val="b"/>
        <c:numFmt formatCode="ge" sourceLinked="1"/>
        <c:majorTickMark val="none"/>
        <c:minorTickMark val="none"/>
        <c:tickLblPos val="none"/>
        <c:crossAx val="79619584"/>
        <c:crosses val="autoZero"/>
        <c:auto val="1"/>
        <c:lblOffset val="100"/>
        <c:baseTimeUnit val="years"/>
      </c:dateAx>
      <c:valAx>
        <c:axId val="79619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5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102.84</c:v>
                </c:pt>
                <c:pt idx="1">
                  <c:v>106.68</c:v>
                </c:pt>
                <c:pt idx="2">
                  <c:v>104.08</c:v>
                </c:pt>
                <c:pt idx="3">
                  <c:v>105.15</c:v>
                </c:pt>
                <c:pt idx="4">
                  <c:v>114.84</c:v>
                </c:pt>
              </c:numCache>
            </c:numRef>
          </c:val>
        </c:ser>
        <c:dLbls>
          <c:showLegendKey val="0"/>
          <c:showVal val="0"/>
          <c:showCatName val="0"/>
          <c:showSerName val="0"/>
          <c:showPercent val="0"/>
          <c:showBubbleSize val="0"/>
        </c:dLbls>
        <c:gapWidth val="150"/>
        <c:axId val="79723520"/>
        <c:axId val="7972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79723520"/>
        <c:axId val="79725696"/>
      </c:lineChart>
      <c:dateAx>
        <c:axId val="79723520"/>
        <c:scaling>
          <c:orientation val="minMax"/>
        </c:scaling>
        <c:delete val="1"/>
        <c:axPos val="b"/>
        <c:numFmt formatCode="ge" sourceLinked="1"/>
        <c:majorTickMark val="none"/>
        <c:minorTickMark val="none"/>
        <c:tickLblPos val="none"/>
        <c:crossAx val="79725696"/>
        <c:crosses val="autoZero"/>
        <c:auto val="1"/>
        <c:lblOffset val="100"/>
        <c:baseTimeUnit val="years"/>
      </c:dateAx>
      <c:valAx>
        <c:axId val="7972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171.91</c:v>
                </c:pt>
                <c:pt idx="1">
                  <c:v>165.11</c:v>
                </c:pt>
                <c:pt idx="2">
                  <c:v>169.45</c:v>
                </c:pt>
                <c:pt idx="3">
                  <c:v>167.54</c:v>
                </c:pt>
                <c:pt idx="4">
                  <c:v>153.25</c:v>
                </c:pt>
              </c:numCache>
            </c:numRef>
          </c:val>
        </c:ser>
        <c:dLbls>
          <c:showLegendKey val="0"/>
          <c:showVal val="0"/>
          <c:showCatName val="0"/>
          <c:showSerName val="0"/>
          <c:showPercent val="0"/>
          <c:showBubbleSize val="0"/>
        </c:dLbls>
        <c:gapWidth val="150"/>
        <c:axId val="79751424"/>
        <c:axId val="8001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79751424"/>
        <c:axId val="80019840"/>
      </c:lineChart>
      <c:dateAx>
        <c:axId val="79751424"/>
        <c:scaling>
          <c:orientation val="minMax"/>
        </c:scaling>
        <c:delete val="1"/>
        <c:axPos val="b"/>
        <c:numFmt formatCode="ge" sourceLinked="1"/>
        <c:majorTickMark val="none"/>
        <c:minorTickMark val="none"/>
        <c:tickLblPos val="none"/>
        <c:crossAx val="80019840"/>
        <c:crosses val="autoZero"/>
        <c:auto val="1"/>
        <c:lblOffset val="100"/>
        <c:baseTimeUnit val="years"/>
      </c:dateAx>
      <c:valAx>
        <c:axId val="8001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5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八潮市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85572</v>
      </c>
      <c r="AJ8" s="56"/>
      <c r="AK8" s="56"/>
      <c r="AL8" s="56"/>
      <c r="AM8" s="56"/>
      <c r="AN8" s="56"/>
      <c r="AO8" s="56"/>
      <c r="AP8" s="57"/>
      <c r="AQ8" s="47">
        <f>データ!R6</f>
        <v>18.02</v>
      </c>
      <c r="AR8" s="47"/>
      <c r="AS8" s="47"/>
      <c r="AT8" s="47"/>
      <c r="AU8" s="47"/>
      <c r="AV8" s="47"/>
      <c r="AW8" s="47"/>
      <c r="AX8" s="47"/>
      <c r="AY8" s="47">
        <f>データ!S6</f>
        <v>4748.72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77.73</v>
      </c>
      <c r="K10" s="47"/>
      <c r="L10" s="47"/>
      <c r="M10" s="47"/>
      <c r="N10" s="47"/>
      <c r="O10" s="47"/>
      <c r="P10" s="47"/>
      <c r="Q10" s="47"/>
      <c r="R10" s="47">
        <f>データ!O6</f>
        <v>100</v>
      </c>
      <c r="S10" s="47"/>
      <c r="T10" s="47"/>
      <c r="U10" s="47"/>
      <c r="V10" s="47"/>
      <c r="W10" s="47"/>
      <c r="X10" s="47"/>
      <c r="Y10" s="47"/>
      <c r="Z10" s="78">
        <f>データ!P6</f>
        <v>2484</v>
      </c>
      <c r="AA10" s="78"/>
      <c r="AB10" s="78"/>
      <c r="AC10" s="78"/>
      <c r="AD10" s="78"/>
      <c r="AE10" s="78"/>
      <c r="AF10" s="78"/>
      <c r="AG10" s="78"/>
      <c r="AH10" s="2"/>
      <c r="AI10" s="78">
        <f>データ!T6</f>
        <v>85650</v>
      </c>
      <c r="AJ10" s="78"/>
      <c r="AK10" s="78"/>
      <c r="AL10" s="78"/>
      <c r="AM10" s="78"/>
      <c r="AN10" s="78"/>
      <c r="AO10" s="78"/>
      <c r="AP10" s="78"/>
      <c r="AQ10" s="47">
        <f>データ!U6</f>
        <v>18.02</v>
      </c>
      <c r="AR10" s="47"/>
      <c r="AS10" s="47"/>
      <c r="AT10" s="47"/>
      <c r="AU10" s="47"/>
      <c r="AV10" s="47"/>
      <c r="AW10" s="47"/>
      <c r="AX10" s="47"/>
      <c r="AY10" s="47">
        <f>データ!V6</f>
        <v>4753.05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112348</v>
      </c>
      <c r="D6" s="31">
        <f t="shared" si="3"/>
        <v>46</v>
      </c>
      <c r="E6" s="31">
        <f t="shared" si="3"/>
        <v>1</v>
      </c>
      <c r="F6" s="31">
        <f t="shared" si="3"/>
        <v>0</v>
      </c>
      <c r="G6" s="31">
        <f t="shared" si="3"/>
        <v>1</v>
      </c>
      <c r="H6" s="31" t="str">
        <f t="shared" si="3"/>
        <v>埼玉県　八潮市</v>
      </c>
      <c r="I6" s="31" t="str">
        <f t="shared" si="3"/>
        <v>法適用</v>
      </c>
      <c r="J6" s="31" t="str">
        <f t="shared" si="3"/>
        <v>水道事業</v>
      </c>
      <c r="K6" s="31" t="str">
        <f t="shared" si="3"/>
        <v>末端給水事業</v>
      </c>
      <c r="L6" s="31" t="str">
        <f t="shared" si="3"/>
        <v>A4</v>
      </c>
      <c r="M6" s="32" t="str">
        <f t="shared" si="3"/>
        <v>-</v>
      </c>
      <c r="N6" s="32">
        <f t="shared" si="3"/>
        <v>77.73</v>
      </c>
      <c r="O6" s="32">
        <f t="shared" si="3"/>
        <v>100</v>
      </c>
      <c r="P6" s="32">
        <f t="shared" si="3"/>
        <v>2484</v>
      </c>
      <c r="Q6" s="32">
        <f t="shared" si="3"/>
        <v>85572</v>
      </c>
      <c r="R6" s="32">
        <f t="shared" si="3"/>
        <v>18.02</v>
      </c>
      <c r="S6" s="32">
        <f t="shared" si="3"/>
        <v>4748.72</v>
      </c>
      <c r="T6" s="32">
        <f t="shared" si="3"/>
        <v>85650</v>
      </c>
      <c r="U6" s="32">
        <f t="shared" si="3"/>
        <v>18.02</v>
      </c>
      <c r="V6" s="32">
        <f t="shared" si="3"/>
        <v>4753.05</v>
      </c>
      <c r="W6" s="33">
        <f>IF(W7="",NA(),W7)</f>
        <v>104.9</v>
      </c>
      <c r="X6" s="33">
        <f t="shared" ref="X6:AF6" si="4">IF(X7="",NA(),X7)</f>
        <v>109.2</v>
      </c>
      <c r="Y6" s="33">
        <f t="shared" si="4"/>
        <v>106.74</v>
      </c>
      <c r="Z6" s="33">
        <f t="shared" si="4"/>
        <v>107.94</v>
      </c>
      <c r="AA6" s="33">
        <f t="shared" si="4"/>
        <v>115.55</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394.27</v>
      </c>
      <c r="AT6" s="33">
        <f t="shared" ref="AT6:BB6" si="6">IF(AT7="",NA(),AT7)</f>
        <v>580.65</v>
      </c>
      <c r="AU6" s="33">
        <f t="shared" si="6"/>
        <v>542.86</v>
      </c>
      <c r="AV6" s="33">
        <f t="shared" si="6"/>
        <v>785.68</v>
      </c>
      <c r="AW6" s="33">
        <f t="shared" si="6"/>
        <v>247.99</v>
      </c>
      <c r="AX6" s="33">
        <f t="shared" si="6"/>
        <v>699.11</v>
      </c>
      <c r="AY6" s="33">
        <f t="shared" si="6"/>
        <v>695.41</v>
      </c>
      <c r="AZ6" s="33">
        <f t="shared" si="6"/>
        <v>701</v>
      </c>
      <c r="BA6" s="33">
        <f t="shared" si="6"/>
        <v>739.59</v>
      </c>
      <c r="BB6" s="33">
        <f t="shared" si="6"/>
        <v>335.95</v>
      </c>
      <c r="BC6" s="32" t="str">
        <f>IF(BC7="","",IF(BC7="-","【-】","【"&amp;SUBSTITUTE(TEXT(BC7,"#,##0.00"),"-","△")&amp;"】"))</f>
        <v>【264.16】</v>
      </c>
      <c r="BD6" s="33">
        <f>IF(BD7="",NA(),BD7)</f>
        <v>180.35</v>
      </c>
      <c r="BE6" s="33">
        <f t="shared" ref="BE6:BM6" si="7">IF(BE7="",NA(),BE7)</f>
        <v>182.63</v>
      </c>
      <c r="BF6" s="33">
        <f t="shared" si="7"/>
        <v>181.31</v>
      </c>
      <c r="BG6" s="33">
        <f t="shared" si="7"/>
        <v>170.68</v>
      </c>
      <c r="BH6" s="33">
        <f t="shared" si="7"/>
        <v>183.91</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102.84</v>
      </c>
      <c r="BP6" s="33">
        <f t="shared" ref="BP6:BX6" si="8">IF(BP7="",NA(),BP7)</f>
        <v>106.68</v>
      </c>
      <c r="BQ6" s="33">
        <f t="shared" si="8"/>
        <v>104.08</v>
      </c>
      <c r="BR6" s="33">
        <f t="shared" si="8"/>
        <v>105.15</v>
      </c>
      <c r="BS6" s="33">
        <f t="shared" si="8"/>
        <v>114.84</v>
      </c>
      <c r="BT6" s="33">
        <f t="shared" si="8"/>
        <v>101.27</v>
      </c>
      <c r="BU6" s="33">
        <f t="shared" si="8"/>
        <v>99.61</v>
      </c>
      <c r="BV6" s="33">
        <f t="shared" si="8"/>
        <v>100.27</v>
      </c>
      <c r="BW6" s="33">
        <f t="shared" si="8"/>
        <v>99.46</v>
      </c>
      <c r="BX6" s="33">
        <f t="shared" si="8"/>
        <v>105.21</v>
      </c>
      <c r="BY6" s="32" t="str">
        <f>IF(BY7="","",IF(BY7="-","【-】","【"&amp;SUBSTITUTE(TEXT(BY7,"#,##0.00"),"-","△")&amp;"】"))</f>
        <v>【104.60】</v>
      </c>
      <c r="BZ6" s="33">
        <f>IF(BZ7="",NA(),BZ7)</f>
        <v>171.91</v>
      </c>
      <c r="CA6" s="33">
        <f t="shared" ref="CA6:CI6" si="9">IF(CA7="",NA(),CA7)</f>
        <v>165.11</v>
      </c>
      <c r="CB6" s="33">
        <f t="shared" si="9"/>
        <v>169.45</v>
      </c>
      <c r="CC6" s="33">
        <f t="shared" si="9"/>
        <v>167.54</v>
      </c>
      <c r="CD6" s="33">
        <f t="shared" si="9"/>
        <v>153.25</v>
      </c>
      <c r="CE6" s="33">
        <f t="shared" si="9"/>
        <v>167.74</v>
      </c>
      <c r="CF6" s="33">
        <f t="shared" si="9"/>
        <v>169.59</v>
      </c>
      <c r="CG6" s="33">
        <f t="shared" si="9"/>
        <v>169.62</v>
      </c>
      <c r="CH6" s="33">
        <f t="shared" si="9"/>
        <v>171.78</v>
      </c>
      <c r="CI6" s="33">
        <f t="shared" si="9"/>
        <v>162.59</v>
      </c>
      <c r="CJ6" s="32" t="str">
        <f>IF(CJ7="","",IF(CJ7="-","【-】","【"&amp;SUBSTITUTE(TEXT(CJ7,"#,##0.00"),"-","△")&amp;"】"))</f>
        <v>【164.21】</v>
      </c>
      <c r="CK6" s="33">
        <f>IF(CK7="",NA(),CK7)</f>
        <v>72.12</v>
      </c>
      <c r="CL6" s="33">
        <f t="shared" ref="CL6:CT6" si="10">IF(CL7="",NA(),CL7)</f>
        <v>70.45</v>
      </c>
      <c r="CM6" s="33">
        <f t="shared" si="10"/>
        <v>70.87</v>
      </c>
      <c r="CN6" s="33">
        <f t="shared" si="10"/>
        <v>70.5</v>
      </c>
      <c r="CO6" s="33">
        <f t="shared" si="10"/>
        <v>70.19</v>
      </c>
      <c r="CP6" s="33">
        <f t="shared" si="10"/>
        <v>60.83</v>
      </c>
      <c r="CQ6" s="33">
        <f t="shared" si="10"/>
        <v>60.04</v>
      </c>
      <c r="CR6" s="33">
        <f t="shared" si="10"/>
        <v>59.88</v>
      </c>
      <c r="CS6" s="33">
        <f t="shared" si="10"/>
        <v>59.68</v>
      </c>
      <c r="CT6" s="33">
        <f t="shared" si="10"/>
        <v>59.17</v>
      </c>
      <c r="CU6" s="32" t="str">
        <f>IF(CU7="","",IF(CU7="-","【-】","【"&amp;SUBSTITUTE(TEXT(CU7,"#,##0.00"),"-","△")&amp;"】"))</f>
        <v>【59.80】</v>
      </c>
      <c r="CV6" s="33">
        <f>IF(CV7="",NA(),CV7)</f>
        <v>92.93</v>
      </c>
      <c r="CW6" s="33">
        <f t="shared" ref="CW6:DE6" si="11">IF(CW7="",NA(),CW7)</f>
        <v>93.51</v>
      </c>
      <c r="CX6" s="33">
        <f t="shared" si="11"/>
        <v>93.71</v>
      </c>
      <c r="CY6" s="33">
        <f t="shared" si="11"/>
        <v>94.4</v>
      </c>
      <c r="CZ6" s="33">
        <f t="shared" si="11"/>
        <v>93.77</v>
      </c>
      <c r="DA6" s="33">
        <f t="shared" si="11"/>
        <v>87.92</v>
      </c>
      <c r="DB6" s="33">
        <f t="shared" si="11"/>
        <v>87.33</v>
      </c>
      <c r="DC6" s="33">
        <f t="shared" si="11"/>
        <v>87.65</v>
      </c>
      <c r="DD6" s="33">
        <f t="shared" si="11"/>
        <v>87.63</v>
      </c>
      <c r="DE6" s="33">
        <f t="shared" si="11"/>
        <v>87.6</v>
      </c>
      <c r="DF6" s="32" t="str">
        <f>IF(DF7="","",IF(DF7="-","【-】","【"&amp;SUBSTITUTE(TEXT(DF7,"#,##0.00"),"-","△")&amp;"】"))</f>
        <v>【89.78】</v>
      </c>
      <c r="DG6" s="33">
        <f>IF(DG7="",NA(),DG7)</f>
        <v>37.799999999999997</v>
      </c>
      <c r="DH6" s="33">
        <f t="shared" ref="DH6:DP6" si="12">IF(DH7="",NA(),DH7)</f>
        <v>38.56</v>
      </c>
      <c r="DI6" s="33">
        <f t="shared" si="12"/>
        <v>38.71</v>
      </c>
      <c r="DJ6" s="33">
        <f t="shared" si="12"/>
        <v>39.49</v>
      </c>
      <c r="DK6" s="33">
        <f t="shared" si="12"/>
        <v>40.299999999999997</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5.89</v>
      </c>
      <c r="DS6" s="33">
        <f t="shared" ref="DS6:EA6" si="13">IF(DS7="",NA(),DS7)</f>
        <v>7.35</v>
      </c>
      <c r="DT6" s="33">
        <f t="shared" si="13"/>
        <v>9.49</v>
      </c>
      <c r="DU6" s="33">
        <f t="shared" si="13"/>
        <v>8.86</v>
      </c>
      <c r="DV6" s="33">
        <f t="shared" si="13"/>
        <v>8.8800000000000008</v>
      </c>
      <c r="DW6" s="33">
        <f t="shared" si="13"/>
        <v>6.92</v>
      </c>
      <c r="DX6" s="33">
        <f t="shared" si="13"/>
        <v>7.67</v>
      </c>
      <c r="DY6" s="33">
        <f t="shared" si="13"/>
        <v>8.4</v>
      </c>
      <c r="DZ6" s="33">
        <f t="shared" si="13"/>
        <v>9.7100000000000009</v>
      </c>
      <c r="EA6" s="33">
        <f t="shared" si="13"/>
        <v>10.71</v>
      </c>
      <c r="EB6" s="32" t="str">
        <f>IF(EB7="","",IF(EB7="-","【-】","【"&amp;SUBSTITUTE(TEXT(EB7,"#,##0.00"),"-","△")&amp;"】"))</f>
        <v>【12.42】</v>
      </c>
      <c r="EC6" s="33">
        <f>IF(EC7="",NA(),EC7)</f>
        <v>1.52</v>
      </c>
      <c r="ED6" s="33">
        <f t="shared" ref="ED6:EL6" si="14">IF(ED7="",NA(),ED7)</f>
        <v>1.0900000000000001</v>
      </c>
      <c r="EE6" s="33">
        <f t="shared" si="14"/>
        <v>1.27</v>
      </c>
      <c r="EF6" s="33">
        <f t="shared" si="14"/>
        <v>0.81</v>
      </c>
      <c r="EG6" s="33">
        <f t="shared" si="14"/>
        <v>0.75</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112348</v>
      </c>
      <c r="D7" s="35">
        <v>46</v>
      </c>
      <c r="E7" s="35">
        <v>1</v>
      </c>
      <c r="F7" s="35">
        <v>0</v>
      </c>
      <c r="G7" s="35">
        <v>1</v>
      </c>
      <c r="H7" s="35" t="s">
        <v>93</v>
      </c>
      <c r="I7" s="35" t="s">
        <v>94</v>
      </c>
      <c r="J7" s="35" t="s">
        <v>95</v>
      </c>
      <c r="K7" s="35" t="s">
        <v>96</v>
      </c>
      <c r="L7" s="35" t="s">
        <v>97</v>
      </c>
      <c r="M7" s="36" t="s">
        <v>98</v>
      </c>
      <c r="N7" s="36">
        <v>77.73</v>
      </c>
      <c r="O7" s="36">
        <v>100</v>
      </c>
      <c r="P7" s="36">
        <v>2484</v>
      </c>
      <c r="Q7" s="36">
        <v>85572</v>
      </c>
      <c r="R7" s="36">
        <v>18.02</v>
      </c>
      <c r="S7" s="36">
        <v>4748.72</v>
      </c>
      <c r="T7" s="36">
        <v>85650</v>
      </c>
      <c r="U7" s="36">
        <v>18.02</v>
      </c>
      <c r="V7" s="36">
        <v>4753.05</v>
      </c>
      <c r="W7" s="36">
        <v>104.9</v>
      </c>
      <c r="X7" s="36">
        <v>109.2</v>
      </c>
      <c r="Y7" s="36">
        <v>106.74</v>
      </c>
      <c r="Z7" s="36">
        <v>107.94</v>
      </c>
      <c r="AA7" s="36">
        <v>115.55</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394.27</v>
      </c>
      <c r="AT7" s="36">
        <v>580.65</v>
      </c>
      <c r="AU7" s="36">
        <v>542.86</v>
      </c>
      <c r="AV7" s="36">
        <v>785.68</v>
      </c>
      <c r="AW7" s="36">
        <v>247.99</v>
      </c>
      <c r="AX7" s="36">
        <v>699.11</v>
      </c>
      <c r="AY7" s="36">
        <v>695.41</v>
      </c>
      <c r="AZ7" s="36">
        <v>701</v>
      </c>
      <c r="BA7" s="36">
        <v>739.59</v>
      </c>
      <c r="BB7" s="36">
        <v>335.95</v>
      </c>
      <c r="BC7" s="36">
        <v>264.16000000000003</v>
      </c>
      <c r="BD7" s="36">
        <v>180.35</v>
      </c>
      <c r="BE7" s="36">
        <v>182.63</v>
      </c>
      <c r="BF7" s="36">
        <v>181.31</v>
      </c>
      <c r="BG7" s="36">
        <v>170.68</v>
      </c>
      <c r="BH7" s="36">
        <v>183.91</v>
      </c>
      <c r="BI7" s="36">
        <v>339.69</v>
      </c>
      <c r="BJ7" s="36">
        <v>343.45</v>
      </c>
      <c r="BK7" s="36">
        <v>330.99</v>
      </c>
      <c r="BL7" s="36">
        <v>324.08999999999997</v>
      </c>
      <c r="BM7" s="36">
        <v>319.82</v>
      </c>
      <c r="BN7" s="36">
        <v>283.72000000000003</v>
      </c>
      <c r="BO7" s="36">
        <v>102.84</v>
      </c>
      <c r="BP7" s="36">
        <v>106.68</v>
      </c>
      <c r="BQ7" s="36">
        <v>104.08</v>
      </c>
      <c r="BR7" s="36">
        <v>105.15</v>
      </c>
      <c r="BS7" s="36">
        <v>114.84</v>
      </c>
      <c r="BT7" s="36">
        <v>101.27</v>
      </c>
      <c r="BU7" s="36">
        <v>99.61</v>
      </c>
      <c r="BV7" s="36">
        <v>100.27</v>
      </c>
      <c r="BW7" s="36">
        <v>99.46</v>
      </c>
      <c r="BX7" s="36">
        <v>105.21</v>
      </c>
      <c r="BY7" s="36">
        <v>104.6</v>
      </c>
      <c r="BZ7" s="36">
        <v>171.91</v>
      </c>
      <c r="CA7" s="36">
        <v>165.11</v>
      </c>
      <c r="CB7" s="36">
        <v>169.45</v>
      </c>
      <c r="CC7" s="36">
        <v>167.54</v>
      </c>
      <c r="CD7" s="36">
        <v>153.25</v>
      </c>
      <c r="CE7" s="36">
        <v>167.74</v>
      </c>
      <c r="CF7" s="36">
        <v>169.59</v>
      </c>
      <c r="CG7" s="36">
        <v>169.62</v>
      </c>
      <c r="CH7" s="36">
        <v>171.78</v>
      </c>
      <c r="CI7" s="36">
        <v>162.59</v>
      </c>
      <c r="CJ7" s="36">
        <v>164.21</v>
      </c>
      <c r="CK7" s="36">
        <v>72.12</v>
      </c>
      <c r="CL7" s="36">
        <v>70.45</v>
      </c>
      <c r="CM7" s="36">
        <v>70.87</v>
      </c>
      <c r="CN7" s="36">
        <v>70.5</v>
      </c>
      <c r="CO7" s="36">
        <v>70.19</v>
      </c>
      <c r="CP7" s="36">
        <v>60.83</v>
      </c>
      <c r="CQ7" s="36">
        <v>60.04</v>
      </c>
      <c r="CR7" s="36">
        <v>59.88</v>
      </c>
      <c r="CS7" s="36">
        <v>59.68</v>
      </c>
      <c r="CT7" s="36">
        <v>59.17</v>
      </c>
      <c r="CU7" s="36">
        <v>59.8</v>
      </c>
      <c r="CV7" s="36">
        <v>92.93</v>
      </c>
      <c r="CW7" s="36">
        <v>93.51</v>
      </c>
      <c r="CX7" s="36">
        <v>93.71</v>
      </c>
      <c r="CY7" s="36">
        <v>94.4</v>
      </c>
      <c r="CZ7" s="36">
        <v>93.77</v>
      </c>
      <c r="DA7" s="36">
        <v>87.92</v>
      </c>
      <c r="DB7" s="36">
        <v>87.33</v>
      </c>
      <c r="DC7" s="36">
        <v>87.65</v>
      </c>
      <c r="DD7" s="36">
        <v>87.63</v>
      </c>
      <c r="DE7" s="36">
        <v>87.6</v>
      </c>
      <c r="DF7" s="36">
        <v>89.78</v>
      </c>
      <c r="DG7" s="36">
        <v>37.799999999999997</v>
      </c>
      <c r="DH7" s="36">
        <v>38.56</v>
      </c>
      <c r="DI7" s="36">
        <v>38.71</v>
      </c>
      <c r="DJ7" s="36">
        <v>39.49</v>
      </c>
      <c r="DK7" s="36">
        <v>40.299999999999997</v>
      </c>
      <c r="DL7" s="36">
        <v>36.700000000000003</v>
      </c>
      <c r="DM7" s="36">
        <v>37.71</v>
      </c>
      <c r="DN7" s="36">
        <v>38.69</v>
      </c>
      <c r="DO7" s="36">
        <v>39.65</v>
      </c>
      <c r="DP7" s="36">
        <v>45.25</v>
      </c>
      <c r="DQ7" s="36">
        <v>46.31</v>
      </c>
      <c r="DR7" s="36">
        <v>5.89</v>
      </c>
      <c r="DS7" s="36">
        <v>7.35</v>
      </c>
      <c r="DT7" s="36">
        <v>9.49</v>
      </c>
      <c r="DU7" s="36">
        <v>8.86</v>
      </c>
      <c r="DV7" s="36">
        <v>8.8800000000000008</v>
      </c>
      <c r="DW7" s="36">
        <v>6.92</v>
      </c>
      <c r="DX7" s="36">
        <v>7.67</v>
      </c>
      <c r="DY7" s="36">
        <v>8.4</v>
      </c>
      <c r="DZ7" s="36">
        <v>9.7100000000000009</v>
      </c>
      <c r="EA7" s="36">
        <v>10.71</v>
      </c>
      <c r="EB7" s="36">
        <v>12.42</v>
      </c>
      <c r="EC7" s="36">
        <v>1.52</v>
      </c>
      <c r="ED7" s="36">
        <v>1.0900000000000001</v>
      </c>
      <c r="EE7" s="36">
        <v>1.27</v>
      </c>
      <c r="EF7" s="36">
        <v>0.81</v>
      </c>
      <c r="EG7" s="36">
        <v>0.75</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2016-02-03T07:17:19Z</dcterms:created>
  <dcterms:modified xsi:type="dcterms:W3CDTF">2016-02-12T02:24:45Z</dcterms:modified>
  <cp:category/>
</cp:coreProperties>
</file>