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iterateCount="30" calcOnSave="0"/>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<sst xmlns="http://schemas.openxmlformats.org/spreadsheetml/2006/main" count="227" uniqueCount="111">
  <si>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</si>
  <si>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</si>
  <si>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</si>
  <si>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</si>
  <si>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</si>
  <si>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</si>
  <si>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</si>
  <si>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</si>
  <si>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</si>
  <si>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</si>
  <si>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</si>
  <si>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</si>
  <si>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</si>
  <si>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</si>
  <si>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</si>
  <si>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</si>
  <si>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</si>
  <si>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</si>
  <si>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</si>
  <si>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</si>
  <si>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</si>
  <si>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</si>
  <si>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</si>
  <si>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</si>
  <si>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</si>
  <si>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</si>
  <si>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</si>
  <si>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</si>
  <si>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</si>
  <si>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</si>
  <si>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</si>
  <si>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</si>
  <si>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</si>
  <si>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</si>
  <si>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</si>
  <si>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</si>
  <si>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</si>
  <si>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</si>
  <si>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</si>
  <si>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</si>
  <si>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</si>
  <si>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</si>
  <si>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</si>
  <si>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</si>
  <si>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</si>
  <si>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</si>
  <si>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</si>
  <si>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</si>
  <si>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</si>
  <si>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</si>
  <si>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</si>
  <si>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</si>
  <si>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</si>
  <si>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</si>
  <si>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</si>
  <si>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</si>
  <si>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</si>
  <si>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</si>
  <si>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</si>
  <si>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</si>
  <si>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</si>
  <si>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</si>
  <si>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</si>
  <si>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</si>
  <si>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</si>
  <si>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</si>
  <si>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</si>
  <si>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</si>
  <si>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</si>
  <si>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</si>
  <si>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</si>
  <si>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</si>
  <si>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</si>
  <si>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</si>
  <si>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</si>
  <si>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</si>
  <si>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</si>
  <si>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</si>
  <si>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</si>
  <si>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</si>
  <si>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</si>
  <si>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</si>
  <si>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</si>
  <si>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</si>
  <si>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</si>
  <si>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</si>
  <si>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</si>
  <si>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</si>
  <si>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</si>
  <si>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</si>
  <si>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</si>
  <si>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</si>
  <si>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</si>
  <si>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</si>
  <si>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</si>
  <si>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</si>
  <si>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北本市</t>
  </si>
  <si>
    <t>法非適用</t>
  </si>
  <si>
    <t>下水道事業</t>
  </si>
  <si>
    <t>公共下水道</t>
  </si>
  <si>
    <t>Bb1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</si>
  <si>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</si>
  <si>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</si>
  <si>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</si>
  <si>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</si>
  <si>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</si>
  <si>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</si>
  <si>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</si>
  <si>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収益的収支比率は100％未満であるが、年々比率が上がっていることから、宅内排水設備の指導強化による誤接続の減少や経費削減等、経営改善に向けた取組みの成果が上がっていると考えられる。
 経費回収率が100％未満であることから汚水処理が使用料収入以外の収入にも頼っていることがわかる。
　汚水処理を使用料収入で賄うためには、汚水処理費を見直し、更なる経営改善の取組みが必要である。また、汚水処理原価にばらつきがあることから経営改善による減少よりは、外的要因によることも推測される。今後は、経営改善による緩やかな減少を目指していく。
　類似団体と比べて経費回収率が低いことと汚水処理原価がほぼ平均値若しくは平均値以下であることから汚水処理費の見直しと併せて、使用料の見直しも不可欠であると考えられる。　
　水洗化率は近年、95％以上となっているため引き続き、処理区域拡大に伴う公共下水道接続啓発を行う。
　</t>
    <rPh sb="1" eb="4">
      <t>シュウエキテキ</t>
    </rPh>
    <rPh sb="4" eb="6">
      <t>シュウシ</t>
    </rPh>
    <rPh sb="6" eb="8">
      <t>ヒリツ</t>
    </rPh>
    <rPh sb="13" eb="15">
      <t>ミマン</t>
    </rPh>
    <rPh sb="20" eb="22">
      <t>ネンネン</t>
    </rPh>
    <rPh sb="22" eb="24">
      <t>ヒリツ</t>
    </rPh>
    <rPh sb="25" eb="26">
      <t>ア</t>
    </rPh>
    <rPh sb="36" eb="37">
      <t>タク</t>
    </rPh>
    <rPh sb="37" eb="38">
      <t>ナイ</t>
    </rPh>
    <rPh sb="38" eb="40">
      <t>ハイスイ</t>
    </rPh>
    <rPh sb="40" eb="42">
      <t>セツビ</t>
    </rPh>
    <rPh sb="43" eb="45">
      <t>シドウ</t>
    </rPh>
    <rPh sb="45" eb="47">
      <t>キョウカ</t>
    </rPh>
    <rPh sb="50" eb="51">
      <t>ゴ</t>
    </rPh>
    <rPh sb="51" eb="53">
      <t>セツゾク</t>
    </rPh>
    <rPh sb="63" eb="65">
      <t>ケイエイ</t>
    </rPh>
    <rPh sb="65" eb="67">
      <t>カイゼン</t>
    </rPh>
    <rPh sb="68" eb="69">
      <t>ム</t>
    </rPh>
    <rPh sb="71" eb="73">
      <t>トリク</t>
    </rPh>
    <rPh sb="75" eb="77">
      <t>セイカ</t>
    </rPh>
    <rPh sb="78" eb="79">
      <t>ア</t>
    </rPh>
    <rPh sb="85" eb="86">
      <t>カンガ</t>
    </rPh>
    <rPh sb="93" eb="95">
      <t>ケイヒ</t>
    </rPh>
    <rPh sb="95" eb="97">
      <t>カイシュウ</t>
    </rPh>
    <rPh sb="97" eb="98">
      <t>リツ</t>
    </rPh>
    <rPh sb="103" eb="105">
      <t>ミマン</t>
    </rPh>
    <rPh sb="112" eb="114">
      <t>オスイ</t>
    </rPh>
    <rPh sb="114" eb="116">
      <t>ショリ</t>
    </rPh>
    <rPh sb="117" eb="119">
      <t>シヨウ</t>
    </rPh>
    <rPh sb="119" eb="120">
      <t>リョウ</t>
    </rPh>
    <rPh sb="120" eb="122">
      <t>シュウニュウ</t>
    </rPh>
    <rPh sb="122" eb="124">
      <t>イガイ</t>
    </rPh>
    <rPh sb="125" eb="127">
      <t>シュウニュウ</t>
    </rPh>
    <rPh sb="129" eb="130">
      <t>タヨ</t>
    </rPh>
    <rPh sb="143" eb="145">
      <t>オスイ</t>
    </rPh>
    <rPh sb="145" eb="147">
      <t>ショリ</t>
    </rPh>
    <rPh sb="148" eb="150">
      <t>シヨウ</t>
    </rPh>
    <rPh sb="150" eb="151">
      <t>リョウ</t>
    </rPh>
    <rPh sb="151" eb="153">
      <t>シュウニュウ</t>
    </rPh>
    <rPh sb="154" eb="155">
      <t>マカナ</t>
    </rPh>
    <rPh sb="161" eb="163">
      <t>オスイ</t>
    </rPh>
    <rPh sb="163" eb="165">
      <t>ショリ</t>
    </rPh>
    <rPh sb="165" eb="166">
      <t>ヒ</t>
    </rPh>
    <rPh sb="167" eb="169">
      <t>ミナオ</t>
    </rPh>
    <rPh sb="171" eb="172">
      <t>サラ</t>
    </rPh>
    <rPh sb="174" eb="176">
      <t>ケイエイ</t>
    </rPh>
    <rPh sb="176" eb="178">
      <t>カイゼン</t>
    </rPh>
    <rPh sb="179" eb="181">
      <t>トリク</t>
    </rPh>
    <rPh sb="183" eb="185">
      <t>ヒツヨウ</t>
    </rPh>
    <rPh sb="266" eb="268">
      <t>ルイジ</t>
    </rPh>
    <rPh sb="268" eb="270">
      <t>ダンタイ</t>
    </rPh>
    <rPh sb="271" eb="272">
      <t>クラ</t>
    </rPh>
    <rPh sb="274" eb="276">
      <t>ケイヒ</t>
    </rPh>
    <rPh sb="276" eb="278">
      <t>カイシュウ</t>
    </rPh>
    <rPh sb="278" eb="279">
      <t>リツ</t>
    </rPh>
    <rPh sb="280" eb="281">
      <t>ヒク</t>
    </rPh>
    <rPh sb="285" eb="287">
      <t>オスイ</t>
    </rPh>
    <rPh sb="287" eb="289">
      <t>ショリ</t>
    </rPh>
    <rPh sb="289" eb="291">
      <t>ゲンカ</t>
    </rPh>
    <rPh sb="294" eb="297">
      <t>ヘイキンチ</t>
    </rPh>
    <rPh sb="297" eb="298">
      <t>モ</t>
    </rPh>
    <rPh sb="301" eb="304">
      <t>ヘイキンチ</t>
    </rPh>
    <rPh sb="304" eb="306">
      <t>イカ</t>
    </rPh>
    <rPh sb="313" eb="315">
      <t>オスイ</t>
    </rPh>
    <rPh sb="315" eb="317">
      <t>ショリ</t>
    </rPh>
    <rPh sb="317" eb="318">
      <t>ヒ</t>
    </rPh>
    <rPh sb="319" eb="321">
      <t>ミナオ</t>
    </rPh>
    <rPh sb="323" eb="324">
      <t>アワ</t>
    </rPh>
    <rPh sb="327" eb="329">
      <t>シヨウ</t>
    </rPh>
    <rPh sb="329" eb="330">
      <t>リョウ</t>
    </rPh>
    <rPh sb="351" eb="354">
      <t>スイセンカ</t>
    </rPh>
    <rPh sb="354" eb="355">
      <t>リツ</t>
    </rPh>
    <rPh sb="356" eb="358">
      <t>キンネン</t>
    </rPh>
    <rPh sb="362" eb="364">
      <t>イジョウ</t>
    </rPh>
    <rPh sb="372" eb="373">
      <t>ヒ</t>
    </rPh>
    <rPh sb="374" eb="375">
      <t>ツヅ</t>
    </rPh>
    <rPh sb="377" eb="379">
      <t>ショリ</t>
    </rPh>
    <rPh sb="379" eb="381">
      <t>クイキ</t>
    </rPh>
    <rPh sb="381" eb="383">
      <t>カクダイ</t>
    </rPh>
    <rPh sb="384" eb="385">
      <t>トモナ</t>
    </rPh>
    <rPh sb="386" eb="388">
      <t>コウキョウ</t>
    </rPh>
    <rPh sb="388" eb="390">
      <t>ゲスイ</t>
    </rPh>
    <rPh sb="390" eb="391">
      <t>ドウ</t>
    </rPh>
    <rPh sb="391" eb="393">
      <t>セツゾク</t>
    </rPh>
    <rPh sb="393" eb="395">
      <t>ケイハツ</t>
    </rPh>
    <rPh sb="396" eb="397">
      <t>オコナ</t>
    </rPh>
    <phoneticPr fontId="4"/>
  </si>
  <si>
    <t>　北本市における最も古い管路施設は、管渠施工後から40年が経過しており、管渠の老朽化における下水排除機能の低下や、管渠の破損による道路陥没のリスクが高まっていることが懸念されている。
　このため、平成22年度に長寿命化を考慮した計画的な下水管渠の詳細調査を実施した。調査区域は、布設年度の古いJR高崎線東側下水道区域380haの幹線を対象とした。
　点検調査の結果、まだ標準耐用年数50年を超えるる管渠が存在しないことから極度に劣化したスパンは見当たらなかった。
　今後も引き続き定期的な点検等を行い、予防保全を重視した計画的な維持管理を実施していく。</t>
    <rPh sb="133" eb="135">
      <t>チョウサ</t>
    </rPh>
    <rPh sb="135" eb="137">
      <t>クイキ</t>
    </rPh>
    <rPh sb="139" eb="141">
      <t>フセツ</t>
    </rPh>
    <rPh sb="141" eb="142">
      <t>ネン</t>
    </rPh>
    <rPh sb="142" eb="143">
      <t>ド</t>
    </rPh>
    <rPh sb="144" eb="145">
      <t>フル</t>
    </rPh>
    <rPh sb="164" eb="166">
      <t>カンセン</t>
    </rPh>
    <rPh sb="167" eb="169">
      <t>タイショウ</t>
    </rPh>
    <rPh sb="175" eb="177">
      <t>テンケン</t>
    </rPh>
    <rPh sb="177" eb="179">
      <t>チョウサ</t>
    </rPh>
    <rPh sb="180" eb="182">
      <t>ケッカ</t>
    </rPh>
    <rPh sb="185" eb="187">
      <t>ヒョウジュン</t>
    </rPh>
    <rPh sb="187" eb="189">
      <t>タイヨウ</t>
    </rPh>
    <rPh sb="189" eb="191">
      <t>ネンスウ</t>
    </rPh>
    <rPh sb="193" eb="194">
      <t>ネン</t>
    </rPh>
    <rPh sb="195" eb="196">
      <t>コ</t>
    </rPh>
    <rPh sb="199" eb="200">
      <t>カン</t>
    </rPh>
    <rPh sb="200" eb="201">
      <t>キョ</t>
    </rPh>
    <rPh sb="202" eb="204">
      <t>ソンザイ</t>
    </rPh>
    <rPh sb="211" eb="213">
      <t>キョクド</t>
    </rPh>
    <rPh sb="214" eb="216">
      <t>レッカ</t>
    </rPh>
    <rPh sb="222" eb="224">
      <t>ミア</t>
    </rPh>
    <rPh sb="233" eb="235">
      <t>コンゴ</t>
    </rPh>
    <rPh sb="236" eb="237">
      <t>ヒ</t>
    </rPh>
    <rPh sb="238" eb="239">
      <t>ツヅ</t>
    </rPh>
    <rPh sb="240" eb="243">
      <t>テイキテキ</t>
    </rPh>
    <rPh sb="244" eb="246">
      <t>テンケン</t>
    </rPh>
    <rPh sb="246" eb="247">
      <t>トウ</t>
    </rPh>
    <rPh sb="248" eb="249">
      <t>オコナ</t>
    </rPh>
    <rPh sb="251" eb="253">
      <t>ヨボウ</t>
    </rPh>
    <rPh sb="253" eb="255">
      <t>ホゼン</t>
    </rPh>
    <rPh sb="256" eb="258">
      <t>ジュウシ</t>
    </rPh>
    <rPh sb="260" eb="262">
      <t>ケイカク</t>
    </rPh>
    <rPh sb="262" eb="263">
      <t>テキ</t>
    </rPh>
    <rPh sb="264" eb="266">
      <t>イジ</t>
    </rPh>
    <rPh sb="266" eb="268">
      <t>カンリ</t>
    </rPh>
    <rPh sb="269" eb="271">
      <t>ジッシ</t>
    </rPh>
    <phoneticPr fontId="4"/>
  </si>
  <si>
    <t>　現時点では経営状況は徐々に改善されていると考えられる。
　今後は、人口減少や管渠施工後40年が経過していくことから、整備拡大よりも管渠改善に投資する必要が認められる。</t>
    <rPh sb="1" eb="4">
      <t>ゲンジテン</t>
    </rPh>
    <rPh sb="6" eb="8">
      <t>ケイエイ</t>
    </rPh>
    <rPh sb="8" eb="10">
      <t>ジョウキョウ</t>
    </rPh>
    <rPh sb="11" eb="13">
      <t>ジョジョ</t>
    </rPh>
    <rPh sb="14" eb="16">
      <t>カイゼン</t>
    </rPh>
    <rPh sb="22" eb="23">
      <t>カンガ</t>
    </rPh>
    <rPh sb="30" eb="32">
      <t>コンゴ</t>
    </rPh>
    <rPh sb="34" eb="36">
      <t>ジンコウ</t>
    </rPh>
    <rPh sb="36" eb="38">
      <t>ゲンショウ</t>
    </rPh>
    <rPh sb="39" eb="40">
      <t>カン</t>
    </rPh>
    <rPh sb="40" eb="41">
      <t>キョ</t>
    </rPh>
    <rPh sb="41" eb="43">
      <t>セコウ</t>
    </rPh>
    <rPh sb="43" eb="44">
      <t>ゴ</t>
    </rPh>
    <rPh sb="46" eb="47">
      <t>ネン</t>
    </rPh>
    <rPh sb="48" eb="50">
      <t>ケイカ</t>
    </rPh>
    <rPh sb="59" eb="61">
      <t>セイビ</t>
    </rPh>
    <rPh sb="61" eb="63">
      <t>カクダイ</t>
    </rPh>
    <rPh sb="66" eb="67">
      <t>カン</t>
    </rPh>
    <rPh sb="67" eb="68">
      <t>キョ</t>
    </rPh>
    <rPh sb="68" eb="70">
      <t>カイゼン</t>
    </rPh>
    <rPh sb="71" eb="73">
      <t>トウシ</t>
    </rPh>
    <rPh sb="75" eb="77">
      <t>ヒツヨウ</t>
    </rPh>
    <rPh sb="78" eb="79">
      <t>ミト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</si>
</sst>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0.37</c:v>
                </c:pt>
                <c:pt idx="1">
                  <c:v>0.27</c:v>
                </c:pt>
                <c:pt idx="2" formatCode="#,##0.00;&quot;△&quot;#,##0.00">
                  <c:v>0</c:v>
                </c:pt>
                <c:pt idx="3">
                  <c:v>0.28999999999999998</c:v>
                </c:pt>
                <c:pt idx="4" formatCode="#,##0.00;&quot;△&quot;#,##0.00">
                  <c:v>0</c:v>
                </c:pt>
              </c:numCache>
            </c:numRef>
          </c:val>
        </c:ser>
        <c:dLbls>
          <c:showLegendKey val="0"/>
          <c:showVal val="0"/>
          <c:showCatName val="0"/>
          <c:showSerName val="0"/>
          <c:showPercent val="0"/>
          <c:showBubbleSize val="0"/>
        </c:dLbls>
        <c:gapWidth val="150"/>
        <c:axId val="31490816"/>
        <c:axId val="3149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0.13</c:v>
                </c:pt>
                <c:pt idx="2">
                  <c:v>0.14000000000000001</c:v>
                </c:pt>
                <c:pt idx="3">
                  <c:v>0.08</c:v>
                </c:pt>
                <c:pt idx="4">
                  <c:v>0.09</c:v>
                </c:pt>
              </c:numCache>
            </c:numRef>
          </c:val>
          <c:smooth val="0"/>
        </c:ser>
        <c:dLbls>
          <c:showLegendKey val="0"/>
          <c:showVal val="0"/>
          <c:showCatName val="0"/>
          <c:showSerName val="0"/>
          <c:showPercent val="0"/>
          <c:showBubbleSize val="0"/>
        </c:dLbls>
        <c:marker val="1"/>
        <c:smooth val="0"/>
        <c:axId val="31490816"/>
        <c:axId val="31492352"/>
      </c:lineChart>
      <c:dateAx>
        <c:axId val="31490816"/>
        <c:scaling>
          <c:orientation val="minMax"/>
        </c:scaling>
        <c:delete val="1"/>
        <c:axPos val="b"/>
        <c:numFmt formatCode="ge" sourceLinked="1"/>
        <c:majorTickMark val="none"/>
        <c:minorTickMark val="none"/>
        <c:tickLblPos val="none"/>
        <c:crossAx val="31492352"/>
        <c:crosses val="autoZero"/>
        <c:auto val="1"/>
        <c:lblOffset val="100"/>
        <c:baseTimeUnit val="years"/>
      </c:dateAx>
      <c:valAx>
        <c:axId val="3149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9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464064"/>
        <c:axId val="3158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83.17</c:v>
                </c:pt>
                <c:pt idx="2">
                  <c:v>79.790000000000006</c:v>
                </c:pt>
                <c:pt idx="3">
                  <c:v>79.22</c:v>
                </c:pt>
                <c:pt idx="4">
                  <c:v>83.47</c:v>
                </c:pt>
              </c:numCache>
            </c:numRef>
          </c:val>
          <c:smooth val="0"/>
        </c:ser>
        <c:dLbls>
          <c:showLegendKey val="0"/>
          <c:showVal val="0"/>
          <c:showCatName val="0"/>
          <c:showSerName val="0"/>
          <c:showPercent val="0"/>
          <c:showBubbleSize val="0"/>
        </c:dLbls>
        <c:marker val="1"/>
        <c:smooth val="0"/>
        <c:axId val="31464064"/>
        <c:axId val="31584640"/>
      </c:lineChart>
      <c:dateAx>
        <c:axId val="31464064"/>
        <c:scaling>
          <c:orientation val="minMax"/>
        </c:scaling>
        <c:delete val="1"/>
        <c:axPos val="b"/>
        <c:numFmt formatCode="ge" sourceLinked="1"/>
        <c:majorTickMark val="none"/>
        <c:minorTickMark val="none"/>
        <c:tickLblPos val="none"/>
        <c:crossAx val="31584640"/>
        <c:crosses val="autoZero"/>
        <c:auto val="1"/>
        <c:lblOffset val="100"/>
        <c:baseTimeUnit val="years"/>
      </c:dateAx>
      <c:valAx>
        <c:axId val="3158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6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96.26</c:v>
                </c:pt>
                <c:pt idx="1">
                  <c:v>96.29</c:v>
                </c:pt>
                <c:pt idx="2">
                  <c:v>96.27</c:v>
                </c:pt>
                <c:pt idx="3">
                  <c:v>96.02</c:v>
                </c:pt>
                <c:pt idx="4">
                  <c:v>96.34</c:v>
                </c:pt>
              </c:numCache>
            </c:numRef>
          </c:val>
        </c:ser>
        <c:dLbls>
          <c:showLegendKey val="0"/>
          <c:showVal val="0"/>
          <c:showCatName val="0"/>
          <c:showSerName val="0"/>
          <c:showPercent val="0"/>
          <c:showBubbleSize val="0"/>
        </c:dLbls>
        <c:gapWidth val="150"/>
        <c:axId val="31878144"/>
        <c:axId val="3189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91.82</c:v>
                </c:pt>
                <c:pt idx="1">
                  <c:v>95.06</c:v>
                </c:pt>
                <c:pt idx="2">
                  <c:v>95.77</c:v>
                </c:pt>
                <c:pt idx="3">
                  <c:v>95.59</c:v>
                </c:pt>
                <c:pt idx="4">
                  <c:v>96.07</c:v>
                </c:pt>
              </c:numCache>
            </c:numRef>
          </c:val>
          <c:smooth val="0"/>
        </c:ser>
        <c:dLbls>
          <c:showLegendKey val="0"/>
          <c:showVal val="0"/>
          <c:showCatName val="0"/>
          <c:showSerName val="0"/>
          <c:showPercent val="0"/>
          <c:showBubbleSize val="0"/>
        </c:dLbls>
        <c:marker val="1"/>
        <c:smooth val="0"/>
        <c:axId val="31878144"/>
        <c:axId val="31896320"/>
      </c:lineChart>
      <c:dateAx>
        <c:axId val="31878144"/>
        <c:scaling>
          <c:orientation val="minMax"/>
        </c:scaling>
        <c:delete val="1"/>
        <c:axPos val="b"/>
        <c:numFmt formatCode="ge" sourceLinked="1"/>
        <c:majorTickMark val="none"/>
        <c:minorTickMark val="none"/>
        <c:tickLblPos val="none"/>
        <c:crossAx val="31896320"/>
        <c:crosses val="autoZero"/>
        <c:auto val="1"/>
        <c:lblOffset val="100"/>
        <c:baseTimeUnit val="years"/>
      </c:dateAx>
      <c:valAx>
        <c:axId val="3189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7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53.27</c:v>
                </c:pt>
                <c:pt idx="1">
                  <c:v>56.55</c:v>
                </c:pt>
                <c:pt idx="2">
                  <c:v>58.9</c:v>
                </c:pt>
                <c:pt idx="3">
                  <c:v>60.63</c:v>
                </c:pt>
                <c:pt idx="4">
                  <c:v>64.040000000000006</c:v>
                </c:pt>
              </c:numCache>
            </c:numRef>
          </c:val>
        </c:ser>
        <c:dLbls>
          <c:showLegendKey val="0"/>
          <c:showVal val="0"/>
          <c:showCatName val="0"/>
          <c:showSerName val="0"/>
          <c:showPercent val="0"/>
          <c:showBubbleSize val="0"/>
        </c:dLbls>
        <c:gapWidth val="150"/>
        <c:axId val="31519104"/>
        <c:axId val="3152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519104"/>
        <c:axId val="31521408"/>
      </c:lineChart>
      <c:dateAx>
        <c:axId val="31519104"/>
        <c:scaling>
          <c:orientation val="minMax"/>
        </c:scaling>
        <c:delete val="1"/>
        <c:axPos val="b"/>
        <c:numFmt formatCode="ge" sourceLinked="1"/>
        <c:majorTickMark val="none"/>
        <c:minorTickMark val="none"/>
        <c:tickLblPos val="none"/>
        <c:crossAx val="31521408"/>
        <c:crosses val="autoZero"/>
        <c:auto val="1"/>
        <c:lblOffset val="100"/>
        <c:baseTimeUnit val="years"/>
      </c:dateAx>
      <c:valAx>
        <c:axId val="3152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1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663232"/>
        <c:axId val="3166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663232"/>
        <c:axId val="31665152"/>
      </c:lineChart>
      <c:dateAx>
        <c:axId val="31663232"/>
        <c:scaling>
          <c:orientation val="minMax"/>
        </c:scaling>
        <c:delete val="1"/>
        <c:axPos val="b"/>
        <c:numFmt formatCode="ge" sourceLinked="1"/>
        <c:majorTickMark val="none"/>
        <c:minorTickMark val="none"/>
        <c:tickLblPos val="none"/>
        <c:crossAx val="31665152"/>
        <c:crosses val="autoZero"/>
        <c:auto val="1"/>
        <c:lblOffset val="100"/>
        <c:baseTimeUnit val="years"/>
      </c:dateAx>
      <c:valAx>
        <c:axId val="3166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6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724288"/>
        <c:axId val="3172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724288"/>
        <c:axId val="31726976"/>
      </c:lineChart>
      <c:dateAx>
        <c:axId val="31724288"/>
        <c:scaling>
          <c:orientation val="minMax"/>
        </c:scaling>
        <c:delete val="1"/>
        <c:axPos val="b"/>
        <c:numFmt formatCode="ge" sourceLinked="1"/>
        <c:majorTickMark val="none"/>
        <c:minorTickMark val="none"/>
        <c:tickLblPos val="none"/>
        <c:crossAx val="31726976"/>
        <c:crosses val="autoZero"/>
        <c:auto val="1"/>
        <c:lblOffset val="100"/>
        <c:baseTimeUnit val="years"/>
      </c:dateAx>
      <c:valAx>
        <c:axId val="3172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2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53952"/>
        <c:axId val="3186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53952"/>
        <c:axId val="31860608"/>
      </c:lineChart>
      <c:dateAx>
        <c:axId val="31853952"/>
        <c:scaling>
          <c:orientation val="minMax"/>
        </c:scaling>
        <c:delete val="1"/>
        <c:axPos val="b"/>
        <c:numFmt formatCode="ge" sourceLinked="1"/>
        <c:majorTickMark val="none"/>
        <c:minorTickMark val="none"/>
        <c:tickLblPos val="none"/>
        <c:crossAx val="31860608"/>
        <c:crosses val="autoZero"/>
        <c:auto val="1"/>
        <c:lblOffset val="100"/>
        <c:baseTimeUnit val="years"/>
      </c:dateAx>
      <c:valAx>
        <c:axId val="3186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5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131904"/>
        <c:axId val="4581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131904"/>
        <c:axId val="45815680"/>
      </c:lineChart>
      <c:dateAx>
        <c:axId val="33131904"/>
        <c:scaling>
          <c:orientation val="minMax"/>
        </c:scaling>
        <c:delete val="1"/>
        <c:axPos val="b"/>
        <c:numFmt formatCode="ge" sourceLinked="1"/>
        <c:majorTickMark val="none"/>
        <c:minorTickMark val="none"/>
        <c:tickLblPos val="none"/>
        <c:crossAx val="45815680"/>
        <c:crosses val="autoZero"/>
        <c:auto val="1"/>
        <c:lblOffset val="100"/>
        <c:baseTimeUnit val="years"/>
      </c:dateAx>
      <c:valAx>
        <c:axId val="4581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3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903.91</c:v>
                </c:pt>
                <c:pt idx="1">
                  <c:v>941.95</c:v>
                </c:pt>
                <c:pt idx="2">
                  <c:v>940.78</c:v>
                </c:pt>
                <c:pt idx="3">
                  <c:v>901.53</c:v>
                </c:pt>
                <c:pt idx="4">
                  <c:v>860.63</c:v>
                </c:pt>
              </c:numCache>
            </c:numRef>
          </c:val>
        </c:ser>
        <c:dLbls>
          <c:showLegendKey val="0"/>
          <c:showVal val="0"/>
          <c:showCatName val="0"/>
          <c:showSerName val="0"/>
          <c:showPercent val="0"/>
          <c:showBubbleSize val="0"/>
        </c:dLbls>
        <c:gapWidth val="150"/>
        <c:axId val="68408448"/>
        <c:axId val="6840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1259.6400000000001</c:v>
                </c:pt>
                <c:pt idx="1">
                  <c:v>908.51</c:v>
                </c:pt>
                <c:pt idx="2">
                  <c:v>866.05</c:v>
                </c:pt>
                <c:pt idx="3">
                  <c:v>892.91</c:v>
                </c:pt>
                <c:pt idx="4">
                  <c:v>839.9</c:v>
                </c:pt>
              </c:numCache>
            </c:numRef>
          </c:val>
          <c:smooth val="0"/>
        </c:ser>
        <c:dLbls>
          <c:showLegendKey val="0"/>
          <c:showVal val="0"/>
          <c:showCatName val="0"/>
          <c:showSerName val="0"/>
          <c:showPercent val="0"/>
          <c:showBubbleSize val="0"/>
        </c:dLbls>
        <c:marker val="1"/>
        <c:smooth val="0"/>
        <c:axId val="68408448"/>
        <c:axId val="68409984"/>
      </c:lineChart>
      <c:dateAx>
        <c:axId val="68408448"/>
        <c:scaling>
          <c:orientation val="minMax"/>
        </c:scaling>
        <c:delete val="1"/>
        <c:axPos val="b"/>
        <c:numFmt formatCode="ge" sourceLinked="1"/>
        <c:majorTickMark val="none"/>
        <c:minorTickMark val="none"/>
        <c:tickLblPos val="none"/>
        <c:crossAx val="68409984"/>
        <c:crosses val="autoZero"/>
        <c:auto val="1"/>
        <c:lblOffset val="100"/>
        <c:baseTimeUnit val="years"/>
      </c:dateAx>
      <c:valAx>
        <c:axId val="6840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40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78.760000000000005</c:v>
                </c:pt>
                <c:pt idx="1">
                  <c:v>72.459999999999994</c:v>
                </c:pt>
                <c:pt idx="2">
                  <c:v>70.55</c:v>
                </c:pt>
                <c:pt idx="3">
                  <c:v>69.900000000000006</c:v>
                </c:pt>
                <c:pt idx="4">
                  <c:v>75.62</c:v>
                </c:pt>
              </c:numCache>
            </c:numRef>
          </c:val>
        </c:ser>
        <c:dLbls>
          <c:showLegendKey val="0"/>
          <c:showVal val="0"/>
          <c:showCatName val="0"/>
          <c:showSerName val="0"/>
          <c:showPercent val="0"/>
          <c:showBubbleSize val="0"/>
        </c:dLbls>
        <c:gapWidth val="150"/>
        <c:axId val="81183488"/>
        <c:axId val="8118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77.44</c:v>
                </c:pt>
                <c:pt idx="1">
                  <c:v>84.71</c:v>
                </c:pt>
                <c:pt idx="2">
                  <c:v>87.1</c:v>
                </c:pt>
                <c:pt idx="3">
                  <c:v>86.47</c:v>
                </c:pt>
                <c:pt idx="4">
                  <c:v>87.66</c:v>
                </c:pt>
              </c:numCache>
            </c:numRef>
          </c:val>
          <c:smooth val="0"/>
        </c:ser>
        <c:dLbls>
          <c:showLegendKey val="0"/>
          <c:showVal val="0"/>
          <c:showCatName val="0"/>
          <c:showSerName val="0"/>
          <c:showPercent val="0"/>
          <c:showBubbleSize val="0"/>
        </c:dLbls>
        <c:marker val="1"/>
        <c:smooth val="0"/>
        <c:axId val="81183488"/>
        <c:axId val="81185408"/>
      </c:lineChart>
      <c:dateAx>
        <c:axId val="81183488"/>
        <c:scaling>
          <c:orientation val="minMax"/>
        </c:scaling>
        <c:delete val="1"/>
        <c:axPos val="b"/>
        <c:numFmt formatCode="ge" sourceLinked="1"/>
        <c:majorTickMark val="none"/>
        <c:minorTickMark val="none"/>
        <c:tickLblPos val="none"/>
        <c:crossAx val="81185408"/>
        <c:crosses val="autoZero"/>
        <c:auto val="1"/>
        <c:lblOffset val="100"/>
        <c:baseTimeUnit val="years"/>
      </c:dateAx>
      <c:valAx>
        <c:axId val="8118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8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149.26</c:v>
                </c:pt>
                <c:pt idx="1">
                  <c:v>149.82</c:v>
                </c:pt>
                <c:pt idx="2">
                  <c:v>147.32</c:v>
                </c:pt>
                <c:pt idx="3">
                  <c:v>148.71</c:v>
                </c:pt>
                <c:pt idx="4">
                  <c:v>141.52000000000001</c:v>
                </c:pt>
              </c:numCache>
            </c:numRef>
          </c:val>
        </c:ser>
        <c:dLbls>
          <c:showLegendKey val="0"/>
          <c:showVal val="0"/>
          <c:showCatName val="0"/>
          <c:showSerName val="0"/>
          <c:showPercent val="0"/>
          <c:showBubbleSize val="0"/>
        </c:dLbls>
        <c:gapWidth val="150"/>
        <c:axId val="30808320"/>
        <c:axId val="3082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154.94</c:v>
                </c:pt>
                <c:pt idx="1">
                  <c:v>148.62</c:v>
                </c:pt>
                <c:pt idx="2">
                  <c:v>147.97999999999999</c:v>
                </c:pt>
                <c:pt idx="3">
                  <c:v>146.86000000000001</c:v>
                </c:pt>
                <c:pt idx="4">
                  <c:v>145.18</c:v>
                </c:pt>
              </c:numCache>
            </c:numRef>
          </c:val>
          <c:smooth val="0"/>
        </c:ser>
        <c:dLbls>
          <c:showLegendKey val="0"/>
          <c:showVal val="0"/>
          <c:showCatName val="0"/>
          <c:showSerName val="0"/>
          <c:showPercent val="0"/>
          <c:showBubbleSize val="0"/>
        </c:dLbls>
        <c:marker val="1"/>
        <c:smooth val="0"/>
        <c:axId val="30808320"/>
        <c:axId val="30826496"/>
      </c:lineChart>
      <c:dateAx>
        <c:axId val="30808320"/>
        <c:scaling>
          <c:orientation val="minMax"/>
        </c:scaling>
        <c:delete val="1"/>
        <c:axPos val="b"/>
        <c:numFmt formatCode="ge" sourceLinked="1"/>
        <c:majorTickMark val="none"/>
        <c:minorTickMark val="none"/>
        <c:tickLblPos val="none"/>
        <c:crossAx val="30826496"/>
        <c:crosses val="autoZero"/>
        <c:auto val="1"/>
        <c:lblOffset val="100"/>
        <c:baseTimeUnit val="years"/>
      </c:dateAx>
      <c:valAx>
        <c:axId val="3082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0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S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埼玉県　北本市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Bb1</v>
      </c>
      <c r="X8" s="46"/>
      <c r="Y8" s="46"/>
      <c r="Z8" s="46"/>
      <c r="AA8" s="46"/>
      <c r="AB8" s="46"/>
      <c r="AC8" s="46"/>
      <c r="AD8" s="3"/>
      <c r="AE8" s="3"/>
      <c r="AF8" s="3"/>
      <c r="AG8" s="3"/>
      <c r="AH8" s="3"/>
      <c r="AI8" s="3"/>
      <c r="AJ8" s="3"/>
      <c r="AK8" s="3"/>
      <c r="AL8" s="47">
        <f>データ!R6</f>
        <v>68657</v>
      </c>
      <c r="AM8" s="47"/>
      <c r="AN8" s="47"/>
      <c r="AO8" s="47"/>
      <c r="AP8" s="47"/>
      <c r="AQ8" s="47"/>
      <c r="AR8" s="47"/>
      <c r="AS8" s="47"/>
      <c r="AT8" s="43">
        <f>データ!S6</f>
        <v>19.82</v>
      </c>
      <c r="AU8" s="43"/>
      <c r="AV8" s="43"/>
      <c r="AW8" s="43"/>
      <c r="AX8" s="43"/>
      <c r="AY8" s="43"/>
      <c r="AZ8" s="43"/>
      <c r="BA8" s="43"/>
      <c r="BB8" s="43">
        <f>データ!T6</f>
        <v>3464.03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74.650000000000006</v>
      </c>
      <c r="Q10" s="43"/>
      <c r="R10" s="43"/>
      <c r="S10" s="43"/>
      <c r="T10" s="43"/>
      <c r="U10" s="43"/>
      <c r="V10" s="43"/>
      <c r="W10" s="43">
        <f>データ!P6</f>
        <v>71.040000000000006</v>
      </c>
      <c r="X10" s="43"/>
      <c r="Y10" s="43"/>
      <c r="Z10" s="43"/>
      <c r="AA10" s="43"/>
      <c r="AB10" s="43"/>
      <c r="AC10" s="43"/>
      <c r="AD10" s="47">
        <f>データ!Q6</f>
        <v>1944</v>
      </c>
      <c r="AE10" s="47"/>
      <c r="AF10" s="47"/>
      <c r="AG10" s="47"/>
      <c r="AH10" s="47"/>
      <c r="AI10" s="47"/>
      <c r="AJ10" s="47"/>
      <c r="AK10" s="2"/>
      <c r="AL10" s="47">
        <f>データ!U6</f>
        <v>51090</v>
      </c>
      <c r="AM10" s="47"/>
      <c r="AN10" s="47"/>
      <c r="AO10" s="47"/>
      <c r="AP10" s="47"/>
      <c r="AQ10" s="47"/>
      <c r="AR10" s="47"/>
      <c r="AS10" s="47"/>
      <c r="AT10" s="43">
        <f>データ!V6</f>
        <v>5.96</v>
      </c>
      <c r="AU10" s="43"/>
      <c r="AV10" s="43"/>
      <c r="AW10" s="43"/>
      <c r="AX10" s="43"/>
      <c r="AY10" s="43"/>
      <c r="AZ10" s="43"/>
      <c r="BA10" s="43"/>
      <c r="BB10" s="43">
        <f>データ!W6</f>
        <v>8572.15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112330</v>
      </c>
      <c r="D6" s="31">
        <f t="shared" si="3"/>
        <v>47</v>
      </c>
      <c r="E6" s="31">
        <f t="shared" si="3"/>
        <v>17</v>
      </c>
      <c r="F6" s="31">
        <f t="shared" si="3"/>
        <v>1</v>
      </c>
      <c r="G6" s="31">
        <f t="shared" si="3"/>
        <v>0</v>
      </c>
      <c r="H6" s="31" t="str">
        <f t="shared" si="3"/>
        <v>埼玉県　北本市</v>
      </c>
      <c r="I6" s="31" t="str">
        <f t="shared" si="3"/>
        <v>法非適用</v>
      </c>
      <c r="J6" s="31" t="str">
        <f t="shared" si="3"/>
        <v>下水道事業</v>
      </c>
      <c r="K6" s="31" t="str">
        <f t="shared" si="3"/>
        <v>公共下水道</v>
      </c>
      <c r="L6" s="31" t="str">
        <f t="shared" si="3"/>
        <v>Bb1</v>
      </c>
      <c r="M6" s="32" t="str">
        <f t="shared" si="3"/>
        <v>-</v>
      </c>
      <c r="N6" s="32" t="str">
        <f t="shared" si="3"/>
        <v>該当数値なし</v>
      </c>
      <c r="O6" s="32">
        <f t="shared" si="3"/>
        <v>74.650000000000006</v>
      </c>
      <c r="P6" s="32">
        <f t="shared" si="3"/>
        <v>71.040000000000006</v>
      </c>
      <c r="Q6" s="32">
        <f t="shared" si="3"/>
        <v>1944</v>
      </c>
      <c r="R6" s="32">
        <f t="shared" si="3"/>
        <v>68657</v>
      </c>
      <c r="S6" s="32">
        <f t="shared" si="3"/>
        <v>19.82</v>
      </c>
      <c r="T6" s="32">
        <f t="shared" si="3"/>
        <v>3464.03</v>
      </c>
      <c r="U6" s="32">
        <f t="shared" si="3"/>
        <v>51090</v>
      </c>
      <c r="V6" s="32">
        <f t="shared" si="3"/>
        <v>5.96</v>
      </c>
      <c r="W6" s="32">
        <f t="shared" si="3"/>
        <v>8572.15</v>
      </c>
      <c r="X6" s="33">
        <f>IF(X7="",NA(),X7)</f>
        <v>53.27</v>
      </c>
      <c r="Y6" s="33">
        <f t="shared" ref="Y6:AG6" si="4">IF(Y7="",NA(),Y7)</f>
        <v>56.55</v>
      </c>
      <c r="Z6" s="33">
        <f t="shared" si="4"/>
        <v>58.9</v>
      </c>
      <c r="AA6" s="33">
        <f t="shared" si="4"/>
        <v>60.63</v>
      </c>
      <c r="AB6" s="33">
        <f t="shared" si="4"/>
        <v>64.040000000000006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903.91</v>
      </c>
      <c r="BF6" s="33">
        <f t="shared" ref="BF6:BN6" si="7">IF(BF7="",NA(),BF7)</f>
        <v>941.95</v>
      </c>
      <c r="BG6" s="33">
        <f t="shared" si="7"/>
        <v>940.78</v>
      </c>
      <c r="BH6" s="33">
        <f t="shared" si="7"/>
        <v>901.53</v>
      </c>
      <c r="BI6" s="33">
        <f t="shared" si="7"/>
        <v>860.63</v>
      </c>
      <c r="BJ6" s="33">
        <f t="shared" si="7"/>
        <v>1259.6400000000001</v>
      </c>
      <c r="BK6" s="33">
        <f t="shared" si="7"/>
        <v>908.51</v>
      </c>
      <c r="BL6" s="33">
        <f t="shared" si="7"/>
        <v>866.05</v>
      </c>
      <c r="BM6" s="33">
        <f t="shared" si="7"/>
        <v>892.91</v>
      </c>
      <c r="BN6" s="33">
        <f t="shared" si="7"/>
        <v>839.9</v>
      </c>
      <c r="BO6" s="32" t="str">
        <f>IF(BO7="","",IF(BO7="-","【-】","【"&amp;SUBSTITUTE(TEXT(BO7,"#,##0.00"),"-","△")&amp;"】"))</f>
        <v>【776.35】</v>
      </c>
      <c r="BP6" s="33">
        <f>IF(BP7="",NA(),BP7)</f>
        <v>78.760000000000005</v>
      </c>
      <c r="BQ6" s="33">
        <f t="shared" ref="BQ6:BY6" si="8">IF(BQ7="",NA(),BQ7)</f>
        <v>72.459999999999994</v>
      </c>
      <c r="BR6" s="33">
        <f t="shared" si="8"/>
        <v>70.55</v>
      </c>
      <c r="BS6" s="33">
        <f t="shared" si="8"/>
        <v>69.900000000000006</v>
      </c>
      <c r="BT6" s="33">
        <f t="shared" si="8"/>
        <v>75.62</v>
      </c>
      <c r="BU6" s="33">
        <f t="shared" si="8"/>
        <v>77.44</v>
      </c>
      <c r="BV6" s="33">
        <f t="shared" si="8"/>
        <v>84.71</v>
      </c>
      <c r="BW6" s="33">
        <f t="shared" si="8"/>
        <v>87.1</v>
      </c>
      <c r="BX6" s="33">
        <f t="shared" si="8"/>
        <v>86.47</v>
      </c>
      <c r="BY6" s="33">
        <f t="shared" si="8"/>
        <v>87.66</v>
      </c>
      <c r="BZ6" s="32" t="str">
        <f>IF(BZ7="","",IF(BZ7="-","【-】","【"&amp;SUBSTITUTE(TEXT(BZ7,"#,##0.00"),"-","△")&amp;"】"))</f>
        <v>【96.57】</v>
      </c>
      <c r="CA6" s="33">
        <f>IF(CA7="",NA(),CA7)</f>
        <v>149.26</v>
      </c>
      <c r="CB6" s="33">
        <f t="shared" ref="CB6:CJ6" si="9">IF(CB7="",NA(),CB7)</f>
        <v>149.82</v>
      </c>
      <c r="CC6" s="33">
        <f t="shared" si="9"/>
        <v>147.32</v>
      </c>
      <c r="CD6" s="33">
        <f t="shared" si="9"/>
        <v>148.71</v>
      </c>
      <c r="CE6" s="33">
        <f t="shared" si="9"/>
        <v>141.52000000000001</v>
      </c>
      <c r="CF6" s="33">
        <f t="shared" si="9"/>
        <v>154.94</v>
      </c>
      <c r="CG6" s="33">
        <f t="shared" si="9"/>
        <v>148.62</v>
      </c>
      <c r="CH6" s="33">
        <f t="shared" si="9"/>
        <v>147.97999999999999</v>
      </c>
      <c r="CI6" s="33">
        <f t="shared" si="9"/>
        <v>146.86000000000001</v>
      </c>
      <c r="CJ6" s="33">
        <f t="shared" si="9"/>
        <v>145.18</v>
      </c>
      <c r="CK6" s="32" t="str">
        <f>IF(CK7="","",IF(CK7="-","【-】","【"&amp;SUBSTITUTE(TEXT(CK7,"#,##0.00"),"-","△")&amp;"】"))</f>
        <v>【142.28】</v>
      </c>
      <c r="CL6" s="33" t="str">
        <f>IF(CL7="",NA(),CL7)</f>
        <v>-</v>
      </c>
      <c r="CM6" s="33" t="str">
        <f t="shared" ref="CM6:CU6" si="10">IF(CM7="",NA(),CM7)</f>
        <v>-</v>
      </c>
      <c r="CN6" s="33" t="str">
        <f t="shared" si="10"/>
        <v>-</v>
      </c>
      <c r="CO6" s="33" t="str">
        <f t="shared" si="10"/>
        <v>-</v>
      </c>
      <c r="CP6" s="33" t="str">
        <f t="shared" si="10"/>
        <v>-</v>
      </c>
      <c r="CQ6" s="33" t="str">
        <f t="shared" si="10"/>
        <v>-</v>
      </c>
      <c r="CR6" s="33">
        <f t="shared" si="10"/>
        <v>83.17</v>
      </c>
      <c r="CS6" s="33">
        <f t="shared" si="10"/>
        <v>79.790000000000006</v>
      </c>
      <c r="CT6" s="33">
        <f t="shared" si="10"/>
        <v>79.22</v>
      </c>
      <c r="CU6" s="33">
        <f t="shared" si="10"/>
        <v>83.47</v>
      </c>
      <c r="CV6" s="32" t="str">
        <f>IF(CV7="","",IF(CV7="-","【-】","【"&amp;SUBSTITUTE(TEXT(CV7,"#,##0.00"),"-","△")&amp;"】"))</f>
        <v>【60.35】</v>
      </c>
      <c r="CW6" s="33">
        <f>IF(CW7="",NA(),CW7)</f>
        <v>96.26</v>
      </c>
      <c r="CX6" s="33">
        <f t="shared" ref="CX6:DF6" si="11">IF(CX7="",NA(),CX7)</f>
        <v>96.29</v>
      </c>
      <c r="CY6" s="33">
        <f t="shared" si="11"/>
        <v>96.27</v>
      </c>
      <c r="CZ6" s="33">
        <f t="shared" si="11"/>
        <v>96.02</v>
      </c>
      <c r="DA6" s="33">
        <f t="shared" si="11"/>
        <v>96.34</v>
      </c>
      <c r="DB6" s="33">
        <f t="shared" si="11"/>
        <v>91.82</v>
      </c>
      <c r="DC6" s="33">
        <f t="shared" si="11"/>
        <v>95.06</v>
      </c>
      <c r="DD6" s="33">
        <f t="shared" si="11"/>
        <v>95.77</v>
      </c>
      <c r="DE6" s="33">
        <f t="shared" si="11"/>
        <v>95.59</v>
      </c>
      <c r="DF6" s="33">
        <f t="shared" si="11"/>
        <v>96.07</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0.37</v>
      </c>
      <c r="EE6" s="33">
        <f t="shared" ref="EE6:EM6" si="14">IF(EE7="",NA(),EE7)</f>
        <v>0.27</v>
      </c>
      <c r="EF6" s="32">
        <f t="shared" si="14"/>
        <v>0</v>
      </c>
      <c r="EG6" s="33">
        <f t="shared" si="14"/>
        <v>0.28999999999999998</v>
      </c>
      <c r="EH6" s="32">
        <f t="shared" si="14"/>
        <v>0</v>
      </c>
      <c r="EI6" s="33">
        <f t="shared" si="14"/>
        <v>0.02</v>
      </c>
      <c r="EJ6" s="33">
        <f t="shared" si="14"/>
        <v>0.13</v>
      </c>
      <c r="EK6" s="33">
        <f t="shared" si="14"/>
        <v>0.14000000000000001</v>
      </c>
      <c r="EL6" s="33">
        <f t="shared" si="14"/>
        <v>0.08</v>
      </c>
      <c r="EM6" s="33">
        <f t="shared" si="14"/>
        <v>0.09</v>
      </c>
      <c r="EN6" s="32" t="str">
        <f>IF(EN7="","",IF(EN7="-","【-】","【"&amp;SUBSTITUTE(TEXT(EN7,"#,##0.00"),"-","△")&amp;"】"))</f>
        <v>【0.17】</v>
      </c>
    </row>
    <row r="7" spans="1:144" s="34" customFormat="1" x14ac:dyDescent="0.15">
      <c r="A7" s="26"/>
      <c r="B7" s="35">
        <v>2014</v>
      </c>
      <c r="C7" s="35">
        <v>112330</v>
      </c>
      <c r="D7" s="35">
        <v>47</v>
      </c>
      <c r="E7" s="35">
        <v>17</v>
      </c>
      <c r="F7" s="35">
        <v>1</v>
      </c>
      <c r="G7" s="35">
        <v>0</v>
      </c>
      <c r="H7" s="35" t="s">
        <v>96</v>
      </c>
      <c r="I7" s="35" t="s">
        <v>97</v>
      </c>
      <c r="J7" s="35" t="s">
        <v>98</v>
      </c>
      <c r="K7" s="35" t="s">
        <v>99</v>
      </c>
      <c r="L7" s="35" t="s">
        <v>100</v>
      </c>
      <c r="M7" s="36" t="s">
        <v>101</v>
      </c>
      <c r="N7" s="36" t="s">
        <v>102</v>
      </c>
      <c r="O7" s="36">
        <v>74.650000000000006</v>
      </c>
      <c r="P7" s="36">
        <v>71.040000000000006</v>
      </c>
      <c r="Q7" s="36">
        <v>1944</v>
      </c>
      <c r="R7" s="36">
        <v>68657</v>
      </c>
      <c r="S7" s="36">
        <v>19.82</v>
      </c>
      <c r="T7" s="36">
        <v>3464.03</v>
      </c>
      <c r="U7" s="36">
        <v>51090</v>
      </c>
      <c r="V7" s="36">
        <v>5.96</v>
      </c>
      <c r="W7" s="36">
        <v>8572.15</v>
      </c>
      <c r="X7" s="36">
        <v>53.27</v>
      </c>
      <c r="Y7" s="36">
        <v>56.55</v>
      </c>
      <c r="Z7" s="36">
        <v>58.9</v>
      </c>
      <c r="AA7" s="36">
        <v>60.63</v>
      </c>
      <c r="AB7" s="36">
        <v>64.040000000000006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903.91</v>
      </c>
      <c r="BF7" s="36">
        <v>941.95</v>
      </c>
      <c r="BG7" s="36">
        <v>940.78</v>
      </c>
      <c r="BH7" s="36">
        <v>901.53</v>
      </c>
      <c r="BI7" s="36">
        <v>860.63</v>
      </c>
      <c r="BJ7" s="36">
        <v>1259.6400000000001</v>
      </c>
      <c r="BK7" s="36">
        <v>908.51</v>
      </c>
      <c r="BL7" s="36">
        <v>866.05</v>
      </c>
      <c r="BM7" s="36">
        <v>892.91</v>
      </c>
      <c r="BN7" s="36">
        <v>839.9</v>
      </c>
      <c r="BO7" s="36">
        <v>776.35</v>
      </c>
      <c r="BP7" s="36">
        <v>78.760000000000005</v>
      </c>
      <c r="BQ7" s="36">
        <v>72.459999999999994</v>
      </c>
      <c r="BR7" s="36">
        <v>70.55</v>
      </c>
      <c r="BS7" s="36">
        <v>69.900000000000006</v>
      </c>
      <c r="BT7" s="36">
        <v>75.62</v>
      </c>
      <c r="BU7" s="36">
        <v>77.44</v>
      </c>
      <c r="BV7" s="36">
        <v>84.71</v>
      </c>
      <c r="BW7" s="36">
        <v>87.1</v>
      </c>
      <c r="BX7" s="36">
        <v>86.47</v>
      </c>
      <c r="BY7" s="36">
        <v>87.66</v>
      </c>
      <c r="BZ7" s="36">
        <v>96.57</v>
      </c>
      <c r="CA7" s="36">
        <v>149.26</v>
      </c>
      <c r="CB7" s="36">
        <v>149.82</v>
      </c>
      <c r="CC7" s="36">
        <v>147.32</v>
      </c>
      <c r="CD7" s="36">
        <v>148.71</v>
      </c>
      <c r="CE7" s="36">
        <v>141.52000000000001</v>
      </c>
      <c r="CF7" s="36">
        <v>154.94</v>
      </c>
      <c r="CG7" s="36">
        <v>148.62</v>
      </c>
      <c r="CH7" s="36">
        <v>147.97999999999999</v>
      </c>
      <c r="CI7" s="36">
        <v>146.86000000000001</v>
      </c>
      <c r="CJ7" s="36">
        <v>145.18</v>
      </c>
      <c r="CK7" s="36">
        <v>142.28</v>
      </c>
      <c r="CL7" s="36" t="s">
        <v>101</v>
      </c>
      <c r="CM7" s="36" t="s">
        <v>101</v>
      </c>
      <c r="CN7" s="36" t="s">
        <v>101</v>
      </c>
      <c r="CO7" s="36" t="s">
        <v>101</v>
      </c>
      <c r="CP7" s="36" t="s">
        <v>101</v>
      </c>
      <c r="CQ7" s="36" t="s">
        <v>101</v>
      </c>
      <c r="CR7" s="36">
        <v>83.17</v>
      </c>
      <c r="CS7" s="36">
        <v>79.790000000000006</v>
      </c>
      <c r="CT7" s="36">
        <v>79.22</v>
      </c>
      <c r="CU7" s="36">
        <v>83.47</v>
      </c>
      <c r="CV7" s="36">
        <v>60.35</v>
      </c>
      <c r="CW7" s="36">
        <v>96.26</v>
      </c>
      <c r="CX7" s="36">
        <v>96.29</v>
      </c>
      <c r="CY7" s="36">
        <v>96.27</v>
      </c>
      <c r="CZ7" s="36">
        <v>96.02</v>
      </c>
      <c r="DA7" s="36">
        <v>96.34</v>
      </c>
      <c r="DB7" s="36">
        <v>91.82</v>
      </c>
      <c r="DC7" s="36">
        <v>95.06</v>
      </c>
      <c r="DD7" s="36">
        <v>95.77</v>
      </c>
      <c r="DE7" s="36">
        <v>95.59</v>
      </c>
      <c r="DF7" s="36">
        <v>96.07</v>
      </c>
      <c r="DG7" s="36">
        <v>94.57</v>
      </c>
      <c r="DH7" s="36"/>
      <c r="DI7" s="36"/>
      <c r="DJ7" s="36"/>
      <c r="DK7" s="36"/>
      <c r="DL7" s="36"/>
      <c r="DM7" s="36"/>
      <c r="DN7" s="36"/>
      <c r="DO7" s="36"/>
      <c r="DP7" s="36"/>
      <c r="DQ7" s="36"/>
      <c r="DR7" s="36"/>
      <c r="DS7" s="36"/>
      <c r="DT7" s="36"/>
      <c r="DU7" s="36"/>
      <c r="DV7" s="36"/>
      <c r="DW7" s="36"/>
      <c r="DX7" s="36"/>
      <c r="DY7" s="36"/>
      <c r="DZ7" s="36"/>
      <c r="EA7" s="36"/>
      <c r="EB7" s="36"/>
      <c r="EC7" s="36"/>
      <c r="ED7" s="36">
        <v>0.37</v>
      </c>
      <c r="EE7" s="36">
        <v>0.27</v>
      </c>
      <c r="EF7" s="36">
        <v>0</v>
      </c>
      <c r="EG7" s="36">
        <v>0.28999999999999998</v>
      </c>
      <c r="EH7" s="36">
        <v>0</v>
      </c>
      <c r="EI7" s="36">
        <v>0.02</v>
      </c>
      <c r="EJ7" s="36">
        <v>0.13</v>
      </c>
      <c r="EK7" s="36">
        <v>0.14000000000000001</v>
      </c>
      <c r="EL7" s="36">
        <v>0.08</v>
      </c>
      <c r="EM7" s="36">
        <v>0.09</v>
      </c>
      <c r="EN7" s="36">
        <v>0.17</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2016-02-22T00:16:04Z</cp:lastPrinted>
  <dcterms:created xsi:type="dcterms:W3CDTF">2016-02-03T08:49:43Z</dcterms:created>
  <dcterms:modified xsi:type="dcterms:W3CDTF">2016-02-22T00:16:07Z</dcterms:modified>
</cp:coreProperties>
</file>