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<sst xmlns="http://schemas.openxmlformats.org/spreadsheetml/2006/main" count="217" uniqueCount="107">
  <si>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</si>
  <si>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</si>
  <si>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</si>
  <si>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</si>
  <si>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</si>
  <si>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</si>
  <si>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</si>
  <si>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</si>
  <si>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</si>
  <si>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</si>
  <si>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</si>
  <si>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</si>
  <si>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</si>
  <si>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</si>
  <si>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</si>
  <si>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</si>
  <si>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</si>
  <si>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</si>
  <si>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</si>
  <si>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</si>
  <si>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</si>
  <si>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</si>
  <si>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</si>
  <si>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</si>
  <si>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</si>
  <si>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</si>
  <si>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</si>
  <si>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</si>
  <si>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</si>
  <si>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</si>
  <si>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</si>
  <si>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</si>
  <si>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</si>
  <si>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</si>
  <si>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</si>
  <si>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</si>
  <si>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</si>
  <si>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</si>
  <si>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</si>
  <si>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</si>
  <si>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</si>
  <si>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</si>
  <si>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</si>
  <si>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</si>
  <si>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</si>
  <si>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</si>
  <si>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</si>
  <si>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</si>
  <si>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</si>
  <si>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</si>
  <si>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</si>
  <si>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</si>
  <si>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</si>
  <si>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</si>
  <si>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</si>
  <si>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</si>
  <si>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</si>
  <si>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</si>
  <si>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</si>
  <si>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</si>
  <si>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</si>
  <si>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</si>
  <si>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</si>
  <si>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</si>
  <si>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</si>
  <si>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</si>
  <si>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</si>
  <si>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</si>
  <si>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</si>
  <si>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</si>
  <si>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</si>
  <si>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</si>
  <si>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</si>
  <si>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</si>
  <si>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</si>
  <si>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</si>
  <si>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</si>
  <si>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</si>
  <si>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</si>
  <si>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</si>
  <si>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</si>
  <si>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</si>
  <si>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</si>
  <si>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</si>
  <si>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</si>
  <si>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</si>
  <si>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</si>
  <si>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</si>
  <si>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</si>
  <si>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</si>
  <si>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</si>
  <si>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</si>
  <si>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</si>
  <si>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草加市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</si>
  <si>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</si>
  <si>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</si>
  <si>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</si>
  <si>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</si>
  <si>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</si>
  <si>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</si>
  <si>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</si>
  <si>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</si>
  <si>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</si>
  <si>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</si>
  <si>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経年化率は年々増加しており、管路更新率も他類似団体と比較すると低い傾向にあることから、平成２６年度に策定した「草加市水道施設整備基本計画」に基づき、計画的かつ効率的に更新事業を推進する。</t>
    <rPh sb="0" eb="2">
      <t>カンロ</t>
    </rPh>
    <rPh sb="3" eb="6">
      <t>ケイネンカ</t>
    </rPh>
    <rPh sb="6" eb="7">
      <t>リツ</t>
    </rPh>
    <rPh sb="8" eb="10">
      <t>ネンネン</t>
    </rPh>
    <rPh sb="10" eb="12">
      <t>ゾウカ</t>
    </rPh>
    <rPh sb="17" eb="19">
      <t>カンロ</t>
    </rPh>
    <rPh sb="19" eb="21">
      <t>コウシン</t>
    </rPh>
    <rPh sb="21" eb="22">
      <t>リツ</t>
    </rPh>
    <rPh sb="23" eb="24">
      <t>タ</t>
    </rPh>
    <rPh sb="24" eb="26">
      <t>ルイジ</t>
    </rPh>
    <rPh sb="26" eb="28">
      <t>ダンタイ</t>
    </rPh>
    <rPh sb="29" eb="31">
      <t>ヒカク</t>
    </rPh>
    <rPh sb="34" eb="35">
      <t>ヒク</t>
    </rPh>
    <rPh sb="36" eb="38">
      <t>ケイコウ</t>
    </rPh>
    <rPh sb="46" eb="48">
      <t>ヘイセイ</t>
    </rPh>
    <rPh sb="50" eb="52">
      <t>ネンド</t>
    </rPh>
    <rPh sb="53" eb="55">
      <t>サクテイ</t>
    </rPh>
    <rPh sb="58" eb="61">
      <t>ソウカシ</t>
    </rPh>
    <rPh sb="61" eb="63">
      <t>スイドウ</t>
    </rPh>
    <rPh sb="63" eb="65">
      <t>シセツ</t>
    </rPh>
    <rPh sb="65" eb="67">
      <t>セイビ</t>
    </rPh>
    <rPh sb="67" eb="69">
      <t>キホン</t>
    </rPh>
    <rPh sb="69" eb="71">
      <t>ケイカク</t>
    </rPh>
    <rPh sb="73" eb="74">
      <t>モト</t>
    </rPh>
    <rPh sb="77" eb="80">
      <t>ケイカクテキ</t>
    </rPh>
    <rPh sb="82" eb="85">
      <t>コウリツテキ</t>
    </rPh>
    <rPh sb="86" eb="88">
      <t>コウシン</t>
    </rPh>
    <rPh sb="88" eb="90">
      <t>ジギョウ</t>
    </rPh>
    <rPh sb="91" eb="93">
      <t>スイシン</t>
    </rPh>
    <phoneticPr fontId="4"/>
  </si>
  <si>
    <t xml:space="preserve">給水原価が他類似団体と比べ大きく下回っており、有収率は他類似団体より高いことから、安定的な収入が得られていると言える。また、企業債残高対給水収益比率は、他類似団体に比べ大きく下回っており、企業債（借金）に頼らない経営が行われていることが読み取れる。今後においては、水道料金収入の減収や減価償却費の増加などにより、厳しい経営状況に陥るものと思われる。さらに、老朽化した管路や施設の更新（耐震化）を進めるに当たり、多額の資金が必要となり、流動比率が悪化する可能性があるが、経常収支比率や有収率、料金回収率などの各指標が現在の水準を下回らないよう効率的な水道事業運営に努める。
</t>
    <rPh sb="0" eb="2">
      <t>キュウスイ</t>
    </rPh>
    <rPh sb="2" eb="4">
      <t>ゲンカ</t>
    </rPh>
    <rPh sb="5" eb="6">
      <t>タ</t>
    </rPh>
    <rPh sb="6" eb="8">
      <t>ルイジ</t>
    </rPh>
    <rPh sb="8" eb="10">
      <t>ダンタイ</t>
    </rPh>
    <rPh sb="11" eb="12">
      <t>クラ</t>
    </rPh>
    <rPh sb="13" eb="14">
      <t>オオ</t>
    </rPh>
    <rPh sb="16" eb="18">
      <t>シタマワ</t>
    </rPh>
    <rPh sb="23" eb="25">
      <t>ユウシュウ</t>
    </rPh>
    <rPh sb="25" eb="26">
      <t>リツ</t>
    </rPh>
    <rPh sb="27" eb="28">
      <t>タ</t>
    </rPh>
    <rPh sb="28" eb="30">
      <t>ルイジ</t>
    </rPh>
    <rPh sb="30" eb="32">
      <t>ダンタイ</t>
    </rPh>
    <rPh sb="34" eb="35">
      <t>タカ</t>
    </rPh>
    <rPh sb="41" eb="44">
      <t>アンテイテキ</t>
    </rPh>
    <rPh sb="45" eb="47">
      <t>シュウニュウ</t>
    </rPh>
    <rPh sb="48" eb="49">
      <t>エ</t>
    </rPh>
    <rPh sb="55" eb="56">
      <t>イ</t>
    </rPh>
    <rPh sb="62" eb="64">
      <t>キギョウ</t>
    </rPh>
    <rPh sb="64" eb="65">
      <t>サイ</t>
    </rPh>
    <rPh sb="65" eb="67">
      <t>ザンダカ</t>
    </rPh>
    <rPh sb="67" eb="68">
      <t>タイ</t>
    </rPh>
    <rPh sb="68" eb="70">
      <t>キュウスイ</t>
    </rPh>
    <rPh sb="70" eb="72">
      <t>シュウエキ</t>
    </rPh>
    <rPh sb="72" eb="74">
      <t>ヒリツ</t>
    </rPh>
    <rPh sb="76" eb="77">
      <t>タ</t>
    </rPh>
    <rPh sb="77" eb="79">
      <t>ルイジ</t>
    </rPh>
    <rPh sb="79" eb="81">
      <t>ダンタイ</t>
    </rPh>
    <rPh sb="82" eb="83">
      <t>クラ</t>
    </rPh>
    <rPh sb="84" eb="85">
      <t>オオ</t>
    </rPh>
    <rPh sb="87" eb="89">
      <t>シタマワ</t>
    </rPh>
    <rPh sb="94" eb="96">
      <t>キギョウ</t>
    </rPh>
    <rPh sb="96" eb="97">
      <t>サイ</t>
    </rPh>
    <rPh sb="98" eb="100">
      <t>シャッキン</t>
    </rPh>
    <rPh sb="102" eb="103">
      <t>タヨ</t>
    </rPh>
    <rPh sb="106" eb="108">
      <t>ケイエイ</t>
    </rPh>
    <rPh sb="109" eb="110">
      <t>オコナ</t>
    </rPh>
    <rPh sb="118" eb="119">
      <t>ヨ</t>
    </rPh>
    <rPh sb="120" eb="121">
      <t>ト</t>
    </rPh>
    <rPh sb="124" eb="126">
      <t>コンゴ</t>
    </rPh>
    <rPh sb="132" eb="134">
      <t>スイドウ</t>
    </rPh>
    <rPh sb="134" eb="136">
      <t>リョウキン</t>
    </rPh>
    <rPh sb="136" eb="138">
      <t>シュウニュウ</t>
    </rPh>
    <rPh sb="139" eb="141">
      <t>ゲンシュウ</t>
    </rPh>
    <rPh sb="142" eb="144">
      <t>ゲンカ</t>
    </rPh>
    <rPh sb="144" eb="146">
      <t>ショウキャク</t>
    </rPh>
    <rPh sb="146" eb="147">
      <t>ヒ</t>
    </rPh>
    <rPh sb="148" eb="150">
      <t>ゾウカ</t>
    </rPh>
    <rPh sb="156" eb="157">
      <t>キビ</t>
    </rPh>
    <rPh sb="159" eb="161">
      <t>ケイエイ</t>
    </rPh>
    <rPh sb="161" eb="163">
      <t>ジョウキョウ</t>
    </rPh>
    <rPh sb="164" eb="165">
      <t>オチイ</t>
    </rPh>
    <rPh sb="169" eb="170">
      <t>オモ</t>
    </rPh>
    <rPh sb="178" eb="181">
      <t>ロウキュウカ</t>
    </rPh>
    <rPh sb="183" eb="185">
      <t>カンロ</t>
    </rPh>
    <rPh sb="186" eb="188">
      <t>シセツ</t>
    </rPh>
    <rPh sb="189" eb="191">
      <t>コウシン</t>
    </rPh>
    <rPh sb="192" eb="195">
      <t>タイシンカ</t>
    </rPh>
    <rPh sb="197" eb="198">
      <t>スス</t>
    </rPh>
    <rPh sb="201" eb="202">
      <t>ア</t>
    </rPh>
    <rPh sb="205" eb="207">
      <t>タガク</t>
    </rPh>
    <rPh sb="208" eb="210">
      <t>シキン</t>
    </rPh>
    <rPh sb="211" eb="213">
      <t>ヒツヨウ</t>
    </rPh>
    <rPh sb="217" eb="219">
      <t>リュウドウ</t>
    </rPh>
    <rPh sb="219" eb="221">
      <t>ヒリツ</t>
    </rPh>
    <rPh sb="222" eb="224">
      <t>アッカ</t>
    </rPh>
    <rPh sb="226" eb="229">
      <t>カノウセイ</t>
    </rPh>
    <rPh sb="234" eb="236">
      <t>ケイジョウ</t>
    </rPh>
    <rPh sb="236" eb="238">
      <t>シュウシ</t>
    </rPh>
    <rPh sb="238" eb="240">
      <t>ヒリツ</t>
    </rPh>
    <rPh sb="241" eb="243">
      <t>ユウシュウ</t>
    </rPh>
    <rPh sb="243" eb="244">
      <t>リツ</t>
    </rPh>
    <rPh sb="245" eb="247">
      <t>リョウキン</t>
    </rPh>
    <rPh sb="247" eb="249">
      <t>カイシュウ</t>
    </rPh>
    <rPh sb="249" eb="250">
      <t>リツ</t>
    </rPh>
    <rPh sb="253" eb="254">
      <t>カク</t>
    </rPh>
    <rPh sb="254" eb="256">
      <t>シヒョウ</t>
    </rPh>
    <rPh sb="257" eb="259">
      <t>ゲンザイ</t>
    </rPh>
    <rPh sb="260" eb="262">
      <t>スイジュン</t>
    </rPh>
    <rPh sb="263" eb="265">
      <t>シタマワ</t>
    </rPh>
    <rPh sb="270" eb="273">
      <t>コウリツテキ</t>
    </rPh>
    <rPh sb="274" eb="276">
      <t>スイドウ</t>
    </rPh>
    <rPh sb="276" eb="278">
      <t>ジギョウ</t>
    </rPh>
    <rPh sb="278" eb="280">
      <t>ウンエイ</t>
    </rPh>
    <rPh sb="281" eb="282">
      <t>ツト</t>
    </rPh>
    <phoneticPr fontId="4"/>
  </si>
  <si>
    <t>草加市水道事業の経営状況については、現在良好で安定した状態が続いているが、今後は水道料金収入の減収が見込まれる一方、費用の増加も見込まれ厳しい経営環境になるものと思わる。しかし、水道事業は市民生活に必要なライフラインであることから、経費削減や業務委託の拡充、民間活力の導入などを検討し、健全経営に努める。</t>
    <rPh sb="0" eb="3">
      <t>ソウカシ</t>
    </rPh>
    <rPh sb="3" eb="5">
      <t>スイドウ</t>
    </rPh>
    <rPh sb="5" eb="7">
      <t>ジギョウ</t>
    </rPh>
    <rPh sb="8" eb="10">
      <t>ケイエイ</t>
    </rPh>
    <rPh sb="10" eb="12">
      <t>ジョウキョウ</t>
    </rPh>
    <rPh sb="18" eb="20">
      <t>ゲンザイ</t>
    </rPh>
    <rPh sb="20" eb="22">
      <t>リョウコウ</t>
    </rPh>
    <rPh sb="23" eb="25">
      <t>アンテイ</t>
    </rPh>
    <rPh sb="27" eb="29">
      <t>ジョウタイ</t>
    </rPh>
    <rPh sb="30" eb="31">
      <t>ツヅ</t>
    </rPh>
    <rPh sb="37" eb="39">
      <t>コンゴ</t>
    </rPh>
    <rPh sb="40" eb="42">
      <t>スイドウ</t>
    </rPh>
    <rPh sb="42" eb="44">
      <t>リョウキン</t>
    </rPh>
    <rPh sb="44" eb="46">
      <t>シュウニュウ</t>
    </rPh>
    <rPh sb="47" eb="49">
      <t>ゲンシュウ</t>
    </rPh>
    <rPh sb="50" eb="52">
      <t>ミコ</t>
    </rPh>
    <rPh sb="55" eb="57">
      <t>イッポウ</t>
    </rPh>
    <rPh sb="58" eb="60">
      <t>ヒヨウ</t>
    </rPh>
    <rPh sb="61" eb="63">
      <t>ゾウカ</t>
    </rPh>
    <rPh sb="64" eb="66">
      <t>ミコ</t>
    </rPh>
    <rPh sb="68" eb="69">
      <t>キビ</t>
    </rPh>
    <rPh sb="71" eb="73">
      <t>ケイエイ</t>
    </rPh>
    <rPh sb="73" eb="75">
      <t>カンキョウ</t>
    </rPh>
    <rPh sb="81" eb="82">
      <t>オモ</t>
    </rPh>
    <rPh sb="89" eb="91">
      <t>スイドウ</t>
    </rPh>
    <rPh sb="91" eb="93">
      <t>ジギョウ</t>
    </rPh>
    <rPh sb="94" eb="96">
      <t>シミン</t>
    </rPh>
    <rPh sb="96" eb="98">
      <t>セイカツ</t>
    </rPh>
    <rPh sb="99" eb="101">
      <t>ヒツヨウ</t>
    </rPh>
    <rPh sb="116" eb="118">
      <t>ケイヒ</t>
    </rPh>
    <rPh sb="118" eb="120">
      <t>サクゲン</t>
    </rPh>
    <rPh sb="121" eb="123">
      <t>ギョウム</t>
    </rPh>
    <rPh sb="123" eb="125">
      <t>イタク</t>
    </rPh>
    <rPh sb="126" eb="128">
      <t>カクジュウ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</si>
</sst>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0.24</c:v>
                </c:pt>
                <c:pt idx="1">
                  <c:v>0.26</c:v>
                </c:pt>
                <c:pt idx="2">
                  <c:v>0.47</c:v>
                </c:pt>
                <c:pt idx="3">
                  <c:v>0.48</c:v>
                </c:pt>
                <c:pt idx="4">
                  <c:v>0.45</c:v>
                </c:pt>
              </c:numCache>
            </c:numRef>
          </c:val>
        </c:ser>
        <c:dLbls>
          <c:showLegendKey val="0"/>
          <c:showVal val="0"/>
          <c:showCatName val="0"/>
          <c:showSerName val="0"/>
          <c:showPercent val="0"/>
          <c:showBubbleSize val="0"/>
        </c:dLbls>
        <c:gapWidth val="150"/>
        <c:axId val="77624448"/>
        <c:axId val="776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77624448"/>
        <c:axId val="77626368"/>
      </c:lineChart>
      <c:dateAx>
        <c:axId val="77624448"/>
        <c:scaling>
          <c:orientation val="minMax"/>
        </c:scaling>
        <c:delete val="1"/>
        <c:axPos val="b"/>
        <c:numFmt formatCode="ge" sourceLinked="1"/>
        <c:majorTickMark val="none"/>
        <c:minorTickMark val="none"/>
        <c:tickLblPos val="none"/>
        <c:crossAx val="77626368"/>
        <c:crosses val="autoZero"/>
        <c:auto val="1"/>
        <c:lblOffset val="100"/>
        <c:baseTimeUnit val="years"/>
      </c:dateAx>
      <c:valAx>
        <c:axId val="776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70.78</c:v>
                </c:pt>
                <c:pt idx="1">
                  <c:v>69.88</c:v>
                </c:pt>
                <c:pt idx="2">
                  <c:v>68.069999999999993</c:v>
                </c:pt>
                <c:pt idx="3">
                  <c:v>68.16</c:v>
                </c:pt>
                <c:pt idx="4">
                  <c:v>67.91</c:v>
                </c:pt>
              </c:numCache>
            </c:numRef>
          </c:val>
        </c:ser>
        <c:dLbls>
          <c:showLegendKey val="0"/>
          <c:showVal val="0"/>
          <c:showCatName val="0"/>
          <c:showSerName val="0"/>
          <c:showPercent val="0"/>
          <c:showBubbleSize val="0"/>
        </c:dLbls>
        <c:gapWidth val="150"/>
        <c:axId val="86296064"/>
        <c:axId val="862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86296064"/>
        <c:axId val="86297984"/>
      </c:lineChart>
      <c:dateAx>
        <c:axId val="86296064"/>
        <c:scaling>
          <c:orientation val="minMax"/>
        </c:scaling>
        <c:delete val="1"/>
        <c:axPos val="b"/>
        <c:numFmt formatCode="ge" sourceLinked="1"/>
        <c:majorTickMark val="none"/>
        <c:minorTickMark val="none"/>
        <c:tickLblPos val="none"/>
        <c:crossAx val="86297984"/>
        <c:crosses val="autoZero"/>
        <c:auto val="1"/>
        <c:lblOffset val="100"/>
        <c:baseTimeUnit val="years"/>
      </c:dateAx>
      <c:valAx>
        <c:axId val="862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92.98</c:v>
                </c:pt>
                <c:pt idx="1">
                  <c:v>92.62</c:v>
                </c:pt>
                <c:pt idx="2">
                  <c:v>95.16</c:v>
                </c:pt>
                <c:pt idx="3">
                  <c:v>94.21</c:v>
                </c:pt>
                <c:pt idx="4">
                  <c:v>93.93</c:v>
                </c:pt>
              </c:numCache>
            </c:numRef>
          </c:val>
        </c:ser>
        <c:dLbls>
          <c:showLegendKey val="0"/>
          <c:showVal val="0"/>
          <c:showCatName val="0"/>
          <c:showSerName val="0"/>
          <c:showPercent val="0"/>
          <c:showBubbleSize val="0"/>
        </c:dLbls>
        <c:gapWidth val="150"/>
        <c:axId val="86393984"/>
        <c:axId val="863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86393984"/>
        <c:axId val="86395904"/>
      </c:lineChart>
      <c:dateAx>
        <c:axId val="86393984"/>
        <c:scaling>
          <c:orientation val="minMax"/>
        </c:scaling>
        <c:delete val="1"/>
        <c:axPos val="b"/>
        <c:numFmt formatCode="ge" sourceLinked="1"/>
        <c:majorTickMark val="none"/>
        <c:minorTickMark val="none"/>
        <c:tickLblPos val="none"/>
        <c:crossAx val="86395904"/>
        <c:crosses val="autoZero"/>
        <c:auto val="1"/>
        <c:lblOffset val="100"/>
        <c:baseTimeUnit val="years"/>
      </c:dateAx>
      <c:valAx>
        <c:axId val="863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114.78</c:v>
                </c:pt>
                <c:pt idx="1">
                  <c:v>112.38</c:v>
                </c:pt>
                <c:pt idx="2">
                  <c:v>112.47</c:v>
                </c:pt>
                <c:pt idx="3">
                  <c:v>114.38</c:v>
                </c:pt>
                <c:pt idx="4">
                  <c:v>114.74</c:v>
                </c:pt>
              </c:numCache>
            </c:numRef>
          </c:val>
        </c:ser>
        <c:dLbls>
          <c:showLegendKey val="0"/>
          <c:showVal val="0"/>
          <c:showCatName val="0"/>
          <c:showSerName val="0"/>
          <c:showPercent val="0"/>
          <c:showBubbleSize val="0"/>
        </c:dLbls>
        <c:gapWidth val="150"/>
        <c:axId val="77734656"/>
        <c:axId val="777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77734656"/>
        <c:axId val="77736576"/>
      </c:lineChart>
      <c:dateAx>
        <c:axId val="77734656"/>
        <c:scaling>
          <c:orientation val="minMax"/>
        </c:scaling>
        <c:delete val="1"/>
        <c:axPos val="b"/>
        <c:numFmt formatCode="ge" sourceLinked="1"/>
        <c:majorTickMark val="none"/>
        <c:minorTickMark val="none"/>
        <c:tickLblPos val="none"/>
        <c:crossAx val="77736576"/>
        <c:crosses val="autoZero"/>
        <c:auto val="1"/>
        <c:lblOffset val="100"/>
        <c:baseTimeUnit val="years"/>
      </c:dateAx>
      <c:valAx>
        <c:axId val="77736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7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50.49</c:v>
                </c:pt>
                <c:pt idx="1">
                  <c:v>51.31</c:v>
                </c:pt>
                <c:pt idx="2">
                  <c:v>52.05</c:v>
                </c:pt>
                <c:pt idx="3">
                  <c:v>52.75</c:v>
                </c:pt>
                <c:pt idx="4">
                  <c:v>50.56</c:v>
                </c:pt>
              </c:numCache>
            </c:numRef>
          </c:val>
        </c:ser>
        <c:dLbls>
          <c:showLegendKey val="0"/>
          <c:showVal val="0"/>
          <c:showCatName val="0"/>
          <c:showSerName val="0"/>
          <c:showPercent val="0"/>
          <c:showBubbleSize val="0"/>
        </c:dLbls>
        <c:gapWidth val="150"/>
        <c:axId val="77762944"/>
        <c:axId val="777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77762944"/>
        <c:axId val="77764864"/>
      </c:lineChart>
      <c:dateAx>
        <c:axId val="77762944"/>
        <c:scaling>
          <c:orientation val="minMax"/>
        </c:scaling>
        <c:delete val="1"/>
        <c:axPos val="b"/>
        <c:numFmt formatCode="ge" sourceLinked="1"/>
        <c:majorTickMark val="none"/>
        <c:minorTickMark val="none"/>
        <c:tickLblPos val="none"/>
        <c:crossAx val="77764864"/>
        <c:crosses val="autoZero"/>
        <c:auto val="1"/>
        <c:lblOffset val="100"/>
        <c:baseTimeUnit val="years"/>
      </c:dateAx>
      <c:valAx>
        <c:axId val="777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3.26</c:v>
                </c:pt>
                <c:pt idx="1">
                  <c:v>4.42</c:v>
                </c:pt>
                <c:pt idx="2">
                  <c:v>6.19</c:v>
                </c:pt>
                <c:pt idx="3">
                  <c:v>6.27</c:v>
                </c:pt>
                <c:pt idx="4">
                  <c:v>8.1199999999999992</c:v>
                </c:pt>
              </c:numCache>
            </c:numRef>
          </c:val>
        </c:ser>
        <c:dLbls>
          <c:showLegendKey val="0"/>
          <c:showVal val="0"/>
          <c:showCatName val="0"/>
          <c:showSerName val="0"/>
          <c:showPercent val="0"/>
          <c:showBubbleSize val="0"/>
        </c:dLbls>
        <c:gapWidth val="150"/>
        <c:axId val="86016000"/>
        <c:axId val="860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86016000"/>
        <c:axId val="86017920"/>
      </c:lineChart>
      <c:dateAx>
        <c:axId val="86016000"/>
        <c:scaling>
          <c:orientation val="minMax"/>
        </c:scaling>
        <c:delete val="1"/>
        <c:axPos val="b"/>
        <c:numFmt formatCode="ge" sourceLinked="1"/>
        <c:majorTickMark val="none"/>
        <c:minorTickMark val="none"/>
        <c:tickLblPos val="none"/>
        <c:crossAx val="86017920"/>
        <c:crosses val="autoZero"/>
        <c:auto val="1"/>
        <c:lblOffset val="100"/>
        <c:baseTimeUnit val="years"/>
      </c:dateAx>
      <c:valAx>
        <c:axId val="860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048768"/>
        <c:axId val="860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86048768"/>
        <c:axId val="86050688"/>
      </c:lineChart>
      <c:dateAx>
        <c:axId val="86048768"/>
        <c:scaling>
          <c:orientation val="minMax"/>
        </c:scaling>
        <c:delete val="1"/>
        <c:axPos val="b"/>
        <c:numFmt formatCode="ge" sourceLinked="1"/>
        <c:majorTickMark val="none"/>
        <c:minorTickMark val="none"/>
        <c:tickLblPos val="none"/>
        <c:crossAx val="86050688"/>
        <c:crosses val="autoZero"/>
        <c:auto val="1"/>
        <c:lblOffset val="100"/>
        <c:baseTimeUnit val="years"/>
      </c:dateAx>
      <c:valAx>
        <c:axId val="8605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748.77</c:v>
                </c:pt>
                <c:pt idx="1">
                  <c:v>1135.3900000000001</c:v>
                </c:pt>
                <c:pt idx="2">
                  <c:v>1122.27</c:v>
                </c:pt>
                <c:pt idx="3">
                  <c:v>1251.96</c:v>
                </c:pt>
                <c:pt idx="4">
                  <c:v>451.21</c:v>
                </c:pt>
              </c:numCache>
            </c:numRef>
          </c:val>
        </c:ser>
        <c:dLbls>
          <c:showLegendKey val="0"/>
          <c:showVal val="0"/>
          <c:showCatName val="0"/>
          <c:showSerName val="0"/>
          <c:showPercent val="0"/>
          <c:showBubbleSize val="0"/>
        </c:dLbls>
        <c:gapWidth val="150"/>
        <c:axId val="86095360"/>
        <c:axId val="860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86095360"/>
        <c:axId val="86097280"/>
      </c:lineChart>
      <c:dateAx>
        <c:axId val="86095360"/>
        <c:scaling>
          <c:orientation val="minMax"/>
        </c:scaling>
        <c:delete val="1"/>
        <c:axPos val="b"/>
        <c:numFmt formatCode="ge" sourceLinked="1"/>
        <c:majorTickMark val="none"/>
        <c:minorTickMark val="none"/>
        <c:tickLblPos val="none"/>
        <c:crossAx val="86097280"/>
        <c:crosses val="autoZero"/>
        <c:auto val="1"/>
        <c:lblOffset val="100"/>
        <c:baseTimeUnit val="years"/>
      </c:dateAx>
      <c:valAx>
        <c:axId val="8609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81.239999999999995</c:v>
                </c:pt>
                <c:pt idx="1">
                  <c:v>76.150000000000006</c:v>
                </c:pt>
                <c:pt idx="2">
                  <c:v>67.19</c:v>
                </c:pt>
                <c:pt idx="3">
                  <c:v>63.77</c:v>
                </c:pt>
                <c:pt idx="4">
                  <c:v>59.87</c:v>
                </c:pt>
              </c:numCache>
            </c:numRef>
          </c:val>
        </c:ser>
        <c:dLbls>
          <c:showLegendKey val="0"/>
          <c:showVal val="0"/>
          <c:showCatName val="0"/>
          <c:showSerName val="0"/>
          <c:showPercent val="0"/>
          <c:showBubbleSize val="0"/>
        </c:dLbls>
        <c:gapWidth val="150"/>
        <c:axId val="86119552"/>
        <c:axId val="861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86119552"/>
        <c:axId val="86121472"/>
      </c:lineChart>
      <c:dateAx>
        <c:axId val="86119552"/>
        <c:scaling>
          <c:orientation val="minMax"/>
        </c:scaling>
        <c:delete val="1"/>
        <c:axPos val="b"/>
        <c:numFmt formatCode="ge" sourceLinked="1"/>
        <c:majorTickMark val="none"/>
        <c:minorTickMark val="none"/>
        <c:tickLblPos val="none"/>
        <c:crossAx val="86121472"/>
        <c:crosses val="autoZero"/>
        <c:auto val="1"/>
        <c:lblOffset val="100"/>
        <c:baseTimeUnit val="years"/>
      </c:dateAx>
      <c:valAx>
        <c:axId val="8612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1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105.74</c:v>
                </c:pt>
                <c:pt idx="1">
                  <c:v>104.62</c:v>
                </c:pt>
                <c:pt idx="2">
                  <c:v>104.25</c:v>
                </c:pt>
                <c:pt idx="3">
                  <c:v>104.53</c:v>
                </c:pt>
                <c:pt idx="4">
                  <c:v>107.23</c:v>
                </c:pt>
              </c:numCache>
            </c:numRef>
          </c:val>
        </c:ser>
        <c:dLbls>
          <c:showLegendKey val="0"/>
          <c:showVal val="0"/>
          <c:showCatName val="0"/>
          <c:showSerName val="0"/>
          <c:showPercent val="0"/>
          <c:showBubbleSize val="0"/>
        </c:dLbls>
        <c:gapWidth val="150"/>
        <c:axId val="86246144"/>
        <c:axId val="862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86246144"/>
        <c:axId val="86248064"/>
      </c:lineChart>
      <c:dateAx>
        <c:axId val="86246144"/>
        <c:scaling>
          <c:orientation val="minMax"/>
        </c:scaling>
        <c:delete val="1"/>
        <c:axPos val="b"/>
        <c:numFmt formatCode="ge" sourceLinked="1"/>
        <c:majorTickMark val="none"/>
        <c:minorTickMark val="none"/>
        <c:tickLblPos val="none"/>
        <c:crossAx val="86248064"/>
        <c:crosses val="autoZero"/>
        <c:auto val="1"/>
        <c:lblOffset val="100"/>
        <c:baseTimeUnit val="years"/>
      </c:dateAx>
      <c:valAx>
        <c:axId val="862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143.94</c:v>
                </c:pt>
                <c:pt idx="1">
                  <c:v>144.72999999999999</c:v>
                </c:pt>
                <c:pt idx="2">
                  <c:v>145.1</c:v>
                </c:pt>
                <c:pt idx="3">
                  <c:v>143.94999999999999</c:v>
                </c:pt>
                <c:pt idx="4">
                  <c:v>139.88</c:v>
                </c:pt>
              </c:numCache>
            </c:numRef>
          </c:val>
        </c:ser>
        <c:dLbls>
          <c:showLegendKey val="0"/>
          <c:showVal val="0"/>
          <c:showCatName val="0"/>
          <c:showSerName val="0"/>
          <c:showPercent val="0"/>
          <c:showBubbleSize val="0"/>
        </c:dLbls>
        <c:gapWidth val="150"/>
        <c:axId val="86264064"/>
        <c:axId val="862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86264064"/>
        <c:axId val="86274432"/>
      </c:lineChart>
      <c:dateAx>
        <c:axId val="86264064"/>
        <c:scaling>
          <c:orientation val="minMax"/>
        </c:scaling>
        <c:delete val="1"/>
        <c:axPos val="b"/>
        <c:numFmt formatCode="ge" sourceLinked="1"/>
        <c:majorTickMark val="none"/>
        <c:minorTickMark val="none"/>
        <c:tickLblPos val="none"/>
        <c:crossAx val="86274432"/>
        <c:crosses val="autoZero"/>
        <c:auto val="1"/>
        <c:lblOffset val="100"/>
        <c:baseTimeUnit val="years"/>
      </c:dateAx>
      <c:valAx>
        <c:axId val="862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S38" zoomScale="90" zoomScaleNormal="90" workbookViewId="0">
      <selection activeCell="CD56" sqref="CD5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草加市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245389</v>
      </c>
      <c r="AJ8" s="56"/>
      <c r="AK8" s="56"/>
      <c r="AL8" s="56"/>
      <c r="AM8" s="56"/>
      <c r="AN8" s="56"/>
      <c r="AO8" s="56"/>
      <c r="AP8" s="57"/>
      <c r="AQ8" s="47">
        <f>データ!R6</f>
        <v>27.46</v>
      </c>
      <c r="AR8" s="47"/>
      <c r="AS8" s="47"/>
      <c r="AT8" s="47"/>
      <c r="AU8" s="47"/>
      <c r="AV8" s="47"/>
      <c r="AW8" s="47"/>
      <c r="AX8" s="47"/>
      <c r="AY8" s="47">
        <f>データ!S6</f>
        <v>8936.23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89.14</v>
      </c>
      <c r="K10" s="47"/>
      <c r="L10" s="47"/>
      <c r="M10" s="47"/>
      <c r="N10" s="47"/>
      <c r="O10" s="47"/>
      <c r="P10" s="47"/>
      <c r="Q10" s="47"/>
      <c r="R10" s="47">
        <f>データ!O6</f>
        <v>100</v>
      </c>
      <c r="S10" s="47"/>
      <c r="T10" s="47"/>
      <c r="U10" s="47"/>
      <c r="V10" s="47"/>
      <c r="W10" s="47"/>
      <c r="X10" s="47"/>
      <c r="Y10" s="47"/>
      <c r="Z10" s="78">
        <f>データ!P6</f>
        <v>2430</v>
      </c>
      <c r="AA10" s="78"/>
      <c r="AB10" s="78"/>
      <c r="AC10" s="78"/>
      <c r="AD10" s="78"/>
      <c r="AE10" s="78"/>
      <c r="AF10" s="78"/>
      <c r="AG10" s="78"/>
      <c r="AH10" s="2"/>
      <c r="AI10" s="78">
        <f>データ!T6</f>
        <v>245481</v>
      </c>
      <c r="AJ10" s="78"/>
      <c r="AK10" s="78"/>
      <c r="AL10" s="78"/>
      <c r="AM10" s="78"/>
      <c r="AN10" s="78"/>
      <c r="AO10" s="78"/>
      <c r="AP10" s="78"/>
      <c r="AQ10" s="47">
        <f>データ!U6</f>
        <v>27.46</v>
      </c>
      <c r="AR10" s="47"/>
      <c r="AS10" s="47"/>
      <c r="AT10" s="47"/>
      <c r="AU10" s="47"/>
      <c r="AV10" s="47"/>
      <c r="AW10" s="47"/>
      <c r="AX10" s="47"/>
      <c r="AY10" s="47">
        <f>データ!V6</f>
        <v>8939.58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112216</v>
      </c>
      <c r="D6" s="31">
        <f t="shared" si="3"/>
        <v>46</v>
      </c>
      <c r="E6" s="31">
        <f t="shared" si="3"/>
        <v>1</v>
      </c>
      <c r="F6" s="31">
        <f t="shared" si="3"/>
        <v>0</v>
      </c>
      <c r="G6" s="31">
        <f t="shared" si="3"/>
        <v>1</v>
      </c>
      <c r="H6" s="31" t="str">
        <f t="shared" si="3"/>
        <v>埼玉県　草加市</v>
      </c>
      <c r="I6" s="31" t="str">
        <f t="shared" si="3"/>
        <v>法適用</v>
      </c>
      <c r="J6" s="31" t="str">
        <f t="shared" si="3"/>
        <v>水道事業</v>
      </c>
      <c r="K6" s="31" t="str">
        <f t="shared" si="3"/>
        <v>末端給水事業</v>
      </c>
      <c r="L6" s="31" t="str">
        <f t="shared" si="3"/>
        <v>A2</v>
      </c>
      <c r="M6" s="32" t="str">
        <f t="shared" si="3"/>
        <v>-</v>
      </c>
      <c r="N6" s="32">
        <f t="shared" si="3"/>
        <v>89.14</v>
      </c>
      <c r="O6" s="32">
        <f t="shared" si="3"/>
        <v>100</v>
      </c>
      <c r="P6" s="32">
        <f t="shared" si="3"/>
        <v>2430</v>
      </c>
      <c r="Q6" s="32">
        <f t="shared" si="3"/>
        <v>245389</v>
      </c>
      <c r="R6" s="32">
        <f t="shared" si="3"/>
        <v>27.46</v>
      </c>
      <c r="S6" s="32">
        <f t="shared" si="3"/>
        <v>8936.23</v>
      </c>
      <c r="T6" s="32">
        <f t="shared" si="3"/>
        <v>245481</v>
      </c>
      <c r="U6" s="32">
        <f t="shared" si="3"/>
        <v>27.46</v>
      </c>
      <c r="V6" s="32">
        <f t="shared" si="3"/>
        <v>8939.58</v>
      </c>
      <c r="W6" s="33">
        <f>IF(W7="",NA(),W7)</f>
        <v>114.78</v>
      </c>
      <c r="X6" s="33">
        <f t="shared" ref="X6:AF6" si="4">IF(X7="",NA(),X7)</f>
        <v>112.38</v>
      </c>
      <c r="Y6" s="33">
        <f t="shared" si="4"/>
        <v>112.47</v>
      </c>
      <c r="Z6" s="33">
        <f t="shared" si="4"/>
        <v>114.38</v>
      </c>
      <c r="AA6" s="33">
        <f t="shared" si="4"/>
        <v>114.74</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748.77</v>
      </c>
      <c r="AT6" s="33">
        <f t="shared" ref="AT6:BB6" si="6">IF(AT7="",NA(),AT7)</f>
        <v>1135.3900000000001</v>
      </c>
      <c r="AU6" s="33">
        <f t="shared" si="6"/>
        <v>1122.27</v>
      </c>
      <c r="AV6" s="33">
        <f t="shared" si="6"/>
        <v>1251.96</v>
      </c>
      <c r="AW6" s="33">
        <f t="shared" si="6"/>
        <v>451.21</v>
      </c>
      <c r="AX6" s="33">
        <f t="shared" si="6"/>
        <v>545.52</v>
      </c>
      <c r="AY6" s="33">
        <f t="shared" si="6"/>
        <v>602.73</v>
      </c>
      <c r="AZ6" s="33">
        <f t="shared" si="6"/>
        <v>590.46</v>
      </c>
      <c r="BA6" s="33">
        <f t="shared" si="6"/>
        <v>628.34</v>
      </c>
      <c r="BB6" s="33">
        <f t="shared" si="6"/>
        <v>289.8</v>
      </c>
      <c r="BC6" s="32" t="str">
        <f>IF(BC7="","",IF(BC7="-","【-】","【"&amp;SUBSTITUTE(TEXT(BC7,"#,##0.00"),"-","△")&amp;"】"))</f>
        <v>【264.16】</v>
      </c>
      <c r="BD6" s="33">
        <f>IF(BD7="",NA(),BD7)</f>
        <v>81.239999999999995</v>
      </c>
      <c r="BE6" s="33">
        <f t="shared" ref="BE6:BM6" si="7">IF(BE7="",NA(),BE7)</f>
        <v>76.150000000000006</v>
      </c>
      <c r="BF6" s="33">
        <f t="shared" si="7"/>
        <v>67.19</v>
      </c>
      <c r="BG6" s="33">
        <f t="shared" si="7"/>
        <v>63.77</v>
      </c>
      <c r="BH6" s="33">
        <f t="shared" si="7"/>
        <v>59.87</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105.74</v>
      </c>
      <c r="BP6" s="33">
        <f t="shared" ref="BP6:BX6" si="8">IF(BP7="",NA(),BP7)</f>
        <v>104.62</v>
      </c>
      <c r="BQ6" s="33">
        <f t="shared" si="8"/>
        <v>104.25</v>
      </c>
      <c r="BR6" s="33">
        <f t="shared" si="8"/>
        <v>104.53</v>
      </c>
      <c r="BS6" s="33">
        <f t="shared" si="8"/>
        <v>107.23</v>
      </c>
      <c r="BT6" s="33">
        <f t="shared" si="8"/>
        <v>100.11</v>
      </c>
      <c r="BU6" s="33">
        <f t="shared" si="8"/>
        <v>99</v>
      </c>
      <c r="BV6" s="33">
        <f t="shared" si="8"/>
        <v>99.91</v>
      </c>
      <c r="BW6" s="33">
        <f t="shared" si="8"/>
        <v>99.89</v>
      </c>
      <c r="BX6" s="33">
        <f t="shared" si="8"/>
        <v>107.05</v>
      </c>
      <c r="BY6" s="32" t="str">
        <f>IF(BY7="","",IF(BY7="-","【-】","【"&amp;SUBSTITUTE(TEXT(BY7,"#,##0.00"),"-","△")&amp;"】"))</f>
        <v>【104.60】</v>
      </c>
      <c r="BZ6" s="33">
        <f>IF(BZ7="",NA(),BZ7)</f>
        <v>143.94</v>
      </c>
      <c r="CA6" s="33">
        <f t="shared" ref="CA6:CI6" si="9">IF(CA7="",NA(),CA7)</f>
        <v>144.72999999999999</v>
      </c>
      <c r="CB6" s="33">
        <f t="shared" si="9"/>
        <v>145.1</v>
      </c>
      <c r="CC6" s="33">
        <f t="shared" si="9"/>
        <v>143.94999999999999</v>
      </c>
      <c r="CD6" s="33">
        <f t="shared" si="9"/>
        <v>139.88</v>
      </c>
      <c r="CE6" s="33">
        <f t="shared" si="9"/>
        <v>163.07</v>
      </c>
      <c r="CF6" s="33">
        <f t="shared" si="9"/>
        <v>164.03</v>
      </c>
      <c r="CG6" s="33">
        <f t="shared" si="9"/>
        <v>164.25</v>
      </c>
      <c r="CH6" s="33">
        <f t="shared" si="9"/>
        <v>165.34</v>
      </c>
      <c r="CI6" s="33">
        <f t="shared" si="9"/>
        <v>155.09</v>
      </c>
      <c r="CJ6" s="32" t="str">
        <f>IF(CJ7="","",IF(CJ7="-","【-】","【"&amp;SUBSTITUTE(TEXT(CJ7,"#,##0.00"),"-","△")&amp;"】"))</f>
        <v>【164.21】</v>
      </c>
      <c r="CK6" s="33">
        <f>IF(CK7="",NA(),CK7)</f>
        <v>70.78</v>
      </c>
      <c r="CL6" s="33">
        <f t="shared" ref="CL6:CT6" si="10">IF(CL7="",NA(),CL7)</f>
        <v>69.88</v>
      </c>
      <c r="CM6" s="33">
        <f t="shared" si="10"/>
        <v>68.069999999999993</v>
      </c>
      <c r="CN6" s="33">
        <f t="shared" si="10"/>
        <v>68.16</v>
      </c>
      <c r="CO6" s="33">
        <f t="shared" si="10"/>
        <v>67.91</v>
      </c>
      <c r="CP6" s="33">
        <f t="shared" si="10"/>
        <v>63.67</v>
      </c>
      <c r="CQ6" s="33">
        <f t="shared" si="10"/>
        <v>63.07</v>
      </c>
      <c r="CR6" s="33">
        <f t="shared" si="10"/>
        <v>62.71</v>
      </c>
      <c r="CS6" s="33">
        <f t="shared" si="10"/>
        <v>62.15</v>
      </c>
      <c r="CT6" s="33">
        <f t="shared" si="10"/>
        <v>61.61</v>
      </c>
      <c r="CU6" s="32" t="str">
        <f>IF(CU7="","",IF(CU7="-","【-】","【"&amp;SUBSTITUTE(TEXT(CU7,"#,##0.00"),"-","△")&amp;"】"))</f>
        <v>【59.80】</v>
      </c>
      <c r="CV6" s="33">
        <f>IF(CV7="",NA(),CV7)</f>
        <v>92.98</v>
      </c>
      <c r="CW6" s="33">
        <f t="shared" ref="CW6:DE6" si="11">IF(CW7="",NA(),CW7)</f>
        <v>92.62</v>
      </c>
      <c r="CX6" s="33">
        <f t="shared" si="11"/>
        <v>95.16</v>
      </c>
      <c r="CY6" s="33">
        <f t="shared" si="11"/>
        <v>94.21</v>
      </c>
      <c r="CZ6" s="33">
        <f t="shared" si="11"/>
        <v>93.93</v>
      </c>
      <c r="DA6" s="33">
        <f t="shared" si="11"/>
        <v>90.67</v>
      </c>
      <c r="DB6" s="33">
        <f t="shared" si="11"/>
        <v>89.96</v>
      </c>
      <c r="DC6" s="33">
        <f t="shared" si="11"/>
        <v>90.54</v>
      </c>
      <c r="DD6" s="33">
        <f t="shared" si="11"/>
        <v>90.64</v>
      </c>
      <c r="DE6" s="33">
        <f t="shared" si="11"/>
        <v>90.23</v>
      </c>
      <c r="DF6" s="32" t="str">
        <f>IF(DF7="","",IF(DF7="-","【-】","【"&amp;SUBSTITUTE(TEXT(DF7,"#,##0.00"),"-","△")&amp;"】"))</f>
        <v>【89.78】</v>
      </c>
      <c r="DG6" s="33">
        <f>IF(DG7="",NA(),DG7)</f>
        <v>50.49</v>
      </c>
      <c r="DH6" s="33">
        <f t="shared" ref="DH6:DP6" si="12">IF(DH7="",NA(),DH7)</f>
        <v>51.31</v>
      </c>
      <c r="DI6" s="33">
        <f t="shared" si="12"/>
        <v>52.05</v>
      </c>
      <c r="DJ6" s="33">
        <f t="shared" si="12"/>
        <v>52.75</v>
      </c>
      <c r="DK6" s="33">
        <f t="shared" si="12"/>
        <v>50.56</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3.26</v>
      </c>
      <c r="DS6" s="33">
        <f t="shared" ref="DS6:EA6" si="13">IF(DS7="",NA(),DS7)</f>
        <v>4.42</v>
      </c>
      <c r="DT6" s="33">
        <f t="shared" si="13"/>
        <v>6.19</v>
      </c>
      <c r="DU6" s="33">
        <f t="shared" si="13"/>
        <v>6.27</v>
      </c>
      <c r="DV6" s="33">
        <f t="shared" si="13"/>
        <v>8.1199999999999992</v>
      </c>
      <c r="DW6" s="33">
        <f t="shared" si="13"/>
        <v>9.42</v>
      </c>
      <c r="DX6" s="33">
        <f t="shared" si="13"/>
        <v>9.92</v>
      </c>
      <c r="DY6" s="33">
        <f t="shared" si="13"/>
        <v>11.07</v>
      </c>
      <c r="DZ6" s="33">
        <f t="shared" si="13"/>
        <v>12.21</v>
      </c>
      <c r="EA6" s="33">
        <f t="shared" si="13"/>
        <v>13.57</v>
      </c>
      <c r="EB6" s="32" t="str">
        <f>IF(EB7="","",IF(EB7="-","【-】","【"&amp;SUBSTITUTE(TEXT(EB7,"#,##0.00"),"-","△")&amp;"】"))</f>
        <v>【12.42】</v>
      </c>
      <c r="EC6" s="33">
        <f>IF(EC7="",NA(),EC7)</f>
        <v>0.24</v>
      </c>
      <c r="ED6" s="33">
        <f t="shared" ref="ED6:EL6" si="14">IF(ED7="",NA(),ED7)</f>
        <v>0.26</v>
      </c>
      <c r="EE6" s="33">
        <f t="shared" si="14"/>
        <v>0.47</v>
      </c>
      <c r="EF6" s="33">
        <f t="shared" si="14"/>
        <v>0.48</v>
      </c>
      <c r="EG6" s="33">
        <f t="shared" si="14"/>
        <v>0.45</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112216</v>
      </c>
      <c r="D7" s="35">
        <v>46</v>
      </c>
      <c r="E7" s="35">
        <v>1</v>
      </c>
      <c r="F7" s="35">
        <v>0</v>
      </c>
      <c r="G7" s="35">
        <v>1</v>
      </c>
      <c r="H7" s="35" t="s">
        <v>93</v>
      </c>
      <c r="I7" s="35" t="s">
        <v>94</v>
      </c>
      <c r="J7" s="35" t="s">
        <v>95</v>
      </c>
      <c r="K7" s="35" t="s">
        <v>96</v>
      </c>
      <c r="L7" s="35" t="s">
        <v>97</v>
      </c>
      <c r="M7" s="36" t="s">
        <v>98</v>
      </c>
      <c r="N7" s="36">
        <v>89.14</v>
      </c>
      <c r="O7" s="36">
        <v>100</v>
      </c>
      <c r="P7" s="36">
        <v>2430</v>
      </c>
      <c r="Q7" s="36">
        <v>245389</v>
      </c>
      <c r="R7" s="36">
        <v>27.46</v>
      </c>
      <c r="S7" s="36">
        <v>8936.23</v>
      </c>
      <c r="T7" s="36">
        <v>245481</v>
      </c>
      <c r="U7" s="36">
        <v>27.46</v>
      </c>
      <c r="V7" s="36">
        <v>8939.58</v>
      </c>
      <c r="W7" s="36">
        <v>114.78</v>
      </c>
      <c r="X7" s="36">
        <v>112.38</v>
      </c>
      <c r="Y7" s="36">
        <v>112.47</v>
      </c>
      <c r="Z7" s="36">
        <v>114.38</v>
      </c>
      <c r="AA7" s="36">
        <v>114.74</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748.77</v>
      </c>
      <c r="AT7" s="36">
        <v>1135.3900000000001</v>
      </c>
      <c r="AU7" s="36">
        <v>1122.27</v>
      </c>
      <c r="AV7" s="36">
        <v>1251.96</v>
      </c>
      <c r="AW7" s="36">
        <v>451.21</v>
      </c>
      <c r="AX7" s="36">
        <v>545.52</v>
      </c>
      <c r="AY7" s="36">
        <v>602.73</v>
      </c>
      <c r="AZ7" s="36">
        <v>590.46</v>
      </c>
      <c r="BA7" s="36">
        <v>628.34</v>
      </c>
      <c r="BB7" s="36">
        <v>289.8</v>
      </c>
      <c r="BC7" s="36">
        <v>264.16000000000003</v>
      </c>
      <c r="BD7" s="36">
        <v>81.239999999999995</v>
      </c>
      <c r="BE7" s="36">
        <v>76.150000000000006</v>
      </c>
      <c r="BF7" s="36">
        <v>67.19</v>
      </c>
      <c r="BG7" s="36">
        <v>63.77</v>
      </c>
      <c r="BH7" s="36">
        <v>59.87</v>
      </c>
      <c r="BI7" s="36">
        <v>313.52999999999997</v>
      </c>
      <c r="BJ7" s="36">
        <v>310.79000000000002</v>
      </c>
      <c r="BK7" s="36">
        <v>299.16000000000003</v>
      </c>
      <c r="BL7" s="36">
        <v>297.13</v>
      </c>
      <c r="BM7" s="36">
        <v>301.99</v>
      </c>
      <c r="BN7" s="36">
        <v>283.72000000000003</v>
      </c>
      <c r="BO7" s="36">
        <v>105.74</v>
      </c>
      <c r="BP7" s="36">
        <v>104.62</v>
      </c>
      <c r="BQ7" s="36">
        <v>104.25</v>
      </c>
      <c r="BR7" s="36">
        <v>104.53</v>
      </c>
      <c r="BS7" s="36">
        <v>107.23</v>
      </c>
      <c r="BT7" s="36">
        <v>100.11</v>
      </c>
      <c r="BU7" s="36">
        <v>99</v>
      </c>
      <c r="BV7" s="36">
        <v>99.91</v>
      </c>
      <c r="BW7" s="36">
        <v>99.89</v>
      </c>
      <c r="BX7" s="36">
        <v>107.05</v>
      </c>
      <c r="BY7" s="36">
        <v>104.6</v>
      </c>
      <c r="BZ7" s="36">
        <v>143.94</v>
      </c>
      <c r="CA7" s="36">
        <v>144.72999999999999</v>
      </c>
      <c r="CB7" s="36">
        <v>145.1</v>
      </c>
      <c r="CC7" s="36">
        <v>143.94999999999999</v>
      </c>
      <c r="CD7" s="36">
        <v>139.88</v>
      </c>
      <c r="CE7" s="36">
        <v>163.07</v>
      </c>
      <c r="CF7" s="36">
        <v>164.03</v>
      </c>
      <c r="CG7" s="36">
        <v>164.25</v>
      </c>
      <c r="CH7" s="36">
        <v>165.34</v>
      </c>
      <c r="CI7" s="36">
        <v>155.09</v>
      </c>
      <c r="CJ7" s="36">
        <v>164.21</v>
      </c>
      <c r="CK7" s="36">
        <v>70.78</v>
      </c>
      <c r="CL7" s="36">
        <v>69.88</v>
      </c>
      <c r="CM7" s="36">
        <v>68.069999999999993</v>
      </c>
      <c r="CN7" s="36">
        <v>68.16</v>
      </c>
      <c r="CO7" s="36">
        <v>67.91</v>
      </c>
      <c r="CP7" s="36">
        <v>63.67</v>
      </c>
      <c r="CQ7" s="36">
        <v>63.07</v>
      </c>
      <c r="CR7" s="36">
        <v>62.71</v>
      </c>
      <c r="CS7" s="36">
        <v>62.15</v>
      </c>
      <c r="CT7" s="36">
        <v>61.61</v>
      </c>
      <c r="CU7" s="36">
        <v>59.8</v>
      </c>
      <c r="CV7" s="36">
        <v>92.98</v>
      </c>
      <c r="CW7" s="36">
        <v>92.62</v>
      </c>
      <c r="CX7" s="36">
        <v>95.16</v>
      </c>
      <c r="CY7" s="36">
        <v>94.21</v>
      </c>
      <c r="CZ7" s="36">
        <v>93.93</v>
      </c>
      <c r="DA7" s="36">
        <v>90.67</v>
      </c>
      <c r="DB7" s="36">
        <v>89.96</v>
      </c>
      <c r="DC7" s="36">
        <v>90.54</v>
      </c>
      <c r="DD7" s="36">
        <v>90.64</v>
      </c>
      <c r="DE7" s="36">
        <v>90.23</v>
      </c>
      <c r="DF7" s="36">
        <v>89.78</v>
      </c>
      <c r="DG7" s="36">
        <v>50.49</v>
      </c>
      <c r="DH7" s="36">
        <v>51.31</v>
      </c>
      <c r="DI7" s="36">
        <v>52.05</v>
      </c>
      <c r="DJ7" s="36">
        <v>52.75</v>
      </c>
      <c r="DK7" s="36">
        <v>50.56</v>
      </c>
      <c r="DL7" s="36">
        <v>40.369999999999997</v>
      </c>
      <c r="DM7" s="36">
        <v>41.47</v>
      </c>
      <c r="DN7" s="36">
        <v>42.43</v>
      </c>
      <c r="DO7" s="36">
        <v>43.24</v>
      </c>
      <c r="DP7" s="36">
        <v>46.36</v>
      </c>
      <c r="DQ7" s="36">
        <v>46.31</v>
      </c>
      <c r="DR7" s="36">
        <v>3.26</v>
      </c>
      <c r="DS7" s="36">
        <v>4.42</v>
      </c>
      <c r="DT7" s="36">
        <v>6.19</v>
      </c>
      <c r="DU7" s="36">
        <v>6.27</v>
      </c>
      <c r="DV7" s="36">
        <v>8.1199999999999992</v>
      </c>
      <c r="DW7" s="36">
        <v>9.42</v>
      </c>
      <c r="DX7" s="36">
        <v>9.92</v>
      </c>
      <c r="DY7" s="36">
        <v>11.07</v>
      </c>
      <c r="DZ7" s="36">
        <v>12.21</v>
      </c>
      <c r="EA7" s="36">
        <v>13.57</v>
      </c>
      <c r="EB7" s="36">
        <v>12.42</v>
      </c>
      <c r="EC7" s="36">
        <v>0.24</v>
      </c>
      <c r="ED7" s="36">
        <v>0.26</v>
      </c>
      <c r="EE7" s="36">
        <v>0.47</v>
      </c>
      <c r="EF7" s="36">
        <v>0.48</v>
      </c>
      <c r="EG7" s="36">
        <v>0.45</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草加市役所</cp:lastModifiedBy>
  <cp:lastPrinted>2016-02-03T05:32:48Z</cp:lastPrinted>
  <dcterms:created xsi:type="dcterms:W3CDTF">2016-01-18T04:43:20Z</dcterms:created>
  <dcterms:modified xsi:type="dcterms:W3CDTF">2016-02-04T00:01:22Z</dcterms:modified>
</cp:coreProperties>
</file>