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omments2.xml" ContentType="application/vnd.openxmlformats-officedocument.spreadsheetml.comment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omments3.xml" ContentType="application/vnd.openxmlformats-officedocument.spreadsheetml.comments+xml"/>
  <Override PartName="/xl/drawings/drawing4.xml" ContentType="application/vnd.openxmlformats-officedocument.drawing+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omments4.xml" ContentType="application/vnd.openxmlformats-officedocument.spreadsheetml.comments+xml"/>
  <Override PartName="/xl/drawings/drawing5.xml" ContentType="application/vnd.openxmlformats-officedocument.drawing+xml"/>
  <Override PartName="/xl/comments5.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omments6.xml" ContentType="application/vnd.openxmlformats-officedocument.spreadsheetml.comments+xml"/>
  <Override PartName="/xl/drawings/drawing9.xml" ContentType="application/vnd.openxmlformats-officedocument.drawing+xml"/>
  <Override PartName="/xl/drawings/drawing10.xml" ContentType="application/vnd.openxmlformats-officedocument.drawing+xml"/>
  <Override PartName="/xl/comments7.xml" ContentType="application/vnd.openxmlformats-officedocument.spreadsheetml.comments+xml"/>
  <Override PartName="/xl/drawings/drawing11.xml" ContentType="application/vnd.openxmlformats-officedocument.drawing+xml"/>
  <Override PartName="/xl/drawings/drawing12.xml" ContentType="application/vnd.openxmlformats-officedocument.drawing+xml"/>
  <Override PartName="/xl/comments8.xml" ContentType="application/vnd.openxmlformats-officedocument.spreadsheetml.comments+xml"/>
  <Override PartName="/xl/drawings/drawing13.xml" ContentType="application/vnd.openxmlformats-officedocument.drawing+xml"/>
  <Override PartName="/xl/drawings/drawing14.xml" ContentType="application/vnd.openxmlformats-officedocument.drawing+xml"/>
  <Override PartName="/xl/comments9.xml" ContentType="application/vnd.openxmlformats-officedocument.spreadsheetml.comments+xml"/>
  <Override PartName="/xl/drawings/drawing15.xml" ContentType="application/vnd.openxmlformats-officedocument.drawing+xml"/>
  <Override PartName="/xl/drawings/drawing16.xml" ContentType="application/vnd.openxmlformats-officedocument.drawing+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omments10.xml" ContentType="application/vnd.openxmlformats-officedocument.spreadsheetml.comments+xml"/>
  <Override PartName="/xl/drawings/drawing17.xml" ContentType="application/vnd.openxmlformats-officedocument.drawing+xml"/>
  <Override PartName="/xl/drawings/drawing18.xml" ContentType="application/vnd.openxmlformats-officedocument.drawing+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omments11.xml" ContentType="application/vnd.openxmlformats-officedocument.spreadsheetml.comments+xml"/>
  <Override PartName="/xl/drawings/drawing19.xml" ContentType="application/vnd.openxmlformats-officedocument.drawing+xml"/>
  <Override PartName="/xl/comments12.xml" ContentType="application/vnd.openxmlformats-officedocument.spreadsheetml.comments+xml"/>
  <Override PartName="/xl/drawings/drawing20.xml" ContentType="application/vnd.openxmlformats-officedocument.drawing+xml"/>
  <Override PartName="/xl/comments13.xml" ContentType="application/vnd.openxmlformats-officedocument.spreadsheetml.comments+xml"/>
  <Override PartName="/xl/drawings/drawing21.xml" ContentType="application/vnd.openxmlformats-officedocument.drawing+xml"/>
  <Override PartName="/xl/drawings/drawing22.xml" ContentType="application/vnd.openxmlformats-officedocument.drawing+xml"/>
  <Override PartName="/xl/comments14.xml" ContentType="application/vnd.openxmlformats-officedocument.spreadsheetml.comments+xml"/>
  <Override PartName="/xl/drawings/drawing23.xml" ContentType="application/vnd.openxmlformats-officedocument.drawing+xml"/>
  <Override PartName="/xl/drawings/drawing24.xml" ContentType="application/vnd.openxmlformats-officedocument.drawing+xml"/>
  <Override PartName="/xl/comments15.xml" ContentType="application/vnd.openxmlformats-officedocument.spreadsheetml.comments+xml"/>
  <Override PartName="/xl/drawings/drawing25.xml" ContentType="application/vnd.openxmlformats-officedocument.drawing+xml"/>
  <Override PartName="/xl/drawings/drawing26.xml" ContentType="application/vnd.openxmlformats-officedocument.drawing+xml"/>
  <Override PartName="/xl/comments16.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5"/>
  <workbookPr codeName="ThisWorkbook" defaultThemeVersion="166925"/>
  <mc:AlternateContent xmlns:mc="http://schemas.openxmlformats.org/markup-compatibility/2006">
    <mc:Choice Requires="x15">
      <x15ac:absPath xmlns:x15ac="http://schemas.microsoft.com/office/spreadsheetml/2010/11/ac" url="C:\Users\112457\Box\【02_課所共有】07_02_感染症対策課\R05年度\02 補助金担当\02 設備整備事業\01 例規\県要綱\R5.10要綱\起案\様式検討\個人防護具整備事業\"/>
    </mc:Choice>
  </mc:AlternateContent>
  <xr:revisionPtr revIDLastSave="0" documentId="13_ncr:1_{5AA9D39F-01A4-40A1-92C5-953E6F1AA6A4}" xr6:coauthVersionLast="36" xr6:coauthVersionMax="36" xr10:uidLastSave="{00000000-0000-0000-0000-000000000000}"/>
  <workbookProtection lockStructure="1"/>
  <bookViews>
    <workbookView xWindow="0" yWindow="0" windowWidth="28800" windowHeight="12390" tabRatio="577" xr2:uid="{0A36EBCB-6AF6-4C22-94EE-0E233AB1D5C8}"/>
  </bookViews>
  <sheets>
    <sheet name="はじめにお読みください（交付申請）" sheetId="40" r:id="rId1"/>
    <sheet name="申請者・担当者名簿" sheetId="2" r:id="rId2"/>
    <sheet name="様式第１号交付申請書" sheetId="3" r:id="rId3"/>
    <sheet name="別紙１計画書" sheetId="4" r:id="rId4"/>
    <sheet name="別紙１－１補助対象要件" sheetId="5" r:id="rId5"/>
    <sheet name="別紙１－2誓約書" sheetId="6" r:id="rId6"/>
    <sheet name="別紙２（所要額調書）" sheetId="9" r:id="rId7"/>
    <sheet name="別紙２－1（明細書）" sheetId="10" r:id="rId8"/>
    <sheet name="予算書抄本" sheetId="11" r:id="rId9"/>
    <sheet name="別紙２－１(1)入院・購入明細" sheetId="43" r:id="rId10"/>
    <sheet name="別紙２－１(1)入院・使用明細" sheetId="46" r:id="rId11"/>
    <sheet name="別紙２－１(2)外来対応・購入明細" sheetId="49" r:id="rId12"/>
    <sheet name="別紙２－１(2)外来対応・使用明細" sheetId="50" r:id="rId13"/>
    <sheet name="別紙２－１(3)救急・周産期・小児医療_購入明細" sheetId="51" r:id="rId14"/>
    <sheet name="別紙２－１(3)救急・周産期・小児医療_使用明細" sheetId="52" r:id="rId15"/>
    <sheet name="はじめにお読みください（実績報告）" sheetId="42" r:id="rId16"/>
    <sheet name="様式第３号実績報告書" sheetId="20" r:id="rId17"/>
    <sheet name="別紙３精算書" sheetId="21" r:id="rId18"/>
    <sheet name="別紙３－１実施報告" sheetId="38" r:id="rId19"/>
    <sheet name="別紙４所要額実績報告書" sheetId="22" r:id="rId20"/>
    <sheet name="決算抄本" sheetId="23" r:id="rId21"/>
    <sheet name="別紙４－１(1)入院・購入明細" sheetId="55" r:id="rId22"/>
    <sheet name="別紙４－１(1)入院・使用明細" sheetId="47" r:id="rId23"/>
    <sheet name="別紙４－１(2)外来対応・購入明細" sheetId="56" r:id="rId24"/>
    <sheet name="別紙４－１(2)外来対応・使用明細" sheetId="53" r:id="rId25"/>
    <sheet name="別紙４－１(3)救急・周産期・小児医療_購入明細" sheetId="57" r:id="rId26"/>
    <sheet name="別紙４－１(3)救急・周産期・小児医療_使用明細" sheetId="54" r:id="rId27"/>
  </sheets>
  <definedNames>
    <definedName name="_xlnm.Print_Area" localSheetId="20">決算抄本!$A$1:$H$44</definedName>
    <definedName name="_xlnm.Print_Area" localSheetId="1">申請者・担当者名簿!$A$1:$D$38</definedName>
    <definedName name="_xlnm.Print_Area" localSheetId="4">'別紙１－１補助対象要件'!$A$5:$G$29</definedName>
    <definedName name="_xlnm.Print_Area" localSheetId="5">'別紙１－2誓約書'!$A$1:$K$37</definedName>
    <definedName name="_xlnm.Print_Area" localSheetId="3">別紙１計画書!$A$1:$G$54</definedName>
    <definedName name="_xlnm.Print_Area" localSheetId="6">'別紙２（所要額調書）'!$A$1:$I$14</definedName>
    <definedName name="_xlnm.Print_Area" localSheetId="9">'別紙２－１(1)入院・購入明細'!$A$1:$N$60</definedName>
    <definedName name="_xlnm.Print_Area" localSheetId="10">'別紙２－１(1)入院・使用明細'!$A$1:$J$46</definedName>
    <definedName name="_xlnm.Print_Area" localSheetId="11">'別紙２－１(2)外来対応・購入明細'!$A$1:$N$69</definedName>
    <definedName name="_xlnm.Print_Area" localSheetId="12">'別紙２－１(2)外来対応・使用明細'!$A$1:$J$46</definedName>
    <definedName name="_xlnm.Print_Area" localSheetId="13">'別紙２－１(3)救急・周産期・小児医療_購入明細'!$A$1:$N$60</definedName>
    <definedName name="_xlnm.Print_Area" localSheetId="14">'別紙２－１(3)救急・周産期・小児医療_使用明細'!$A$1:$J$46</definedName>
    <definedName name="_xlnm.Print_Area" localSheetId="7">'別紙２－1（明細書）'!$A$1:$M$18</definedName>
    <definedName name="_xlnm.Print_Area" localSheetId="18">'別紙３－１実施報告'!$A$1:$G$39</definedName>
    <definedName name="_xlnm.Print_Area" localSheetId="17">別紙３精算書!$A$1:$J$18</definedName>
    <definedName name="_xlnm.Print_Area" localSheetId="21">'別紙４－１(1)入院・購入明細'!$A$1:$M$56</definedName>
    <definedName name="_xlnm.Print_Area" localSheetId="22">'別紙４－１(1)入院・使用明細'!$A$1:$J$50</definedName>
    <definedName name="_xlnm.Print_Area" localSheetId="23">'別紙４－１(2)外来対応・購入明細'!$A$1:$M$65</definedName>
    <definedName name="_xlnm.Print_Area" localSheetId="24">'別紙４－１(2)外来対応・使用明細'!$A$1:$J$60</definedName>
    <definedName name="_xlnm.Print_Area" localSheetId="25">'別紙４－１(3)救急・周産期・小児医療_購入明細'!$A$1:$M$56</definedName>
    <definedName name="_xlnm.Print_Area" localSheetId="26">'別紙４－１(3)救急・周産期・小児医療_使用明細'!$A$1:$J$50</definedName>
    <definedName name="_xlnm.Print_Area" localSheetId="19">別紙４所要額実績報告書!$A$1:$N$18</definedName>
    <definedName name="_xlnm.Print_Area" localSheetId="8">予算書抄本!$A$1:$H$44</definedName>
    <definedName name="_xlnm.Print_Area" localSheetId="2">様式第１号交付申請書!$A$1:$K$37</definedName>
    <definedName name="_xlnm.Print_Area" localSheetId="16">様式第３号実績報告書!$A$1:$K$39</definedName>
    <definedName name="_xlnm.Print_Titles" localSheetId="4">'別紙１－１補助対象要件'!$1:$4</definedName>
    <definedName name="Z_9C794F8B_61A0_437A_BDE0_C61D914A8E6F_.wvu.PrintArea" localSheetId="20" hidden="1">決算抄本!$A$1:$H$44</definedName>
    <definedName name="Z_9C794F8B_61A0_437A_BDE0_C61D914A8E6F_.wvu.PrintArea" localSheetId="1" hidden="1">申請者・担当者名簿!$A$1:$D$38</definedName>
    <definedName name="Z_9C794F8B_61A0_437A_BDE0_C61D914A8E6F_.wvu.PrintArea" localSheetId="4" hidden="1">'別紙１－１補助対象要件'!$A$1:$G$22</definedName>
    <definedName name="Z_9C794F8B_61A0_437A_BDE0_C61D914A8E6F_.wvu.PrintArea" localSheetId="5" hidden="1">'別紙１－2誓約書'!$A$1:$K$37</definedName>
    <definedName name="Z_9C794F8B_61A0_437A_BDE0_C61D914A8E6F_.wvu.PrintArea" localSheetId="3" hidden="1">別紙１計画書!$A$1:$G$37</definedName>
    <definedName name="Z_9C794F8B_61A0_437A_BDE0_C61D914A8E6F_.wvu.PrintArea" localSheetId="6" hidden="1">'別紙２（所要額調書）'!$A$1:$I$14</definedName>
    <definedName name="Z_9C794F8B_61A0_437A_BDE0_C61D914A8E6F_.wvu.PrintArea" localSheetId="9" hidden="1">'別紙２－１(1)入院・購入明細'!$A$1:$N$60</definedName>
    <definedName name="Z_9C794F8B_61A0_437A_BDE0_C61D914A8E6F_.wvu.PrintArea" localSheetId="11" hidden="1">'別紙２－１(2)外来対応・購入明細'!$A$1:$N$60</definedName>
    <definedName name="Z_9C794F8B_61A0_437A_BDE0_C61D914A8E6F_.wvu.PrintArea" localSheetId="13" hidden="1">'別紙２－１(3)救急・周産期・小児医療_購入明細'!$A$1:$N$60</definedName>
    <definedName name="Z_9C794F8B_61A0_437A_BDE0_C61D914A8E6F_.wvu.PrintArea" localSheetId="7" hidden="1">'別紙２－1（明細書）'!$A$1:$M$18</definedName>
    <definedName name="Z_9C794F8B_61A0_437A_BDE0_C61D914A8E6F_.wvu.PrintArea" localSheetId="18" hidden="1">'別紙３－１実施報告'!$A$1:$G$23</definedName>
    <definedName name="Z_9C794F8B_61A0_437A_BDE0_C61D914A8E6F_.wvu.PrintArea" localSheetId="17" hidden="1">別紙３精算書!$A$1:$J$18</definedName>
    <definedName name="Z_9C794F8B_61A0_437A_BDE0_C61D914A8E6F_.wvu.PrintArea" localSheetId="21" hidden="1">'別紙４－１(1)入院・購入明細'!$A$1:$M$56</definedName>
    <definedName name="Z_9C794F8B_61A0_437A_BDE0_C61D914A8E6F_.wvu.PrintArea" localSheetId="23" hidden="1">'別紙４－１(2)外来対応・購入明細'!$A$1:$M$56</definedName>
    <definedName name="Z_9C794F8B_61A0_437A_BDE0_C61D914A8E6F_.wvu.PrintArea" localSheetId="25" hidden="1">'別紙４－１(3)救急・周産期・小児医療_購入明細'!$A$1:$M$56</definedName>
    <definedName name="Z_9C794F8B_61A0_437A_BDE0_C61D914A8E6F_.wvu.PrintArea" localSheetId="19" hidden="1">別紙４所要額実績報告書!$A$1:$N$18</definedName>
    <definedName name="Z_9C794F8B_61A0_437A_BDE0_C61D914A8E6F_.wvu.PrintArea" localSheetId="8" hidden="1">予算書抄本!$A$1:$H$44</definedName>
    <definedName name="Z_9C794F8B_61A0_437A_BDE0_C61D914A8E6F_.wvu.PrintArea" localSheetId="2" hidden="1">様式第１号交付申請書!$A$1:$K$37</definedName>
    <definedName name="Z_9C794F8B_61A0_437A_BDE0_C61D914A8E6F_.wvu.PrintArea" localSheetId="16" hidden="1">様式第３号実績報告書!$A$1:$K$39</definedName>
    <definedName name="Z_A710C361_AA99_4F8B_BCA9_50D5CBA963D2_.wvu.PrintArea" localSheetId="9" hidden="1">'別紙２－１(1)入院・購入明細'!$A$2:$Y$60</definedName>
    <definedName name="Z_A710C361_AA99_4F8B_BCA9_50D5CBA963D2_.wvu.PrintArea" localSheetId="11" hidden="1">'別紙２－１(2)外来対応・購入明細'!$A$2:$Y$60</definedName>
    <definedName name="Z_A710C361_AA99_4F8B_BCA9_50D5CBA963D2_.wvu.PrintArea" localSheetId="13" hidden="1">'別紙２－１(3)救急・周産期・小児医療_購入明細'!$A$2:$Y$60</definedName>
    <definedName name="Z_A710C361_AA99_4F8B_BCA9_50D5CBA963D2_.wvu.PrintArea" localSheetId="21" hidden="1">'別紙４－１(1)入院・購入明細'!$A$2:$X$56</definedName>
    <definedName name="Z_A710C361_AA99_4F8B_BCA9_50D5CBA963D2_.wvu.PrintArea" localSheetId="23" hidden="1">'別紙４－１(2)外来対応・購入明細'!$A$2:$X$56</definedName>
    <definedName name="Z_A710C361_AA99_4F8B_BCA9_50D5CBA963D2_.wvu.PrintArea" localSheetId="25" hidden="1">'別紙４－１(3)救急・周産期・小児医療_購入明細'!$A$2:$X$56</definedName>
  </definedNames>
  <calcPr calcId="191029"/>
  <customWorkbookViews>
    <customWorkbookView name="埼玉県 - 個人用ビュー" guid="{9C794F8B-61A0-437A-BDE0-C61D914A8E6F}" mergeInterval="0" personalView="1" maximized="1" xWindow="1358" yWindow="-8" windowWidth="1936" windowHeight="1066" activeSheetId="4"/>
  </customWorkbookViews>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C8" i="54" l="1"/>
  <c r="D8" i="54"/>
  <c r="C9" i="54"/>
  <c r="D9" i="54"/>
  <c r="C10" i="54"/>
  <c r="D10" i="54"/>
  <c r="C11" i="54"/>
  <c r="D11" i="54"/>
  <c r="C12" i="54"/>
  <c r="D12" i="54"/>
  <c r="D7" i="54"/>
  <c r="C7" i="54"/>
  <c r="I54" i="57"/>
  <c r="I53" i="57"/>
  <c r="I52" i="57"/>
  <c r="I51" i="57"/>
  <c r="I50" i="57"/>
  <c r="I49" i="57"/>
  <c r="I48" i="57"/>
  <c r="I47" i="57"/>
  <c r="I46" i="57"/>
  <c r="I45" i="57"/>
  <c r="I44" i="57"/>
  <c r="I43" i="57"/>
  <c r="I42" i="57"/>
  <c r="I41" i="57"/>
  <c r="I40" i="57"/>
  <c r="I39" i="57"/>
  <c r="I38" i="57"/>
  <c r="I37" i="57"/>
  <c r="I36" i="57"/>
  <c r="I35" i="57"/>
  <c r="I34" i="57"/>
  <c r="I33" i="57"/>
  <c r="I32" i="57"/>
  <c r="I31" i="57"/>
  <c r="I30" i="57"/>
  <c r="I29" i="57"/>
  <c r="I28" i="57"/>
  <c r="I27" i="57"/>
  <c r="I26" i="57"/>
  <c r="I25" i="57"/>
  <c r="I24" i="57"/>
  <c r="I23" i="57"/>
  <c r="I22" i="57"/>
  <c r="I21" i="57"/>
  <c r="I20" i="57"/>
  <c r="I19" i="57"/>
  <c r="I18" i="57"/>
  <c r="I17" i="57"/>
  <c r="I16" i="57"/>
  <c r="I15" i="57"/>
  <c r="I14" i="57"/>
  <c r="I13" i="57"/>
  <c r="I12" i="57"/>
  <c r="I11" i="57"/>
  <c r="I10" i="57"/>
  <c r="I55" i="57" s="1"/>
  <c r="C8" i="53"/>
  <c r="D8" i="53"/>
  <c r="C9" i="53"/>
  <c r="D9" i="53"/>
  <c r="C10" i="53"/>
  <c r="D10" i="53"/>
  <c r="C11" i="53"/>
  <c r="D11" i="53"/>
  <c r="C12" i="53"/>
  <c r="D12" i="53"/>
  <c r="D7" i="53"/>
  <c r="C7" i="53"/>
  <c r="I54" i="56"/>
  <c r="I53" i="56"/>
  <c r="I52" i="56"/>
  <c r="I51" i="56"/>
  <c r="I50" i="56"/>
  <c r="I49" i="56"/>
  <c r="I48" i="56"/>
  <c r="I47" i="56"/>
  <c r="I46" i="56"/>
  <c r="I45" i="56"/>
  <c r="I44" i="56"/>
  <c r="I43" i="56"/>
  <c r="I42" i="56"/>
  <c r="I41" i="56"/>
  <c r="I40" i="56"/>
  <c r="I39" i="56"/>
  <c r="I38" i="56"/>
  <c r="I37" i="56"/>
  <c r="I36" i="56"/>
  <c r="I35" i="56"/>
  <c r="I34" i="56"/>
  <c r="I33" i="56"/>
  <c r="I32" i="56"/>
  <c r="I31" i="56"/>
  <c r="I30" i="56"/>
  <c r="I29" i="56"/>
  <c r="I28" i="56"/>
  <c r="I27" i="56"/>
  <c r="I26" i="56"/>
  <c r="I25" i="56"/>
  <c r="I24" i="56"/>
  <c r="I23" i="56"/>
  <c r="I22" i="56"/>
  <c r="I21" i="56"/>
  <c r="I20" i="56"/>
  <c r="I19" i="56"/>
  <c r="I18" i="56"/>
  <c r="I17" i="56"/>
  <c r="I16" i="56"/>
  <c r="I15" i="56"/>
  <c r="I14" i="56"/>
  <c r="I13" i="56"/>
  <c r="I12" i="56"/>
  <c r="I11" i="56"/>
  <c r="I10" i="56"/>
  <c r="C8" i="47"/>
  <c r="D8" i="47"/>
  <c r="C9" i="47"/>
  <c r="D9" i="47"/>
  <c r="C10" i="47"/>
  <c r="D10" i="47"/>
  <c r="C11" i="47"/>
  <c r="D11" i="47"/>
  <c r="C12" i="47"/>
  <c r="D12" i="47"/>
  <c r="D7" i="47"/>
  <c r="C7" i="47"/>
  <c r="I54" i="55"/>
  <c r="I53" i="55"/>
  <c r="I52" i="55"/>
  <c r="I51" i="55"/>
  <c r="I50" i="55"/>
  <c r="I49" i="55"/>
  <c r="I48" i="55"/>
  <c r="I47" i="55"/>
  <c r="I46" i="55"/>
  <c r="I45" i="55"/>
  <c r="I44" i="55"/>
  <c r="I43" i="55"/>
  <c r="I42" i="55"/>
  <c r="I41" i="55"/>
  <c r="I40" i="55"/>
  <c r="I39" i="55"/>
  <c r="I38" i="55"/>
  <c r="I37" i="55"/>
  <c r="I36" i="55"/>
  <c r="I35" i="55"/>
  <c r="I34" i="55"/>
  <c r="I33" i="55"/>
  <c r="I32" i="55"/>
  <c r="I31" i="55"/>
  <c r="I30" i="55"/>
  <c r="I29" i="55"/>
  <c r="I28" i="55"/>
  <c r="I27" i="55"/>
  <c r="I26" i="55"/>
  <c r="I25" i="55"/>
  <c r="I24" i="55"/>
  <c r="I23" i="55"/>
  <c r="I22" i="55"/>
  <c r="I21" i="55"/>
  <c r="I20" i="55"/>
  <c r="I19" i="55"/>
  <c r="I18" i="55"/>
  <c r="I17" i="55"/>
  <c r="I16" i="55"/>
  <c r="I15" i="55"/>
  <c r="I14" i="55"/>
  <c r="I13" i="55"/>
  <c r="I12" i="55"/>
  <c r="I11" i="55"/>
  <c r="I10" i="55"/>
  <c r="I55" i="55" s="1"/>
  <c r="I55" i="56" l="1"/>
  <c r="F13" i="22" l="1"/>
  <c r="F10" i="22"/>
  <c r="H49" i="54" l="1"/>
  <c r="H49" i="53" l="1"/>
  <c r="C8" i="52"/>
  <c r="D8" i="52"/>
  <c r="E8" i="54" s="1"/>
  <c r="D40" i="54" s="1"/>
  <c r="C9" i="52"/>
  <c r="D9" i="52"/>
  <c r="E9" i="54" s="1"/>
  <c r="D41" i="54" s="1"/>
  <c r="C10" i="52"/>
  <c r="D10" i="52"/>
  <c r="E10" i="54" s="1"/>
  <c r="D42" i="54" s="1"/>
  <c r="C11" i="52"/>
  <c r="D11" i="52"/>
  <c r="E11" i="54" s="1"/>
  <c r="D43" i="54" s="1"/>
  <c r="C12" i="52"/>
  <c r="D12" i="52"/>
  <c r="E12" i="54" s="1"/>
  <c r="D44" i="54" s="1"/>
  <c r="D7" i="52"/>
  <c r="C7" i="52"/>
  <c r="E7" i="54" l="1"/>
  <c r="D39" i="54" s="1"/>
  <c r="E8" i="52"/>
  <c r="E10" i="52"/>
  <c r="E12" i="52"/>
  <c r="E7" i="52"/>
  <c r="E9" i="52"/>
  <c r="E11" i="52"/>
  <c r="I59" i="51"/>
  <c r="I58" i="51"/>
  <c r="I57" i="51"/>
  <c r="I56" i="51"/>
  <c r="I55" i="51"/>
  <c r="I54" i="51"/>
  <c r="I53" i="51"/>
  <c r="I52" i="51"/>
  <c r="I51" i="51"/>
  <c r="I50" i="51"/>
  <c r="I49" i="51"/>
  <c r="I48" i="51"/>
  <c r="I47" i="51"/>
  <c r="I46" i="51"/>
  <c r="I45" i="51"/>
  <c r="I44" i="51"/>
  <c r="I43" i="51"/>
  <c r="I42" i="51"/>
  <c r="I41" i="51"/>
  <c r="I40" i="51"/>
  <c r="I39" i="51"/>
  <c r="I38" i="51"/>
  <c r="I37" i="51"/>
  <c r="I36" i="51"/>
  <c r="I35" i="51"/>
  <c r="I34" i="51"/>
  <c r="I33" i="51"/>
  <c r="I32" i="51"/>
  <c r="I31" i="51"/>
  <c r="I30" i="51"/>
  <c r="I29" i="51"/>
  <c r="I28" i="51"/>
  <c r="I27" i="51"/>
  <c r="I26" i="51"/>
  <c r="I25" i="51"/>
  <c r="I24" i="51"/>
  <c r="I23" i="51"/>
  <c r="I22" i="51"/>
  <c r="I21" i="51"/>
  <c r="I20" i="51"/>
  <c r="I19" i="51"/>
  <c r="I18" i="51"/>
  <c r="I17" i="51"/>
  <c r="I16" i="51"/>
  <c r="I15" i="51"/>
  <c r="I14" i="51"/>
  <c r="H9" i="51"/>
  <c r="F13" i="10" s="1"/>
  <c r="C42" i="52" l="1"/>
  <c r="E42" i="52" s="1"/>
  <c r="D42" i="52"/>
  <c r="C43" i="54" s="1"/>
  <c r="E43" i="54" s="1"/>
  <c r="C38" i="52"/>
  <c r="E38" i="52" s="1"/>
  <c r="D38" i="52"/>
  <c r="C39" i="54" s="1"/>
  <c r="E39" i="54" s="1"/>
  <c r="D41" i="52"/>
  <c r="C42" i="54" s="1"/>
  <c r="E42" i="54" s="1"/>
  <c r="C41" i="52"/>
  <c r="E41" i="52" s="1"/>
  <c r="C40" i="52"/>
  <c r="E40" i="52" s="1"/>
  <c r="D40" i="52"/>
  <c r="C41" i="54" s="1"/>
  <c r="E41" i="54" s="1"/>
  <c r="D43" i="52"/>
  <c r="C44" i="54" s="1"/>
  <c r="E44" i="54" s="1"/>
  <c r="C43" i="52"/>
  <c r="E43" i="52" s="1"/>
  <c r="D39" i="52"/>
  <c r="C40" i="54" s="1"/>
  <c r="E40" i="54" s="1"/>
  <c r="C39" i="52"/>
  <c r="E39" i="52" s="1"/>
  <c r="C8" i="50"/>
  <c r="D8" i="50"/>
  <c r="C9" i="50"/>
  <c r="D9" i="50"/>
  <c r="C10" i="50"/>
  <c r="D10" i="50"/>
  <c r="C11" i="50"/>
  <c r="D11" i="50"/>
  <c r="C12" i="50"/>
  <c r="D12" i="50"/>
  <c r="D7" i="50"/>
  <c r="E7" i="53" s="1"/>
  <c r="D39" i="53" s="1"/>
  <c r="C7" i="50"/>
  <c r="I58" i="49"/>
  <c r="I57" i="49"/>
  <c r="I56" i="49"/>
  <c r="I55" i="49"/>
  <c r="I54" i="49"/>
  <c r="I53" i="49"/>
  <c r="I52" i="49"/>
  <c r="I51" i="49"/>
  <c r="I50" i="49"/>
  <c r="I49" i="49"/>
  <c r="I48" i="49"/>
  <c r="I47" i="49"/>
  <c r="I46" i="49"/>
  <c r="I45" i="49"/>
  <c r="I44" i="49"/>
  <c r="I43" i="49"/>
  <c r="I42" i="49"/>
  <c r="I41" i="49"/>
  <c r="I40" i="49"/>
  <c r="I39" i="49"/>
  <c r="I38" i="49"/>
  <c r="I37" i="49"/>
  <c r="I36" i="49"/>
  <c r="I35" i="49"/>
  <c r="I34" i="49"/>
  <c r="I33" i="49"/>
  <c r="I32" i="49"/>
  <c r="I31" i="49"/>
  <c r="I30" i="49"/>
  <c r="I29" i="49"/>
  <c r="I28" i="49"/>
  <c r="I27" i="49"/>
  <c r="I26" i="49"/>
  <c r="I25" i="49"/>
  <c r="I24" i="49"/>
  <c r="I23" i="49"/>
  <c r="I22" i="49"/>
  <c r="I21" i="49"/>
  <c r="I20" i="49"/>
  <c r="I19" i="49"/>
  <c r="I18" i="49"/>
  <c r="I17" i="49"/>
  <c r="I16" i="49"/>
  <c r="I15" i="49"/>
  <c r="I14" i="49"/>
  <c r="I59" i="49" s="1"/>
  <c r="H9" i="49"/>
  <c r="F10" i="10" s="1"/>
  <c r="E12" i="53" l="1"/>
  <c r="D44" i="53" s="1"/>
  <c r="E11" i="53"/>
  <c r="D43" i="53" s="1"/>
  <c r="E10" i="53"/>
  <c r="D42" i="53" s="1"/>
  <c r="E9" i="53"/>
  <c r="D41" i="53" s="1"/>
  <c r="E8" i="53"/>
  <c r="D40" i="53" s="1"/>
  <c r="E46" i="54"/>
  <c r="J13" i="22" s="1"/>
  <c r="E45" i="52"/>
  <c r="J13" i="10" s="1"/>
  <c r="E8" i="50"/>
  <c r="E10" i="50"/>
  <c r="E12" i="50"/>
  <c r="E7" i="50"/>
  <c r="E9" i="50"/>
  <c r="E11" i="50"/>
  <c r="H49" i="47"/>
  <c r="F7" i="22" s="1"/>
  <c r="C7" i="46"/>
  <c r="C42" i="50" l="1"/>
  <c r="E42" i="50" s="1"/>
  <c r="D42" i="50"/>
  <c r="C43" i="53" s="1"/>
  <c r="E43" i="53" s="1"/>
  <c r="C38" i="50"/>
  <c r="E38" i="50" s="1"/>
  <c r="D38" i="50"/>
  <c r="C39" i="53" s="1"/>
  <c r="E39" i="53" s="1"/>
  <c r="D41" i="50"/>
  <c r="C42" i="53" s="1"/>
  <c r="E42" i="53" s="1"/>
  <c r="C41" i="50"/>
  <c r="E41" i="50" s="1"/>
  <c r="C40" i="50"/>
  <c r="E40" i="50" s="1"/>
  <c r="D40" i="50"/>
  <c r="C41" i="53" s="1"/>
  <c r="E41" i="53" s="1"/>
  <c r="D43" i="50"/>
  <c r="C44" i="53" s="1"/>
  <c r="E44" i="53" s="1"/>
  <c r="C43" i="50"/>
  <c r="E43" i="50" s="1"/>
  <c r="D39" i="50"/>
  <c r="C40" i="53" s="1"/>
  <c r="E40" i="53" s="1"/>
  <c r="C39" i="50"/>
  <c r="E39" i="50" s="1"/>
  <c r="E46" i="53" l="1"/>
  <c r="J10" i="22" s="1"/>
  <c r="E45" i="50"/>
  <c r="J10" i="10" s="1"/>
  <c r="K10" i="10" s="1"/>
  <c r="C8" i="46"/>
  <c r="C9" i="46"/>
  <c r="C10" i="46"/>
  <c r="C11" i="46"/>
  <c r="C12" i="46"/>
  <c r="I32" i="43"/>
  <c r="I33" i="43"/>
  <c r="I34" i="43"/>
  <c r="I35" i="43"/>
  <c r="I36" i="43"/>
  <c r="I37" i="43"/>
  <c r="I38" i="43"/>
  <c r="I39" i="43"/>
  <c r="I40" i="43"/>
  <c r="I41" i="43"/>
  <c r="I42" i="43"/>
  <c r="I43" i="43"/>
  <c r="I44" i="43"/>
  <c r="I45" i="43"/>
  <c r="I46" i="43"/>
  <c r="I47" i="43"/>
  <c r="I48" i="43"/>
  <c r="I49" i="43"/>
  <c r="I58" i="43" l="1"/>
  <c r="I57" i="43"/>
  <c r="I56" i="43"/>
  <c r="I55" i="43"/>
  <c r="I54" i="43"/>
  <c r="I53" i="43"/>
  <c r="I52" i="43"/>
  <c r="I51" i="43"/>
  <c r="I50" i="43"/>
  <c r="I31" i="43"/>
  <c r="I30" i="43"/>
  <c r="I29" i="43"/>
  <c r="I28" i="43"/>
  <c r="I27" i="43"/>
  <c r="I26" i="43"/>
  <c r="I25" i="43"/>
  <c r="I24" i="43"/>
  <c r="I23" i="43"/>
  <c r="I22" i="43"/>
  <c r="I21" i="43"/>
  <c r="I20" i="43"/>
  <c r="I19" i="43"/>
  <c r="D12" i="46" s="1"/>
  <c r="I18" i="43"/>
  <c r="D11" i="46" s="1"/>
  <c r="I17" i="43"/>
  <c r="D10" i="46" s="1"/>
  <c r="I16" i="43"/>
  <c r="D9" i="46" s="1"/>
  <c r="I15" i="43"/>
  <c r="D8" i="46" s="1"/>
  <c r="E8" i="47" s="1"/>
  <c r="D40" i="47" s="1"/>
  <c r="I14" i="43"/>
  <c r="H9" i="43"/>
  <c r="F7" i="10" s="1"/>
  <c r="E10" i="46" l="1"/>
  <c r="E10" i="47"/>
  <c r="D42" i="47" s="1"/>
  <c r="E12" i="46"/>
  <c r="E12" i="47"/>
  <c r="D44" i="47" s="1"/>
  <c r="E9" i="46"/>
  <c r="E9" i="47"/>
  <c r="D41" i="47" s="1"/>
  <c r="E11" i="46"/>
  <c r="E11" i="47"/>
  <c r="D43" i="47" s="1"/>
  <c r="C41" i="46"/>
  <c r="E41" i="46" s="1"/>
  <c r="D41" i="46"/>
  <c r="C42" i="47" s="1"/>
  <c r="E42" i="47" s="1"/>
  <c r="C43" i="46"/>
  <c r="E43" i="46" s="1"/>
  <c r="D43" i="46"/>
  <c r="C44" i="47" s="1"/>
  <c r="E44" i="47" s="1"/>
  <c r="C40" i="46"/>
  <c r="D40" i="46"/>
  <c r="C41" i="47" s="1"/>
  <c r="E41" i="47" s="1"/>
  <c r="C42" i="46"/>
  <c r="E42" i="46" s="1"/>
  <c r="D42" i="46"/>
  <c r="C43" i="47" s="1"/>
  <c r="E43" i="47" s="1"/>
  <c r="E40" i="46"/>
  <c r="E8" i="46"/>
  <c r="I59" i="43"/>
  <c r="D7" i="46"/>
  <c r="E7" i="46" l="1"/>
  <c r="E7" i="47"/>
  <c r="D39" i="47" s="1"/>
  <c r="C38" i="46"/>
  <c r="D38" i="46"/>
  <c r="C39" i="47" s="1"/>
  <c r="C39" i="46"/>
  <c r="E39" i="46" s="1"/>
  <c r="D39" i="46"/>
  <c r="C40" i="47" s="1"/>
  <c r="E40" i="47" s="1"/>
  <c r="E38" i="46"/>
  <c r="E39" i="47" l="1"/>
  <c r="E46" i="47" s="1"/>
  <c r="J7" i="22" s="1"/>
  <c r="E45" i="46"/>
  <c r="J7" i="10" s="1"/>
  <c r="K7" i="10" l="1"/>
  <c r="K8" i="10" s="1"/>
  <c r="L8" i="10" s="1"/>
  <c r="J8" i="10"/>
  <c r="B37" i="11"/>
  <c r="D10" i="21" l="1"/>
  <c r="D9" i="38" l="1"/>
  <c r="D8" i="38"/>
  <c r="D7" i="38"/>
  <c r="D6" i="38"/>
  <c r="D10" i="9" l="1"/>
  <c r="D9" i="4" l="1"/>
  <c r="D7" i="4" l="1"/>
  <c r="D8" i="4"/>
  <c r="D6" i="4"/>
  <c r="G15" i="3"/>
  <c r="G16" i="3"/>
  <c r="G17" i="3"/>
  <c r="G14" i="3"/>
  <c r="E39" i="11" s="1"/>
  <c r="G13" i="3"/>
  <c r="D12" i="23" l="1"/>
  <c r="D12" i="11"/>
  <c r="B37" i="23" l="1"/>
  <c r="G14" i="20"/>
  <c r="G13" i="20"/>
  <c r="G17" i="20"/>
  <c r="G16" i="20"/>
  <c r="G15" i="20"/>
  <c r="E42" i="23" l="1"/>
  <c r="E41" i="23"/>
  <c r="E40" i="23"/>
  <c r="E39" i="23"/>
  <c r="E41" i="11"/>
  <c r="E42" i="11"/>
  <c r="E40" i="11"/>
  <c r="K13" i="22" l="1"/>
  <c r="K14" i="22" s="1"/>
  <c r="E21" i="38"/>
  <c r="J14" i="22"/>
  <c r="C9" i="21" s="1"/>
  <c r="E9" i="21" s="1"/>
  <c r="E19" i="38" l="1"/>
  <c r="J11" i="22"/>
  <c r="C8" i="21" s="1"/>
  <c r="E8" i="21" s="1"/>
  <c r="K10" i="22"/>
  <c r="E17" i="38" l="1"/>
  <c r="E22" i="38" s="1"/>
  <c r="J8" i="22" l="1"/>
  <c r="C7" i="21" s="1"/>
  <c r="C10" i="21" s="1"/>
  <c r="K7" i="22"/>
  <c r="K8" i="22" s="1"/>
  <c r="D17" i="23" l="1"/>
  <c r="D32" i="23" s="1"/>
  <c r="D23" i="23" s="1"/>
  <c r="E7" i="21"/>
  <c r="E10" i="21" s="1"/>
  <c r="E19" i="4"/>
  <c r="E21" i="4" l="1"/>
  <c r="J14" i="10"/>
  <c r="C9" i="9" s="1"/>
  <c r="E9" i="9" s="1"/>
  <c r="K13" i="10"/>
  <c r="J11" i="10" l="1"/>
  <c r="C8" i="9" s="1"/>
  <c r="E8" i="9" s="1"/>
  <c r="E17" i="4" l="1"/>
  <c r="E22" i="4" s="1"/>
  <c r="C7" i="9"/>
  <c r="E7" i="9" l="1"/>
  <c r="C10" i="9"/>
  <c r="D17" i="11" s="1"/>
  <c r="D32" i="11" l="1"/>
  <c r="D23" i="11" s="1"/>
  <c r="K14" i="10" l="1"/>
  <c r="L14" i="10" s="1"/>
  <c r="F9" i="9" s="1"/>
  <c r="H9" i="9" s="1"/>
  <c r="K11" i="10"/>
  <c r="L11" i="10" s="1"/>
  <c r="F7" i="9"/>
  <c r="L14" i="22" l="1"/>
  <c r="I9" i="21" s="1"/>
  <c r="F8" i="9"/>
  <c r="H8" i="9" s="1"/>
  <c r="H7" i="9"/>
  <c r="L11" i="22" l="1"/>
  <c r="I8" i="21" s="1"/>
  <c r="L8" i="22"/>
  <c r="M8" i="22" s="1"/>
  <c r="H10" i="9"/>
  <c r="M14" i="22"/>
  <c r="F9" i="21" s="1"/>
  <c r="H9" i="21" s="1"/>
  <c r="J9" i="21" s="1"/>
  <c r="K11" i="22"/>
  <c r="M11" i="22" l="1"/>
  <c r="F8" i="21" s="1"/>
  <c r="H8" i="21" s="1"/>
  <c r="J8" i="21" s="1"/>
  <c r="I7" i="21"/>
  <c r="I10" i="21" s="1"/>
  <c r="F7" i="21"/>
  <c r="H7" i="21" s="1"/>
  <c r="C29" i="3"/>
  <c r="D8" i="11"/>
  <c r="D10" i="11" s="1"/>
  <c r="J7" i="21" l="1"/>
  <c r="H10" i="21" l="1"/>
  <c r="D8" i="23" s="1"/>
  <c r="D10" i="23" s="1"/>
  <c r="J10" i="21"/>
  <c r="D31" i="2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C4" authorId="0" shapeId="0" xr:uid="{F7D7CC9F-1169-4FF4-B03E-EA85C7F32E57}">
      <text>
        <r>
          <rPr>
            <sz val="14"/>
            <color indexed="81"/>
            <rFont val="MS P ゴシック"/>
            <family val="3"/>
            <charset val="128"/>
          </rPr>
          <t>医療機関の所在地を入力してください。</t>
        </r>
      </text>
    </comment>
    <comment ref="C8" authorId="0" shapeId="0" xr:uid="{C8E245C8-349A-4AA1-A8E6-9CDDEBF9AFEF}">
      <text>
        <r>
          <rPr>
            <sz val="14"/>
            <color indexed="81"/>
            <rFont val="MS P ゴシック"/>
            <family val="3"/>
            <charset val="128"/>
          </rPr>
          <t>医療機関コード 
111 から始まる 10 桁の医療機関
コードを、半角数字で入力してください。</t>
        </r>
        <r>
          <rPr>
            <b/>
            <sz val="9"/>
            <color indexed="81"/>
            <rFont val="MS P ゴシック"/>
            <family val="3"/>
            <charset val="128"/>
          </rPr>
          <t xml:space="preserve">
</t>
        </r>
        <r>
          <rPr>
            <sz val="9"/>
            <color indexed="81"/>
            <rFont val="MS P ゴシック"/>
            <family val="3"/>
            <charset val="128"/>
          </rPr>
          <t xml:space="preserve">
</t>
        </r>
      </text>
    </comment>
  </commentList>
</comments>
</file>

<file path=xl/comments10.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6" authorId="0" shapeId="0" xr:uid="{C37A65C8-AA62-49BD-A624-26F2A5620158}">
      <text>
        <r>
          <rPr>
            <sz val="14"/>
            <color indexed="81"/>
            <rFont val="MS P ゴシック"/>
            <family val="3"/>
            <charset val="128"/>
          </rPr>
          <t>貴院で「文書番号」がある場合は記入してください。
「文書番号」がない場合は記載不要です。</t>
        </r>
        <r>
          <rPr>
            <sz val="9"/>
            <color indexed="81"/>
            <rFont val="MS P ゴシック"/>
            <family val="3"/>
            <charset val="128"/>
          </rPr>
          <t xml:space="preserve">
</t>
        </r>
      </text>
    </comment>
    <comment ref="H7" authorId="0" shapeId="0" xr:uid="{33F579D1-B8E0-4732-91C8-A5B74DBF784E}">
      <text>
        <r>
          <rPr>
            <sz val="14"/>
            <color indexed="81"/>
            <rFont val="MS P ゴシック"/>
            <family val="3"/>
            <charset val="128"/>
          </rPr>
          <t>「令和６年３月３０日」又は「2024/3/30」のように記載してください。</t>
        </r>
        <r>
          <rPr>
            <sz val="9"/>
            <color indexed="81"/>
            <rFont val="MS P ゴシック"/>
            <family val="3"/>
            <charset val="128"/>
          </rPr>
          <t xml:space="preserve">
</t>
        </r>
      </text>
    </comment>
    <comment ref="G13" authorId="0" shapeId="0" xr:uid="{90080E07-0777-4D08-96FB-CE00294B5C43}">
      <text>
        <r>
          <rPr>
            <sz val="14"/>
            <color indexed="81"/>
            <rFont val="MS P ゴシック"/>
            <family val="3"/>
            <charset val="128"/>
          </rPr>
          <t>シート「申請者・担当者名簿」の入力内容が転記されます。
※交付申請時から変更がある場合は、シート「申請者・担当者名簿」を修正してください。</t>
        </r>
      </text>
    </comment>
    <comment ref="A20" authorId="0" shapeId="0" xr:uid="{14A77214-A96D-4079-9AB7-25B2918B81A9}">
      <text>
        <r>
          <rPr>
            <sz val="14"/>
            <color indexed="81"/>
            <rFont val="MS P ゴシック"/>
            <family val="3"/>
            <charset val="128"/>
          </rPr>
          <t>直近の交付決定通知書記載の日付及び文書番号を入力してください。</t>
        </r>
        <r>
          <rPr>
            <sz val="9"/>
            <color indexed="81"/>
            <rFont val="MS P ゴシック"/>
            <family val="3"/>
            <charset val="128"/>
          </rPr>
          <t xml:space="preserve">
</t>
        </r>
      </text>
    </comment>
    <comment ref="A26" authorId="0" shapeId="0" xr:uid="{80F07816-6281-41CD-8DF4-C0404FDBA4A6}">
      <text>
        <r>
          <rPr>
            <sz val="14"/>
            <color indexed="81"/>
            <rFont val="MS P ゴシック"/>
            <family val="3"/>
            <charset val="128"/>
          </rPr>
          <t>シート「別紙３精算書」中、「精算額」が０より大きい場合、自動的にレ点がつきます。</t>
        </r>
        <r>
          <rPr>
            <sz val="9"/>
            <color indexed="81"/>
            <rFont val="MS P ゴシック"/>
            <family val="3"/>
            <charset val="128"/>
          </rPr>
          <t xml:space="preserve">
</t>
        </r>
      </text>
    </comment>
    <comment ref="D31" authorId="0" shapeId="0" xr:uid="{843B28BC-F895-4775-AEA1-FE115FFA8168}">
      <text>
        <r>
          <rPr>
            <sz val="14"/>
            <color indexed="81"/>
            <rFont val="MS P ゴシック"/>
            <family val="3"/>
            <charset val="128"/>
          </rPr>
          <t>「２　補助金精算額」は別紙３所要額精算書中「精算額」の合計額が転記されます。</t>
        </r>
        <r>
          <rPr>
            <sz val="9"/>
            <color indexed="81"/>
            <rFont val="MS P ゴシック"/>
            <family val="3"/>
            <charset val="128"/>
          </rPr>
          <t xml:space="preserve">
</t>
        </r>
      </text>
    </comment>
  </commentList>
</comments>
</file>

<file path=xl/comments11.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6" authorId="0" shapeId="0" xr:uid="{EFF9BCA8-6C78-49DE-9822-8B769920DD91}">
      <text>
        <r>
          <rPr>
            <sz val="14"/>
            <color indexed="81"/>
            <rFont val="MS P ゴシック"/>
            <family val="3"/>
            <charset val="128"/>
          </rPr>
          <t>シート「申請者・担当者名簿」の入力内容が転記されます。</t>
        </r>
        <r>
          <rPr>
            <sz val="9"/>
            <color indexed="81"/>
            <rFont val="MS P ゴシック"/>
            <family val="3"/>
            <charset val="128"/>
          </rPr>
          <t xml:space="preserve">
</t>
        </r>
      </text>
    </comment>
    <comment ref="F15" authorId="0" shapeId="0" xr:uid="{AF464C4F-8341-443D-9A48-3ABBA9F344DA}">
      <text>
        <r>
          <rPr>
            <sz val="14"/>
            <color indexed="81"/>
            <rFont val="ＭＳ Ｐゴシック"/>
            <family val="3"/>
            <charset val="128"/>
          </rPr>
          <t>１０月以降１月末までに納品されたものが補助対象です。
ただし、段階１以上の期間中に使用したものに限る。</t>
        </r>
      </text>
    </comment>
  </commentList>
</comments>
</file>

<file path=xl/comments1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L4" authorId="0" shapeId="0" xr:uid="{E2753A15-1517-4627-A57A-6A04F67B1C49}">
      <text>
        <r>
          <rPr>
            <sz val="12"/>
            <color indexed="81"/>
            <rFont val="MS P ゴシック"/>
            <family val="3"/>
            <charset val="128"/>
          </rPr>
          <t>交付申請時の別紙２
所要額調書の「交付（申請）額」の数値が転記されます。</t>
        </r>
      </text>
    </comment>
  </commentList>
</comments>
</file>

<file path=xl/comments1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7" authorId="0" shapeId="0" xr:uid="{EB83C821-BCA3-485D-BFD8-41FDBE145F03}">
      <text>
        <r>
          <rPr>
            <sz val="12"/>
            <color indexed="81"/>
            <rFont val="MS P ゴシック"/>
            <family val="3"/>
            <charset val="128"/>
          </rPr>
          <t>数値はシート「別紙３精算書」から転記されます。</t>
        </r>
        <r>
          <rPr>
            <sz val="9"/>
            <color indexed="81"/>
            <rFont val="MS P ゴシック"/>
            <family val="3"/>
            <charset val="128"/>
          </rPr>
          <t xml:space="preserve">
</t>
        </r>
      </text>
    </comment>
    <comment ref="B37" authorId="0" shapeId="0" xr:uid="{06BADAAE-467A-44DB-9750-9486215B7B87}">
      <text>
        <r>
          <rPr>
            <sz val="12"/>
            <color indexed="81"/>
            <rFont val="MS P ゴシック"/>
            <family val="3"/>
            <charset val="128"/>
          </rPr>
          <t>シート「様式第３号実績報告書」記載の日付が転記されます。</t>
        </r>
        <r>
          <rPr>
            <sz val="9"/>
            <color indexed="81"/>
            <rFont val="MS P ゴシック"/>
            <family val="3"/>
            <charset val="128"/>
          </rPr>
          <t xml:space="preserve">
</t>
        </r>
      </text>
    </comment>
    <comment ref="E39" authorId="0" shapeId="0" xr:uid="{E29B829A-BD88-4AD1-9D93-724FC9F91A51}">
      <text>
        <r>
          <rPr>
            <sz val="12"/>
            <color indexed="81"/>
            <rFont val="MS P ゴシック"/>
            <family val="3"/>
            <charset val="128"/>
          </rPr>
          <t>シート「申請者・担当者名簿」の入力内容が転記されます。</t>
        </r>
        <r>
          <rPr>
            <sz val="9"/>
            <color indexed="81"/>
            <rFont val="MS P ゴシック"/>
            <family val="3"/>
            <charset val="128"/>
          </rPr>
          <t xml:space="preserve">
</t>
        </r>
      </text>
    </comment>
  </commentList>
</comments>
</file>

<file path=xl/comments14.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15" authorId="0" shapeId="0" xr:uid="{3FA607F8-4027-4D34-8C9F-835299281E75}">
      <text>
        <r>
          <rPr>
            <sz val="9"/>
            <color indexed="81"/>
            <rFont val="MS P ゴシック"/>
            <family val="3"/>
            <charset val="128"/>
          </rPr>
          <t>「対象期間」</t>
        </r>
        <r>
          <rPr>
            <sz val="9"/>
            <color indexed="10"/>
            <rFont val="MS P ゴシック"/>
            <family val="3"/>
            <charset val="128"/>
          </rPr>
          <t>内</t>
        </r>
        <r>
          <rPr>
            <sz val="9"/>
            <color indexed="81"/>
            <rFont val="MS P ゴシック"/>
            <family val="3"/>
            <charset val="128"/>
          </rPr>
          <t>の場合は「</t>
        </r>
        <r>
          <rPr>
            <sz val="9"/>
            <color indexed="10"/>
            <rFont val="MS P ゴシック"/>
            <family val="3"/>
            <charset val="128"/>
          </rPr>
          <t>〇</t>
        </r>
        <r>
          <rPr>
            <sz val="9"/>
            <color indexed="81"/>
            <rFont val="MS P ゴシック"/>
            <family val="3"/>
            <charset val="128"/>
          </rPr>
          <t xml:space="preserve">」、「対象期間」外の場合は「×」を選択してください。
</t>
        </r>
      </text>
    </comment>
  </commentList>
</comments>
</file>

<file path=xl/comments15.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15" authorId="0" shapeId="0" xr:uid="{B1721AED-FECD-4449-B3FD-9D91F7B17742}">
      <text>
        <r>
          <rPr>
            <sz val="9"/>
            <color indexed="81"/>
            <rFont val="MS P ゴシック"/>
            <family val="3"/>
            <charset val="128"/>
          </rPr>
          <t>「対象期間」</t>
        </r>
        <r>
          <rPr>
            <sz val="9"/>
            <color indexed="10"/>
            <rFont val="MS P ゴシック"/>
            <family val="3"/>
            <charset val="128"/>
          </rPr>
          <t>内</t>
        </r>
        <r>
          <rPr>
            <sz val="9"/>
            <color indexed="81"/>
            <rFont val="MS P ゴシック"/>
            <family val="3"/>
            <charset val="128"/>
          </rPr>
          <t>の場合は「</t>
        </r>
        <r>
          <rPr>
            <sz val="9"/>
            <color indexed="10"/>
            <rFont val="MS P ゴシック"/>
            <family val="3"/>
            <charset val="128"/>
          </rPr>
          <t>〇</t>
        </r>
        <r>
          <rPr>
            <sz val="9"/>
            <color indexed="81"/>
            <rFont val="MS P ゴシック"/>
            <family val="3"/>
            <charset val="128"/>
          </rPr>
          <t xml:space="preserve">」、「対象期間」外の場合は「×」を選択してください。
</t>
        </r>
      </text>
    </comment>
  </commentList>
</comments>
</file>

<file path=xl/comments16.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15" authorId="0" shapeId="0" xr:uid="{D8F09623-15AB-44E3-A9B2-81A784A216A8}">
      <text>
        <r>
          <rPr>
            <sz val="9"/>
            <color indexed="81"/>
            <rFont val="MS P ゴシック"/>
            <family val="3"/>
            <charset val="128"/>
          </rPr>
          <t>「対象期間」</t>
        </r>
        <r>
          <rPr>
            <sz val="9"/>
            <color indexed="10"/>
            <rFont val="MS P ゴシック"/>
            <family val="3"/>
            <charset val="128"/>
          </rPr>
          <t>内</t>
        </r>
        <r>
          <rPr>
            <sz val="9"/>
            <color indexed="81"/>
            <rFont val="MS P ゴシック"/>
            <family val="3"/>
            <charset val="128"/>
          </rPr>
          <t>の場合は「</t>
        </r>
        <r>
          <rPr>
            <sz val="9"/>
            <color indexed="10"/>
            <rFont val="MS P ゴシック"/>
            <family val="3"/>
            <charset val="128"/>
          </rPr>
          <t>〇</t>
        </r>
        <r>
          <rPr>
            <sz val="9"/>
            <color indexed="81"/>
            <rFont val="MS P ゴシック"/>
            <family val="3"/>
            <charset val="128"/>
          </rPr>
          <t xml:space="preserve">」、「対象期間」外の場合は「×」を選択してください。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6" authorId="0" shapeId="0" xr:uid="{960040A5-5BDE-4932-811B-553C1F7C2633}">
      <text>
        <r>
          <rPr>
            <sz val="14"/>
            <color indexed="81"/>
            <rFont val="MS P ゴシック"/>
            <family val="3"/>
            <charset val="128"/>
          </rPr>
          <t>貴院で「文書番号」がある場合は記入してください。
「文書番号」がない場合は記載不要です。</t>
        </r>
        <r>
          <rPr>
            <sz val="9"/>
            <color indexed="81"/>
            <rFont val="MS P ゴシック"/>
            <family val="3"/>
            <charset val="128"/>
          </rPr>
          <t xml:space="preserve">
</t>
        </r>
      </text>
    </comment>
    <comment ref="H7" authorId="0" shapeId="0" xr:uid="{BF6FB4D1-9261-420B-BA2A-CDC391735353}">
      <text>
        <r>
          <rPr>
            <sz val="14"/>
            <color indexed="81"/>
            <rFont val="MS P ゴシック"/>
            <family val="3"/>
            <charset val="128"/>
          </rPr>
          <t>「令和６年１月１０日」又は「2024/1/10」のように記載してください。</t>
        </r>
        <r>
          <rPr>
            <sz val="9"/>
            <color indexed="81"/>
            <rFont val="MS P ゴシック"/>
            <family val="3"/>
            <charset val="128"/>
          </rPr>
          <t xml:space="preserve">
</t>
        </r>
      </text>
    </comment>
    <comment ref="G13" authorId="0" shapeId="0" xr:uid="{7E69FA65-FF17-4326-B766-ABA2E0A30A2A}">
      <text>
        <r>
          <rPr>
            <sz val="14"/>
            <color indexed="81"/>
            <rFont val="MS P ゴシック"/>
            <family val="3"/>
            <charset val="128"/>
          </rPr>
          <t>シート「申請者・担当者名簿」の入力内容が転記されます。</t>
        </r>
      </text>
    </comment>
    <comment ref="A24" authorId="0" shapeId="0" xr:uid="{6D5D51D2-0A3B-40BB-BB89-52CDF84CB0EF}">
      <text>
        <r>
          <rPr>
            <sz val="14"/>
            <color indexed="81"/>
            <rFont val="MS P ゴシック"/>
            <family val="3"/>
            <charset val="128"/>
          </rPr>
          <t>シート「別紙２（所要額調書）」中、「交付（申請）額」が０より大きい場合、自動的にレ点がつきます。</t>
        </r>
        <r>
          <rPr>
            <sz val="9"/>
            <color indexed="81"/>
            <rFont val="MS P ゴシック"/>
            <family val="3"/>
            <charset val="128"/>
          </rPr>
          <t xml:space="preserve">
</t>
        </r>
      </text>
    </comment>
    <comment ref="C29" authorId="0" shapeId="0" xr:uid="{D6169E57-BA97-4484-9066-F110FA35BC96}">
      <text>
        <r>
          <rPr>
            <sz val="14"/>
            <color indexed="81"/>
            <rFont val="MS P ゴシック"/>
            <family val="3"/>
            <charset val="128"/>
          </rPr>
          <t>シート「別紙２（所要額額書）」中、「交付（申請）額」の合計額が転記されます。</t>
        </r>
        <r>
          <rPr>
            <sz val="9"/>
            <color indexed="81"/>
            <rFont val="MS P ゴシック"/>
            <family val="3"/>
            <charset val="128"/>
          </rPr>
          <t xml:space="preserve">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6" authorId="0" shapeId="0" xr:uid="{753237F5-AEFF-4777-93E4-4567C7785055}">
      <text>
        <r>
          <rPr>
            <sz val="14"/>
            <color indexed="81"/>
            <rFont val="MS P ゴシック"/>
            <family val="3"/>
            <charset val="128"/>
          </rPr>
          <t>シート「申請者・担当者名簿」の入力内容が転記されます。</t>
        </r>
        <r>
          <rPr>
            <sz val="9"/>
            <color indexed="81"/>
            <rFont val="MS P ゴシック"/>
            <family val="3"/>
            <charset val="128"/>
          </rPr>
          <t xml:space="preserve">
</t>
        </r>
      </text>
    </comment>
    <comment ref="F15" authorId="0" shapeId="0" xr:uid="{22873C3E-8084-46EF-8C33-04481A892413}">
      <text>
        <r>
          <rPr>
            <sz val="14"/>
            <color indexed="81"/>
            <rFont val="ＭＳ Ｐゴシック"/>
            <family val="3"/>
            <charset val="128"/>
          </rPr>
          <t>１０月以降１月末までに納品されたものが補助対象です。
ただし、段階１以上の期間中に使用したものに限る。</t>
        </r>
      </text>
    </comment>
    <comment ref="B33" authorId="0" shapeId="0" xr:uid="{ADEAC655-3DA1-4F0B-B9BA-E120AF8145FC}">
      <text>
        <r>
          <rPr>
            <sz val="14"/>
            <color indexed="81"/>
            <rFont val="MS P ゴシック"/>
            <family val="3"/>
            <charset val="128"/>
          </rPr>
          <t>チェックを忘れないようご注意ください。</t>
        </r>
        <r>
          <rPr>
            <sz val="9"/>
            <color indexed="81"/>
            <rFont val="MS P ゴシック"/>
            <family val="3"/>
            <charset val="128"/>
          </rPr>
          <t xml:space="preserve">
</t>
        </r>
      </text>
    </comment>
    <comment ref="B39" authorId="0" shapeId="0" xr:uid="{67D593E1-71DC-4F4E-BDA1-8BD84464D87D}">
      <text>
        <r>
          <rPr>
            <sz val="14"/>
            <color indexed="81"/>
            <rFont val="MS P ゴシック"/>
            <family val="3"/>
            <charset val="128"/>
          </rPr>
          <t>シート「別紙１－１補助対象要件」も必ず入力してください。</t>
        </r>
        <r>
          <rPr>
            <sz val="9"/>
            <color indexed="81"/>
            <rFont val="MS P ゴシック"/>
            <family val="3"/>
            <charset val="128"/>
          </rPr>
          <t xml:space="preserve">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E28" authorId="0" shapeId="0" xr:uid="{23620BA8-F8CF-4FEE-A1D1-C94506144808}">
      <text>
        <r>
          <rPr>
            <sz val="14"/>
            <color indexed="81"/>
            <rFont val="MS P ゴシック"/>
            <family val="3"/>
            <charset val="128"/>
          </rPr>
          <t>入院医療機関設備整備事業を申請する場合は、患者の受入体制やＧ－ＭＩＳの入力状況を必ず確認してからレ点をつけてください。</t>
        </r>
        <r>
          <rPr>
            <sz val="9"/>
            <color indexed="81"/>
            <rFont val="MS P ゴシック"/>
            <family val="3"/>
            <charset val="128"/>
          </rPr>
          <t xml:space="preserve">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H5" authorId="0" shapeId="0" xr:uid="{F33E107A-05B5-46A6-B0DC-6123004D1B95}">
      <text>
        <r>
          <rPr>
            <sz val="14"/>
            <color indexed="81"/>
            <rFont val="MS P ゴシック"/>
            <family val="3"/>
            <charset val="128"/>
          </rPr>
          <t>「令和６年１月１０日」又は「2024/1/10」のように記載してください。</t>
        </r>
        <r>
          <rPr>
            <sz val="9"/>
            <color indexed="81"/>
            <rFont val="MS P ゴシック"/>
            <family val="3"/>
            <charset val="128"/>
          </rPr>
          <t xml:space="preserve">
</t>
        </r>
      </text>
    </comment>
    <comment ref="G11" authorId="0" shapeId="0" xr:uid="{769DABBF-D801-4A82-A354-4F8C91091EDF}">
      <text>
        <r>
          <rPr>
            <sz val="14"/>
            <color indexed="81"/>
            <rFont val="MS P ゴシック"/>
            <family val="3"/>
            <charset val="128"/>
          </rPr>
          <t>誓約書につき他シートから自動転記されません。
内容を確認のうえ、黄色いセルを全て入力してください。</t>
        </r>
        <r>
          <rPr>
            <b/>
            <sz val="9"/>
            <color indexed="81"/>
            <rFont val="MS P ゴシック"/>
            <family val="3"/>
            <charset val="128"/>
          </rPr>
          <t xml:space="preserve">
</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D7" authorId="0" shapeId="0" xr:uid="{D2F7C956-C3ED-4381-AB27-7A8A3E7E33E4}">
      <text>
        <r>
          <rPr>
            <sz val="14"/>
            <color indexed="81"/>
            <rFont val="MS P ゴシック"/>
            <family val="3"/>
            <charset val="128"/>
          </rPr>
          <t>数値はシート「別紙２（所要額調書）」
から転記されます。</t>
        </r>
      </text>
    </comment>
    <comment ref="B37" authorId="0" shapeId="0" xr:uid="{6569A72B-4914-45F9-8ECA-C20C80E26964}">
      <text>
        <r>
          <rPr>
            <sz val="14"/>
            <color indexed="81"/>
            <rFont val="MS P ゴシック"/>
            <family val="3"/>
            <charset val="128"/>
          </rPr>
          <t>シート「様式第１号交付申請書」の日付が転記されます。</t>
        </r>
      </text>
    </comment>
    <comment ref="E39" authorId="0" shapeId="0" xr:uid="{7E7633DB-60BA-4724-9C95-CE5C6F4F6EE9}">
      <text>
        <r>
          <rPr>
            <sz val="14"/>
            <color indexed="81"/>
            <rFont val="MS P ゴシック"/>
            <family val="3"/>
            <charset val="128"/>
          </rPr>
          <t>シート「申請者・担当者名簿」の入力内容が転記されます。</t>
        </r>
        <r>
          <rPr>
            <sz val="9"/>
            <color indexed="81"/>
            <rFont val="MS P ゴシック"/>
            <family val="3"/>
            <charset val="128"/>
          </rPr>
          <t xml:space="preserve">
</t>
        </r>
      </text>
    </comment>
  </commentList>
</comments>
</file>

<file path=xl/comments7.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15" authorId="0" shapeId="0" xr:uid="{172D5BAC-B694-4090-8EF4-CA20F5308065}">
      <text>
        <r>
          <rPr>
            <sz val="9"/>
            <color indexed="81"/>
            <rFont val="MS P ゴシック"/>
            <family val="3"/>
            <charset val="128"/>
          </rPr>
          <t>「対象期間」</t>
        </r>
        <r>
          <rPr>
            <sz val="9"/>
            <color indexed="10"/>
            <rFont val="MS P ゴシック"/>
            <family val="3"/>
            <charset val="128"/>
          </rPr>
          <t>内</t>
        </r>
        <r>
          <rPr>
            <sz val="9"/>
            <color indexed="81"/>
            <rFont val="MS P ゴシック"/>
            <family val="3"/>
            <charset val="128"/>
          </rPr>
          <t>の場合は「</t>
        </r>
        <r>
          <rPr>
            <sz val="9"/>
            <color indexed="10"/>
            <rFont val="MS P ゴシック"/>
            <family val="3"/>
            <charset val="128"/>
          </rPr>
          <t>〇</t>
        </r>
        <r>
          <rPr>
            <sz val="9"/>
            <color indexed="81"/>
            <rFont val="MS P ゴシック"/>
            <family val="3"/>
            <charset val="128"/>
          </rPr>
          <t xml:space="preserve">」、「対象期間」外の場合は「×」です。
</t>
        </r>
      </text>
    </comment>
  </commentList>
</comments>
</file>

<file path=xl/comments8.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15" authorId="0" shapeId="0" xr:uid="{02D28475-73B8-4D9E-AB13-5B606BC2A398}">
      <text>
        <r>
          <rPr>
            <sz val="9"/>
            <color indexed="81"/>
            <rFont val="MS P ゴシック"/>
            <family val="3"/>
            <charset val="128"/>
          </rPr>
          <t>「対象期間」</t>
        </r>
        <r>
          <rPr>
            <sz val="9"/>
            <color indexed="10"/>
            <rFont val="MS P ゴシック"/>
            <family val="3"/>
            <charset val="128"/>
          </rPr>
          <t>内</t>
        </r>
        <r>
          <rPr>
            <sz val="9"/>
            <color indexed="81"/>
            <rFont val="MS P ゴシック"/>
            <family val="3"/>
            <charset val="128"/>
          </rPr>
          <t>の場合は「</t>
        </r>
        <r>
          <rPr>
            <sz val="9"/>
            <color indexed="10"/>
            <rFont val="MS P ゴシック"/>
            <family val="3"/>
            <charset val="128"/>
          </rPr>
          <t>〇</t>
        </r>
        <r>
          <rPr>
            <sz val="9"/>
            <color indexed="81"/>
            <rFont val="MS P ゴシック"/>
            <family val="3"/>
            <charset val="128"/>
          </rPr>
          <t xml:space="preserve">」、「対象期間」外の場合は「×」です。
</t>
        </r>
      </text>
    </comment>
  </commentList>
</comments>
</file>

<file path=xl/comments9.xml><?xml version="1.0" encoding="utf-8"?>
<comments xmlns="http://schemas.openxmlformats.org/spreadsheetml/2006/main" xmlns:mc="http://schemas.openxmlformats.org/markup-compatibility/2006" xmlns:xr="http://schemas.microsoft.com/office/spreadsheetml/2014/revision" mc:Ignorable="xr">
  <authors>
    <author>埼玉県</author>
  </authors>
  <commentList>
    <comment ref="I15" authorId="0" shapeId="0" xr:uid="{AB852E54-8715-4A6B-A3D7-B846A494A968}">
      <text>
        <r>
          <rPr>
            <sz val="9"/>
            <color indexed="81"/>
            <rFont val="MS P ゴシック"/>
            <family val="3"/>
            <charset val="128"/>
          </rPr>
          <t>「対象期間」</t>
        </r>
        <r>
          <rPr>
            <sz val="9"/>
            <color indexed="10"/>
            <rFont val="MS P ゴシック"/>
            <family val="3"/>
            <charset val="128"/>
          </rPr>
          <t>内</t>
        </r>
        <r>
          <rPr>
            <sz val="9"/>
            <color indexed="81"/>
            <rFont val="MS P ゴシック"/>
            <family val="3"/>
            <charset val="128"/>
          </rPr>
          <t>の場合は「</t>
        </r>
        <r>
          <rPr>
            <sz val="9"/>
            <color indexed="10"/>
            <rFont val="MS P ゴシック"/>
            <family val="3"/>
            <charset val="128"/>
          </rPr>
          <t>〇</t>
        </r>
        <r>
          <rPr>
            <sz val="9"/>
            <color indexed="81"/>
            <rFont val="MS P ゴシック"/>
            <family val="3"/>
            <charset val="128"/>
          </rPr>
          <t xml:space="preserve">」、「対象期間」外の場合は「×」です。
</t>
        </r>
      </text>
    </comment>
  </commentList>
</comments>
</file>

<file path=xl/sharedStrings.xml><?xml version="1.0" encoding="utf-8"?>
<sst xmlns="http://schemas.openxmlformats.org/spreadsheetml/2006/main" count="1031" uniqueCount="386">
  <si>
    <t>（別紙明細のとおり）</t>
    <rPh sb="1" eb="3">
      <t>ベッシ</t>
    </rPh>
    <rPh sb="3" eb="5">
      <t>メイサイ</t>
    </rPh>
    <phoneticPr fontId="2"/>
  </si>
  <si>
    <t>※基準額は、便宜上自動計算により入力されるが、審査の結果、知事が必要と認める額に修正する場合がある。</t>
    <rPh sb="1" eb="3">
      <t>キジュン</t>
    </rPh>
    <rPh sb="3" eb="4">
      <t>ガク</t>
    </rPh>
    <rPh sb="6" eb="8">
      <t>ベンギ</t>
    </rPh>
    <rPh sb="8" eb="9">
      <t>ジョウ</t>
    </rPh>
    <rPh sb="9" eb="11">
      <t>ジドウ</t>
    </rPh>
    <rPh sb="11" eb="13">
      <t>ケイサン</t>
    </rPh>
    <rPh sb="16" eb="18">
      <t>ニュウリョク</t>
    </rPh>
    <rPh sb="23" eb="25">
      <t>シンサ</t>
    </rPh>
    <rPh sb="26" eb="28">
      <t>ケッカ</t>
    </rPh>
    <rPh sb="29" eb="31">
      <t>チジ</t>
    </rPh>
    <rPh sb="32" eb="34">
      <t>ヒツヨウ</t>
    </rPh>
    <rPh sb="35" eb="36">
      <t>ミト</t>
    </rPh>
    <rPh sb="38" eb="39">
      <t>ガク</t>
    </rPh>
    <rPh sb="40" eb="42">
      <t>シュウセイ</t>
    </rPh>
    <rPh sb="44" eb="46">
      <t>バアイ</t>
    </rPh>
    <phoneticPr fontId="2"/>
  </si>
  <si>
    <t>既交付決定額</t>
    <rPh sb="0" eb="1">
      <t>スデ</t>
    </rPh>
    <rPh sb="1" eb="3">
      <t>コウフ</t>
    </rPh>
    <rPh sb="3" eb="5">
      <t>ケッテイ</t>
    </rPh>
    <rPh sb="5" eb="6">
      <t>ガク</t>
    </rPh>
    <phoneticPr fontId="2"/>
  </si>
  <si>
    <t>別紙１</t>
    <rPh sb="0" eb="2">
      <t>ベッシ</t>
    </rPh>
    <phoneticPr fontId="5"/>
  </si>
  <si>
    <t>Ⅰ</t>
    <phoneticPr fontId="5"/>
  </si>
  <si>
    <t>医療機関の設備整備計画</t>
    <phoneticPr fontId="5"/>
  </si>
  <si>
    <t>１．</t>
    <phoneticPr fontId="5"/>
  </si>
  <si>
    <t>整備台数等</t>
    <rPh sb="0" eb="2">
      <t>セイビ</t>
    </rPh>
    <rPh sb="2" eb="4">
      <t>ダイスウ</t>
    </rPh>
    <rPh sb="4" eb="5">
      <t>トウ</t>
    </rPh>
    <phoneticPr fontId="5"/>
  </si>
  <si>
    <t>（単位：円）</t>
    <rPh sb="1" eb="3">
      <t>タンイ</t>
    </rPh>
    <rPh sb="4" eb="5">
      <t>エン</t>
    </rPh>
    <phoneticPr fontId="5"/>
  </si>
  <si>
    <t>設備名</t>
    <rPh sb="0" eb="2">
      <t>セツビ</t>
    </rPh>
    <rPh sb="2" eb="3">
      <t>メイ</t>
    </rPh>
    <phoneticPr fontId="5"/>
  </si>
  <si>
    <t>必要数</t>
    <phoneticPr fontId="5"/>
  </si>
  <si>
    <t>総額</t>
    <rPh sb="0" eb="2">
      <t>ソウガク</t>
    </rPh>
    <phoneticPr fontId="5"/>
  </si>
  <si>
    <t>２．</t>
    <phoneticPr fontId="5"/>
  </si>
  <si>
    <t>Ⅱ</t>
    <phoneticPr fontId="5"/>
  </si>
  <si>
    <t>添付書類</t>
    <phoneticPr fontId="5"/>
  </si>
  <si>
    <t>イ　その他参考となる書類</t>
    <rPh sb="4" eb="5">
      <t>タ</t>
    </rPh>
    <rPh sb="5" eb="7">
      <t>サンコウ</t>
    </rPh>
    <rPh sb="10" eb="12">
      <t>ショルイ</t>
    </rPh>
    <phoneticPr fontId="5"/>
  </si>
  <si>
    <t>Ⅲ</t>
    <phoneticPr fontId="5"/>
  </si>
  <si>
    <t>今回申請する事業について、市町村にも申請していますか。該当する項目にレ点をつけてください。</t>
    <rPh sb="0" eb="2">
      <t>コンカイ</t>
    </rPh>
    <rPh sb="2" eb="4">
      <t>シンセイ</t>
    </rPh>
    <rPh sb="6" eb="8">
      <t>ジギョウ</t>
    </rPh>
    <rPh sb="13" eb="16">
      <t>シチョウソン</t>
    </rPh>
    <rPh sb="18" eb="20">
      <t>シンセイ</t>
    </rPh>
    <phoneticPr fontId="5"/>
  </si>
  <si>
    <t>　 市町村にも申請している、または申請する予定。</t>
    <rPh sb="2" eb="5">
      <t>シチョウソン</t>
    </rPh>
    <rPh sb="7" eb="9">
      <t>シンセイ</t>
    </rPh>
    <rPh sb="17" eb="19">
      <t>シンセイ</t>
    </rPh>
    <rPh sb="21" eb="23">
      <t>ヨテイ</t>
    </rPh>
    <phoneticPr fontId="5"/>
  </si>
  <si>
    <t>　 市町村には申請していない。</t>
    <rPh sb="2" eb="5">
      <t>シチョウソン</t>
    </rPh>
    <rPh sb="7" eb="9">
      <t>シンセイ</t>
    </rPh>
    <phoneticPr fontId="5"/>
  </si>
  <si>
    <t>開設者</t>
    <rPh sb="0" eb="3">
      <t>カイセツシャ</t>
    </rPh>
    <phoneticPr fontId="2"/>
  </si>
  <si>
    <t>代表者職氏名</t>
    <rPh sb="0" eb="3">
      <t>ダイヒョウシャ</t>
    </rPh>
    <rPh sb="3" eb="4">
      <t>ショク</t>
    </rPh>
    <rPh sb="4" eb="6">
      <t>シメイ</t>
    </rPh>
    <phoneticPr fontId="2"/>
  </si>
  <si>
    <t>医療機関コード</t>
    <rPh sb="0" eb="4">
      <t>イリョウキカン</t>
    </rPh>
    <phoneticPr fontId="2"/>
  </si>
  <si>
    <t>医療機関名</t>
    <rPh sb="0" eb="4">
      <t>イリョウキカン</t>
    </rPh>
    <rPh sb="4" eb="5">
      <t>メイ</t>
    </rPh>
    <phoneticPr fontId="2"/>
  </si>
  <si>
    <t>（１）新型コロナウイルス感染症患者等入院医療機関設備整備事業</t>
    <phoneticPr fontId="2"/>
  </si>
  <si>
    <t>個人防護具</t>
  </si>
  <si>
    <t>個人防護具</t>
    <rPh sb="0" eb="2">
      <t>コジン</t>
    </rPh>
    <rPh sb="2" eb="4">
      <t>ボウゴ</t>
    </rPh>
    <rPh sb="4" eb="5">
      <t>グ</t>
    </rPh>
    <phoneticPr fontId="5"/>
  </si>
  <si>
    <t>設備</t>
    <rPh sb="0" eb="2">
      <t>セツビ</t>
    </rPh>
    <phoneticPr fontId="13"/>
  </si>
  <si>
    <t>寄附金その
他の収入額</t>
    <rPh sb="0" eb="3">
      <t>キフキン</t>
    </rPh>
    <rPh sb="6" eb="7">
      <t>タ</t>
    </rPh>
    <rPh sb="8" eb="11">
      <t>シュウニュウガク</t>
    </rPh>
    <phoneticPr fontId="13"/>
  </si>
  <si>
    <t>選定額</t>
    <rPh sb="0" eb="2">
      <t>センテイ</t>
    </rPh>
    <rPh sb="2" eb="3">
      <t>ガク</t>
    </rPh>
    <phoneticPr fontId="13"/>
  </si>
  <si>
    <t>（Ａ）</t>
    <phoneticPr fontId="13"/>
  </si>
  <si>
    <t>（Ｂ）</t>
    <phoneticPr fontId="13"/>
  </si>
  <si>
    <t>（Ｃ）</t>
    <phoneticPr fontId="13"/>
  </si>
  <si>
    <t>（Ｄ）</t>
    <phoneticPr fontId="13"/>
  </si>
  <si>
    <t>（Ｅ）</t>
    <phoneticPr fontId="13"/>
  </si>
  <si>
    <t>設備費
（１）
入院医療機関</t>
    <rPh sb="8" eb="10">
      <t>ニュウイン</t>
    </rPh>
    <rPh sb="10" eb="12">
      <t>イリョウ</t>
    </rPh>
    <rPh sb="12" eb="14">
      <t>キカン</t>
    </rPh>
    <phoneticPr fontId="5"/>
  </si>
  <si>
    <t>合計額</t>
    <rPh sb="0" eb="2">
      <t>ゴウケイ</t>
    </rPh>
    <rPh sb="2" eb="3">
      <t>ガク</t>
    </rPh>
    <phoneticPr fontId="5"/>
  </si>
  <si>
    <t>補助率</t>
    <rPh sb="0" eb="2">
      <t>ホジョ</t>
    </rPh>
    <rPh sb="2" eb="3">
      <t>リツ</t>
    </rPh>
    <phoneticPr fontId="13"/>
  </si>
  <si>
    <t>（単位：円）</t>
    <phoneticPr fontId="2"/>
  </si>
  <si>
    <t>交付（申請）額</t>
    <phoneticPr fontId="2"/>
  </si>
  <si>
    <t>品目</t>
    <rPh sb="0" eb="2">
      <t>ヒンモク</t>
    </rPh>
    <phoneticPr fontId="13"/>
  </si>
  <si>
    <t>数量</t>
    <rPh sb="0" eb="2">
      <t>スウリョウ</t>
    </rPh>
    <phoneticPr fontId="13"/>
  </si>
  <si>
    <t>単価</t>
    <rPh sb="0" eb="2">
      <t>タンカ</t>
    </rPh>
    <phoneticPr fontId="13"/>
  </si>
  <si>
    <t>金額</t>
    <rPh sb="0" eb="2">
      <t>キンガク</t>
    </rPh>
    <phoneticPr fontId="13"/>
  </si>
  <si>
    <t>金額（税込）</t>
    <rPh sb="0" eb="2">
      <t>キンガク</t>
    </rPh>
    <rPh sb="3" eb="5">
      <t>ゼイコ</t>
    </rPh>
    <phoneticPr fontId="13"/>
  </si>
  <si>
    <t>個人防護具</t>
    <phoneticPr fontId="5"/>
  </si>
  <si>
    <t>計</t>
    <rPh sb="0" eb="1">
      <t>ケイ</t>
    </rPh>
    <phoneticPr fontId="13"/>
  </si>
  <si>
    <t>基準額</t>
    <rPh sb="0" eb="2">
      <t>キジュン</t>
    </rPh>
    <rPh sb="2" eb="3">
      <t>ガク</t>
    </rPh>
    <phoneticPr fontId="5"/>
  </si>
  <si>
    <t>選定額</t>
    <rPh sb="0" eb="2">
      <t>センテイ</t>
    </rPh>
    <rPh sb="2" eb="3">
      <t>ガク</t>
    </rPh>
    <phoneticPr fontId="5"/>
  </si>
  <si>
    <t>別紙３</t>
    <rPh sb="0" eb="2">
      <t>ベッシ</t>
    </rPh>
    <phoneticPr fontId="13"/>
  </si>
  <si>
    <t>精算額</t>
    <rPh sb="0" eb="3">
      <t>セイサンガク</t>
    </rPh>
    <phoneticPr fontId="2"/>
  </si>
  <si>
    <t>（Ｆ）</t>
  </si>
  <si>
    <t>（Ｇ）</t>
    <phoneticPr fontId="2"/>
  </si>
  <si>
    <t>（Ｈ）</t>
    <phoneticPr fontId="2"/>
  </si>
  <si>
    <t>差引
過不足額
（Ｇ）－（Ｆ）</t>
    <rPh sb="0" eb="1">
      <t>サ</t>
    </rPh>
    <rPh sb="1" eb="2">
      <t>ヒ</t>
    </rPh>
    <rPh sb="3" eb="4">
      <t>ス</t>
    </rPh>
    <rPh sb="4" eb="6">
      <t>ブソク</t>
    </rPh>
    <rPh sb="6" eb="7">
      <t>ガク</t>
    </rPh>
    <phoneticPr fontId="2"/>
  </si>
  <si>
    <t>別紙４</t>
    <rPh sb="0" eb="2">
      <t>ベッシ</t>
    </rPh>
    <phoneticPr fontId="13"/>
  </si>
  <si>
    <t>対象経費支出額</t>
    <phoneticPr fontId="2"/>
  </si>
  <si>
    <t>既交付決定額</t>
    <rPh sb="0" eb="1">
      <t>キ</t>
    </rPh>
    <rPh sb="1" eb="3">
      <t>コウフ</t>
    </rPh>
    <rPh sb="3" eb="5">
      <t>ケッテイ</t>
    </rPh>
    <rPh sb="5" eb="6">
      <t>ガク</t>
    </rPh>
    <phoneticPr fontId="5"/>
  </si>
  <si>
    <t>※既交付決定額は、交付決定通知書に記載の額を記入すること。</t>
    <rPh sb="1" eb="2">
      <t>スデ</t>
    </rPh>
    <rPh sb="2" eb="4">
      <t>コウフ</t>
    </rPh>
    <rPh sb="4" eb="6">
      <t>ケッテイ</t>
    </rPh>
    <rPh sb="6" eb="7">
      <t>ガク</t>
    </rPh>
    <phoneticPr fontId="2"/>
  </si>
  <si>
    <t>対象経費の
支出予定額</t>
    <rPh sb="0" eb="2">
      <t>タイショウ</t>
    </rPh>
    <rPh sb="2" eb="4">
      <t>ケイヒ</t>
    </rPh>
    <rPh sb="6" eb="8">
      <t>シシュツ</t>
    </rPh>
    <rPh sb="8" eb="10">
      <t>ヨテイ</t>
    </rPh>
    <rPh sb="10" eb="11">
      <t>ガク</t>
    </rPh>
    <phoneticPr fontId="13"/>
  </si>
  <si>
    <t>規格</t>
    <rPh sb="0" eb="2">
      <t>キカク</t>
    </rPh>
    <phoneticPr fontId="2"/>
  </si>
  <si>
    <t>単価（税込）</t>
    <rPh sb="0" eb="2">
      <t>タンカ</t>
    </rPh>
    <rPh sb="3" eb="5">
      <t>ゼイコミ</t>
    </rPh>
    <phoneticPr fontId="2"/>
  </si>
  <si>
    <t>対象経費の
実支出額</t>
    <rPh sb="0" eb="2">
      <t>タイショウ</t>
    </rPh>
    <rPh sb="2" eb="4">
      <t>ケイヒ</t>
    </rPh>
    <rPh sb="6" eb="7">
      <t>ジツ</t>
    </rPh>
    <rPh sb="7" eb="9">
      <t>シシュツ</t>
    </rPh>
    <rPh sb="9" eb="10">
      <t>ガク</t>
    </rPh>
    <phoneticPr fontId="13"/>
  </si>
  <si>
    <t>別紙２</t>
    <rPh sb="0" eb="2">
      <t>ベッシ</t>
    </rPh>
    <phoneticPr fontId="13"/>
  </si>
  <si>
    <t>差引額
((A)－(B))</t>
    <rPh sb="0" eb="2">
      <t>サシヒキ</t>
    </rPh>
    <rPh sb="2" eb="3">
      <t>ガク</t>
    </rPh>
    <phoneticPr fontId="13"/>
  </si>
  <si>
    <t>基準額の上限</t>
    <rPh sb="0" eb="2">
      <t>キジュン</t>
    </rPh>
    <rPh sb="2" eb="3">
      <t>ガク</t>
    </rPh>
    <phoneticPr fontId="13"/>
  </si>
  <si>
    <t>ア　カタログ及び見積書</t>
    <phoneticPr fontId="5"/>
  </si>
  <si>
    <t>別紙２－１</t>
    <rPh sb="0" eb="2">
      <t>ベッシ</t>
    </rPh>
    <phoneticPr fontId="13"/>
  </si>
  <si>
    <t>対象経費支出予定額</t>
    <phoneticPr fontId="2"/>
  </si>
  <si>
    <t>１</t>
    <phoneticPr fontId="2"/>
  </si>
  <si>
    <r>
      <rPr>
        <b/>
        <sz val="11"/>
        <color theme="1"/>
        <rFont val="ＭＳ Ｐゴシック"/>
        <family val="3"/>
        <charset val="128"/>
      </rPr>
      <t>入院医療機関設備整備事業における</t>
    </r>
    <r>
      <rPr>
        <b/>
        <sz val="11"/>
        <rFont val="ＭＳ Ｐゴシック"/>
        <family val="3"/>
        <charset val="128"/>
      </rPr>
      <t>個人防護具の上限額</t>
    </r>
    <rPh sb="0" eb="2">
      <t>ニュウイン</t>
    </rPh>
    <rPh sb="2" eb="4">
      <t>イリョウ</t>
    </rPh>
    <rPh sb="4" eb="6">
      <t>キカン</t>
    </rPh>
    <rPh sb="6" eb="8">
      <t>セツビ</t>
    </rPh>
    <rPh sb="8" eb="10">
      <t>セイビ</t>
    </rPh>
    <rPh sb="10" eb="12">
      <t>ジギョウ</t>
    </rPh>
    <rPh sb="16" eb="18">
      <t>コジン</t>
    </rPh>
    <rPh sb="18" eb="20">
      <t>ボウゴ</t>
    </rPh>
    <rPh sb="20" eb="21">
      <t>グ</t>
    </rPh>
    <rPh sb="22" eb="25">
      <t>ジョウゲンガク</t>
    </rPh>
    <phoneticPr fontId="2"/>
  </si>
  <si>
    <t>円/人 ×</t>
    <rPh sb="2" eb="3">
      <t>ニン</t>
    </rPh>
    <phoneticPr fontId="2"/>
  </si>
  <si>
    <t>人/日　×</t>
    <rPh sb="0" eb="1">
      <t>ニン</t>
    </rPh>
    <rPh sb="2" eb="3">
      <t>ニチ</t>
    </rPh>
    <phoneticPr fontId="2"/>
  </si>
  <si>
    <t>日　＝</t>
    <rPh sb="0" eb="1">
      <t>ニチ</t>
    </rPh>
    <phoneticPr fontId="2"/>
  </si>
  <si>
    <r>
      <t xml:space="preserve"> 円</t>
    </r>
    <r>
      <rPr>
        <b/>
        <sz val="18"/>
        <color rgb="FFFF0000"/>
        <rFont val="ＭＳ Ｐゴシック"/>
        <family val="3"/>
        <charset val="128"/>
      </rPr>
      <t>（上限額）</t>
    </r>
    <rPh sb="1" eb="2">
      <t>エン</t>
    </rPh>
    <rPh sb="3" eb="6">
      <t>ジョウゲンガク</t>
    </rPh>
    <phoneticPr fontId="2"/>
  </si>
  <si>
    <t>種類</t>
    <rPh sb="0" eb="2">
      <t>シュルイ</t>
    </rPh>
    <phoneticPr fontId="5"/>
  </si>
  <si>
    <t>規格（型式）</t>
    <rPh sb="0" eb="2">
      <t>キカク</t>
    </rPh>
    <rPh sb="3" eb="5">
      <t>カタシキ</t>
    </rPh>
    <phoneticPr fontId="5"/>
  </si>
  <si>
    <t>数量</t>
    <rPh sb="0" eb="2">
      <t>スウリョウ</t>
    </rPh>
    <phoneticPr fontId="5"/>
  </si>
  <si>
    <t>単価
（税込）</t>
    <rPh sb="0" eb="2">
      <t>タンカ</t>
    </rPh>
    <rPh sb="4" eb="5">
      <t>ゼイ</t>
    </rPh>
    <rPh sb="5" eb="6">
      <t>コミ</t>
    </rPh>
    <phoneticPr fontId="5"/>
  </si>
  <si>
    <t>金額
（税込）</t>
    <rPh sb="0" eb="2">
      <t>キンガク</t>
    </rPh>
    <rPh sb="4" eb="6">
      <t>ゼイコミ</t>
    </rPh>
    <phoneticPr fontId="5"/>
  </si>
  <si>
    <t>計</t>
    <rPh sb="0" eb="1">
      <t>ケイ</t>
    </rPh>
    <phoneticPr fontId="2"/>
  </si>
  <si>
    <t>（別紙明細のとおり）</t>
    <phoneticPr fontId="2"/>
  </si>
  <si>
    <r>
      <rPr>
        <b/>
        <sz val="11"/>
        <color theme="1"/>
        <rFont val="ＭＳ Ｐゴシック"/>
        <family val="3"/>
        <charset val="128"/>
      </rPr>
      <t>疑う患者受入れのための救急・周産期・小児医療体制確保事業における</t>
    </r>
    <r>
      <rPr>
        <b/>
        <sz val="11"/>
        <rFont val="ＭＳ Ｐゴシック"/>
        <family val="3"/>
        <charset val="128"/>
      </rPr>
      <t>個人防護具の上限額</t>
    </r>
    <rPh sb="0" eb="1">
      <t>ウタガ</t>
    </rPh>
    <rPh sb="2" eb="4">
      <t>カンジャ</t>
    </rPh>
    <rPh sb="4" eb="6">
      <t>ウケイ</t>
    </rPh>
    <rPh sb="11" eb="13">
      <t>キュウキュウ</t>
    </rPh>
    <rPh sb="14" eb="17">
      <t>シュウサンキ</t>
    </rPh>
    <rPh sb="18" eb="20">
      <t>ショウニ</t>
    </rPh>
    <rPh sb="20" eb="28">
      <t>イリョウタイセイカクホジギョウ</t>
    </rPh>
    <rPh sb="32" eb="34">
      <t>コジン</t>
    </rPh>
    <rPh sb="34" eb="36">
      <t>ボウゴ</t>
    </rPh>
    <rPh sb="36" eb="37">
      <t>グ</t>
    </rPh>
    <rPh sb="38" eb="41">
      <t>ジョウゲンガク</t>
    </rPh>
    <phoneticPr fontId="2"/>
  </si>
  <si>
    <t>別紙２－１（２）</t>
    <phoneticPr fontId="2"/>
  </si>
  <si>
    <t>発熱患者への
診療対応時間</t>
    <rPh sb="0" eb="2">
      <t>ハツネツ</t>
    </rPh>
    <rPh sb="2" eb="4">
      <t>カンジャ</t>
    </rPh>
    <rPh sb="7" eb="9">
      <t>シンリョウ</t>
    </rPh>
    <rPh sb="9" eb="11">
      <t>タイオウ</t>
    </rPh>
    <rPh sb="11" eb="13">
      <t>ジカン</t>
    </rPh>
    <phoneticPr fontId="2"/>
  </si>
  <si>
    <t>曜日</t>
    <rPh sb="0" eb="2">
      <t>ヨウビ</t>
    </rPh>
    <phoneticPr fontId="2"/>
  </si>
  <si>
    <t>対応人数</t>
    <rPh sb="0" eb="2">
      <t>タイオウ</t>
    </rPh>
    <rPh sb="2" eb="4">
      <t>ニンズウ</t>
    </rPh>
    <phoneticPr fontId="5"/>
  </si>
  <si>
    <t>診療時間</t>
    <rPh sb="0" eb="2">
      <t>シンリョウ</t>
    </rPh>
    <rPh sb="2" eb="4">
      <t>ジカン</t>
    </rPh>
    <phoneticPr fontId="5"/>
  </si>
  <si>
    <t>月曜日</t>
    <rPh sb="0" eb="3">
      <t>ゲツヨウビ</t>
    </rPh>
    <phoneticPr fontId="2"/>
  </si>
  <si>
    <t>火曜日</t>
    <rPh sb="0" eb="3">
      <t>カヨウビ</t>
    </rPh>
    <phoneticPr fontId="2"/>
  </si>
  <si>
    <t>水曜日</t>
  </si>
  <si>
    <t>木曜日</t>
  </si>
  <si>
    <t>金曜日</t>
  </si>
  <si>
    <t>土曜日</t>
  </si>
  <si>
    <t>日曜日</t>
  </si>
  <si>
    <t>別紙４－１（２）</t>
    <phoneticPr fontId="2"/>
  </si>
  <si>
    <t>様式第１号</t>
  </si>
  <si>
    <t>交付申請書</t>
  </si>
  <si>
    <t>（宛先）</t>
  </si>
  <si>
    <t>　埼 玉 県 知 事</t>
  </si>
  <si>
    <t>３　事業計画書（別紙１）</t>
  </si>
  <si>
    <t>４　所要額調書及び所要額明細書（別紙２）</t>
  </si>
  <si>
    <t>５　添付書類</t>
  </si>
  <si>
    <t>（１）当該事業に係る歳入歳出予算書抄本（当該補助事業の支出予定額を備考欄に明記す
    ること。）</t>
    <phoneticPr fontId="2"/>
  </si>
  <si>
    <t>（２）その他参考となる資料</t>
  </si>
  <si>
    <t>第　　　　　　　号</t>
  </si>
  <si>
    <t>　医療機関名</t>
    <phoneticPr fontId="2"/>
  </si>
  <si>
    <t>　　代表者職氏名</t>
    <phoneticPr fontId="2"/>
  </si>
  <si>
    <t xml:space="preserve">    開   設   者</t>
    <phoneticPr fontId="2"/>
  </si>
  <si>
    <t>記</t>
    <phoneticPr fontId="2"/>
  </si>
  <si>
    <t>　　  （１）新型コロナウイルス感染症患者等入院医療機関設備整備事業</t>
    <phoneticPr fontId="2"/>
  </si>
  <si>
    <t>　　所　 在 　地</t>
    <rPh sb="2" eb="3">
      <t>ショ</t>
    </rPh>
    <rPh sb="5" eb="6">
      <t>ザイ</t>
    </rPh>
    <rPh sb="8" eb="9">
      <t>チ</t>
    </rPh>
    <phoneticPr fontId="2"/>
  </si>
  <si>
    <t>　　　　　申請者</t>
    <phoneticPr fontId="2"/>
  </si>
  <si>
    <t xml:space="preserve">    郵 便 番 号</t>
    <rPh sb="4" eb="5">
      <t>ユウ</t>
    </rPh>
    <rPh sb="6" eb="7">
      <t>ビン</t>
    </rPh>
    <rPh sb="8" eb="9">
      <t>バン</t>
    </rPh>
    <rPh sb="10" eb="11">
      <t>ゴウ</t>
    </rPh>
    <phoneticPr fontId="2"/>
  </si>
  <si>
    <t>円</t>
    <rPh sb="0" eb="1">
      <t>エン</t>
    </rPh>
    <phoneticPr fontId="2"/>
  </si>
  <si>
    <t>２　申請金額　金</t>
    <phoneticPr fontId="2"/>
  </si>
  <si>
    <t>対象経費支出予定額</t>
    <rPh sb="0" eb="2">
      <t>タイショウ</t>
    </rPh>
    <rPh sb="2" eb="4">
      <t>ケイヒ</t>
    </rPh>
    <rPh sb="4" eb="6">
      <t>シシュツ</t>
    </rPh>
    <rPh sb="6" eb="8">
      <t>ヨテイ</t>
    </rPh>
    <rPh sb="8" eb="9">
      <t>ガク</t>
    </rPh>
    <phoneticPr fontId="5"/>
  </si>
  <si>
    <t>個人防護具</t>
    <phoneticPr fontId="2"/>
  </si>
  <si>
    <t xml:space="preserve">   電話番号</t>
    <rPh sb="3" eb="5">
      <t>デンワ</t>
    </rPh>
    <rPh sb="5" eb="7">
      <t>バンゴウ</t>
    </rPh>
    <phoneticPr fontId="13"/>
  </si>
  <si>
    <t xml:space="preserve">   メールアドレス</t>
    <phoneticPr fontId="13"/>
  </si>
  <si>
    <t>歳入歳出（収支）予算書（見込書）抄本</t>
  </si>
  <si>
    <t>１　歳入（収入）</t>
    <phoneticPr fontId="2"/>
  </si>
  <si>
    <t>科　　目</t>
    <phoneticPr fontId="2"/>
  </si>
  <si>
    <t>予　算　額</t>
    <phoneticPr fontId="2"/>
  </si>
  <si>
    <t>備　　　考</t>
    <phoneticPr fontId="2"/>
  </si>
  <si>
    <t>２　歳出（支出）</t>
    <phoneticPr fontId="2"/>
  </si>
  <si>
    <t>県補助金</t>
    <phoneticPr fontId="2"/>
  </si>
  <si>
    <t>自己負担金</t>
    <phoneticPr fontId="2"/>
  </si>
  <si>
    <t>歳入歳出（収支）決算書（見込書）抄本</t>
    <rPh sb="8" eb="10">
      <t>ケッサン</t>
    </rPh>
    <phoneticPr fontId="2"/>
  </si>
  <si>
    <t>決　算　額</t>
    <rPh sb="0" eb="1">
      <t>ケッ</t>
    </rPh>
    <phoneticPr fontId="2"/>
  </si>
  <si>
    <t>　令和　年　　月　　日付感対第　　　　号</t>
    <phoneticPr fontId="2"/>
  </si>
  <si>
    <t>様式第３号</t>
    <phoneticPr fontId="2"/>
  </si>
  <si>
    <t>事業実績報告書</t>
    <phoneticPr fontId="2"/>
  </si>
  <si>
    <t>　で補助金の交付決定の通知を受けた埼玉</t>
    <rPh sb="17" eb="19">
      <t>サイタマ</t>
    </rPh>
    <phoneticPr fontId="2"/>
  </si>
  <si>
    <t>関する規則第１３条の規定により、関係書類を添えて、下記のとおり報告します。</t>
    <phoneticPr fontId="2"/>
  </si>
  <si>
    <t>１　補助金の実績報告をする事業（該当する事業にレ点をつけてください。）</t>
    <phoneticPr fontId="2"/>
  </si>
  <si>
    <t>２　補助金精算額　　金</t>
    <phoneticPr fontId="2"/>
  </si>
  <si>
    <t>３　所要額精算書（別紙３）</t>
    <phoneticPr fontId="2"/>
  </si>
  <si>
    <t>４　事業実績報告書（別紙４）</t>
    <phoneticPr fontId="2"/>
  </si>
  <si>
    <t>（１）当該事業に係る歳入歳出決算書（見込み）の抄本（当該補助事業の決算額を備考欄
　　に明記すること。）</t>
    <rPh sb="33" eb="35">
      <t>ケッサン</t>
    </rPh>
    <phoneticPr fontId="2"/>
  </si>
  <si>
    <t>寄付金その他</t>
    <rPh sb="0" eb="3">
      <t>キフキン</t>
    </rPh>
    <rPh sb="5" eb="6">
      <t>ホカ</t>
    </rPh>
    <phoneticPr fontId="2"/>
  </si>
  <si>
    <t>備考</t>
    <rPh sb="0" eb="2">
      <t>ビコウ</t>
    </rPh>
    <phoneticPr fontId="2"/>
  </si>
  <si>
    <r>
      <t>必要理由（整備に至った経緯、</t>
    </r>
    <r>
      <rPr>
        <sz val="12"/>
        <rFont val="ＭＳ ゴシック"/>
        <family val="3"/>
        <charset val="128"/>
      </rPr>
      <t>現状の課題、事業実施による効果</t>
    </r>
    <r>
      <rPr>
        <sz val="12"/>
        <color rgb="FF000000"/>
        <rFont val="ＭＳ ゴシック"/>
        <family val="3"/>
        <charset val="128"/>
      </rPr>
      <t>等についても整理し、記入してください。）</t>
    </r>
    <rPh sb="14" eb="16">
      <t>ゲンジョウ</t>
    </rPh>
    <rPh sb="17" eb="19">
      <t>カダイ</t>
    </rPh>
    <rPh sb="20" eb="22">
      <t>ジギョウ</t>
    </rPh>
    <rPh sb="22" eb="24">
      <t>ジッシ</t>
    </rPh>
    <rPh sb="27" eb="29">
      <t>コウカ</t>
    </rPh>
    <rPh sb="39" eb="41">
      <t>キニュウ</t>
    </rPh>
    <phoneticPr fontId="5"/>
  </si>
  <si>
    <t>別紙１－１</t>
    <rPh sb="0" eb="2">
      <t>ベッシ</t>
    </rPh>
    <phoneticPr fontId="5"/>
  </si>
  <si>
    <t>誓約書</t>
    <rPh sb="0" eb="3">
      <t>セイヤクショ</t>
    </rPh>
    <phoneticPr fontId="2"/>
  </si>
  <si>
    <t>　５　役員等が暴力団又は暴力団員と社会的に非難されるべき関係を有している。</t>
    <phoneticPr fontId="2"/>
  </si>
  <si>
    <t>　また、これにより生じた損害については、当方が一切の責任を負うものとします。</t>
    <phoneticPr fontId="2"/>
  </si>
  <si>
    <t>　２　暴力団（暴力団員による不当な行為の防止等に関する法律第２条第２号に規定する</t>
    <phoneticPr fontId="2"/>
  </si>
  <si>
    <t>　　暴力団をいう。以下同じ。）又は暴力団員が経営に実質的に関与している。</t>
    <phoneticPr fontId="2"/>
  </si>
  <si>
    <t>　３　役員等が自己、自社若しくは第三者の不正な利益を図る目的又は第三者に損害を加</t>
    <phoneticPr fontId="2"/>
  </si>
  <si>
    <t>　　える目的をもって、暴力団又は暴力団員を利用するなどしている。</t>
    <phoneticPr fontId="2"/>
  </si>
  <si>
    <t>　４　役員等が、暴力団又は暴力団員に対して資金等を供給し、又は便宜を供与するなど</t>
    <phoneticPr fontId="2"/>
  </si>
  <si>
    <t>　　直接的あるいは積極的に暴力団の維持、運営に協力し、若しくは関与している。</t>
    <phoneticPr fontId="2"/>
  </si>
  <si>
    <t>　なお、誓約した内容と事実が相違することが判明した場合には、補助金の交付を受けら</t>
    <phoneticPr fontId="2"/>
  </si>
  <si>
    <t>記</t>
    <rPh sb="0" eb="1">
      <t>キ</t>
    </rPh>
    <phoneticPr fontId="2"/>
  </si>
  <si>
    <t>　下記事項のいずれにも該当せず、将来においても当該事項のいずれにも該当しないこと</t>
    <rPh sb="1" eb="3">
      <t>カキ</t>
    </rPh>
    <rPh sb="3" eb="5">
      <t>ジコウ</t>
    </rPh>
    <rPh sb="11" eb="13">
      <t>ガイトウ</t>
    </rPh>
    <rPh sb="16" eb="18">
      <t>ショウライ</t>
    </rPh>
    <phoneticPr fontId="2"/>
  </si>
  <si>
    <t>を誓約します。</t>
    <phoneticPr fontId="2"/>
  </si>
  <si>
    <t>れないこと又は補助金の交付の決定の全部若しくは一部を取り消されること及び補助金を</t>
    <rPh sb="5" eb="6">
      <t>マタ</t>
    </rPh>
    <rPh sb="34" eb="35">
      <t>オヨ</t>
    </rPh>
    <phoneticPr fontId="2"/>
  </si>
  <si>
    <t>返還することになっても異議はありません。</t>
    <phoneticPr fontId="2"/>
  </si>
  <si>
    <t>　１　役員等（申請者が個人である場合にはその者を、申請者が法人である場合にはその</t>
    <rPh sb="7" eb="9">
      <t>シンセイ</t>
    </rPh>
    <rPh sb="9" eb="10">
      <t>シャ</t>
    </rPh>
    <rPh sb="25" eb="27">
      <t>シンセイ</t>
    </rPh>
    <rPh sb="27" eb="28">
      <t>シャ</t>
    </rPh>
    <phoneticPr fontId="2"/>
  </si>
  <si>
    <t>　　役員又はその支店若しくは常時契約を締結する事務所の代表者をいう。以下同じ。）</t>
    <rPh sb="34" eb="36">
      <t>イカ</t>
    </rPh>
    <rPh sb="36" eb="37">
      <t>オナ</t>
    </rPh>
    <phoneticPr fontId="2"/>
  </si>
  <si>
    <t>　　が暴力団員による不当な行為の防止等に関する法律(平成3年法律第77号）第２条第６</t>
    <phoneticPr fontId="2"/>
  </si>
  <si>
    <t>　　号に規定する暴力団員（以下「暴力団員」という。）である。</t>
    <phoneticPr fontId="2"/>
  </si>
  <si>
    <t>　 医療機関名</t>
    <rPh sb="2" eb="6">
      <t>イリョウキカン</t>
    </rPh>
    <rPh sb="6" eb="7">
      <t>メイ</t>
    </rPh>
    <phoneticPr fontId="2"/>
  </si>
  <si>
    <t xml:space="preserve">   所属部課・申請担当者名</t>
    <rPh sb="3" eb="5">
      <t>ショゾク</t>
    </rPh>
    <rPh sb="5" eb="6">
      <t>ブ</t>
    </rPh>
    <rPh sb="6" eb="7">
      <t>カ</t>
    </rPh>
    <rPh sb="8" eb="10">
      <t>シンセイ</t>
    </rPh>
    <rPh sb="10" eb="13">
      <t>タントウシャ</t>
    </rPh>
    <rPh sb="13" eb="14">
      <t>メイ</t>
    </rPh>
    <phoneticPr fontId="13"/>
  </si>
  <si>
    <t>　 代表者職氏名</t>
    <phoneticPr fontId="2"/>
  </si>
  <si>
    <t xml:space="preserve">   開設者</t>
    <phoneticPr fontId="2"/>
  </si>
  <si>
    <t>　 所在地</t>
    <rPh sb="2" eb="3">
      <t>ショ</t>
    </rPh>
    <rPh sb="3" eb="4">
      <t>ザイ</t>
    </rPh>
    <rPh sb="4" eb="5">
      <t>チ</t>
    </rPh>
    <phoneticPr fontId="2"/>
  </si>
  <si>
    <t xml:space="preserve">   郵便番号</t>
    <rPh sb="3" eb="4">
      <t>ユウ</t>
    </rPh>
    <rPh sb="4" eb="5">
      <t>ビン</t>
    </rPh>
    <rPh sb="5" eb="6">
      <t>バン</t>
    </rPh>
    <rPh sb="6" eb="7">
      <t>ゴウ</t>
    </rPh>
    <phoneticPr fontId="2"/>
  </si>
  <si>
    <t>　 医療機関コード</t>
    <rPh sb="2" eb="4">
      <t>イリョウ</t>
    </rPh>
    <rPh sb="4" eb="6">
      <t>キカン</t>
    </rPh>
    <phoneticPr fontId="2"/>
  </si>
  <si>
    <t>添付書類
番号</t>
    <rPh sb="0" eb="2">
      <t>テンプ</t>
    </rPh>
    <rPh sb="2" eb="4">
      <t>ショルイ</t>
    </rPh>
    <rPh sb="5" eb="7">
      <t>バンゴウ</t>
    </rPh>
    <phoneticPr fontId="2"/>
  </si>
  <si>
    <t>納品日</t>
    <rPh sb="0" eb="3">
      <t>ノウヒンビ</t>
    </rPh>
    <phoneticPr fontId="5"/>
  </si>
  <si>
    <t>支払日</t>
    <rPh sb="0" eb="3">
      <t>シハライビ</t>
    </rPh>
    <phoneticPr fontId="5"/>
  </si>
  <si>
    <t>「予算書抄本」</t>
    <phoneticPr fontId="2"/>
  </si>
  <si>
    <t>別紙１－２</t>
    <rPh sb="0" eb="2">
      <t>ベッシ</t>
    </rPh>
    <phoneticPr fontId="2"/>
  </si>
  <si>
    <t>令和　年　月　日</t>
    <phoneticPr fontId="2"/>
  </si>
  <si>
    <t>「別紙２－1（明細書）」</t>
    <phoneticPr fontId="2"/>
  </si>
  <si>
    <t>※この様式は、交付要綱第７条第２項に基づき交付（申請）額を算出するために作成すること。</t>
    <phoneticPr fontId="13"/>
  </si>
  <si>
    <t>※この様式は、交付要綱第７条第１項に基づき選定額を算出するために作成すること。</t>
    <rPh sb="3" eb="5">
      <t>ヨウシキ</t>
    </rPh>
    <rPh sb="7" eb="9">
      <t>コウフ</t>
    </rPh>
    <rPh sb="9" eb="11">
      <t>ヨウコウ</t>
    </rPh>
    <rPh sb="11" eb="12">
      <t>ダイ</t>
    </rPh>
    <rPh sb="13" eb="14">
      <t>ジョウ</t>
    </rPh>
    <rPh sb="14" eb="15">
      <t>ダイ</t>
    </rPh>
    <rPh sb="16" eb="17">
      <t>コウ</t>
    </rPh>
    <rPh sb="18" eb="19">
      <t>モト</t>
    </rPh>
    <rPh sb="21" eb="23">
      <t>センテイ</t>
    </rPh>
    <rPh sb="23" eb="24">
      <t>ガク</t>
    </rPh>
    <rPh sb="25" eb="27">
      <t>サンシュツ</t>
    </rPh>
    <rPh sb="32" eb="34">
      <t>サクセイ</t>
    </rPh>
    <phoneticPr fontId="2"/>
  </si>
  <si>
    <t>※この様式は、交付要綱第７条第２項に基づき交付額を算出するために作成すること。</t>
    <phoneticPr fontId="13"/>
  </si>
  <si>
    <t>「別紙４（所要額実績報告書）」</t>
    <rPh sb="5" eb="7">
      <t>ショヨウ</t>
    </rPh>
    <rPh sb="7" eb="8">
      <t>ガク</t>
    </rPh>
    <rPh sb="8" eb="13">
      <t>ジッセキホウコクショ</t>
    </rPh>
    <phoneticPr fontId="2"/>
  </si>
  <si>
    <t>「決算抄本」</t>
    <rPh sb="1" eb="3">
      <t>ケッサン</t>
    </rPh>
    <phoneticPr fontId="2"/>
  </si>
  <si>
    <r>
      <t>実績報告では、シート見出しの色が</t>
    </r>
    <r>
      <rPr>
        <sz val="14"/>
        <color rgb="FFFF0000"/>
        <rFont val="Meiryo UI"/>
        <family val="3"/>
        <charset val="128"/>
      </rPr>
      <t>赤色になっているシート</t>
    </r>
    <r>
      <rPr>
        <sz val="14"/>
        <color theme="1"/>
        <rFont val="Meiryo UI"/>
        <family val="3"/>
        <charset val="128"/>
      </rPr>
      <t>の入力を行ってください。
また、入力は</t>
    </r>
    <r>
      <rPr>
        <sz val="14"/>
        <color rgb="FFFF0000"/>
        <rFont val="Meiryo UI"/>
        <family val="3"/>
        <charset val="128"/>
      </rPr>
      <t>黄色で塗りつぶされたセルのみ</t>
    </r>
    <r>
      <rPr>
        <sz val="14"/>
        <color theme="1"/>
        <rFont val="Meiryo UI"/>
        <family val="3"/>
        <charset val="128"/>
      </rPr>
      <t>行ってください。（他のセルには計算式等が入っています。）
※必ず申請時に入力いただいたエクセルをご利用ください。実績報告書のみ新規で作成しないようにご注意ください。</t>
    </r>
    <rPh sb="0" eb="2">
      <t>ジッセキ</t>
    </rPh>
    <rPh sb="2" eb="4">
      <t>ホウコク</t>
    </rPh>
    <rPh sb="10" eb="12">
      <t>ミダ</t>
    </rPh>
    <rPh sb="14" eb="15">
      <t>イロ</t>
    </rPh>
    <rPh sb="16" eb="18">
      <t>アカイロ</t>
    </rPh>
    <rPh sb="90" eb="91">
      <t>カナラ</t>
    </rPh>
    <rPh sb="92" eb="94">
      <t>シンセイ</t>
    </rPh>
    <rPh sb="94" eb="95">
      <t>ジ</t>
    </rPh>
    <rPh sb="96" eb="98">
      <t>ニュウリョク</t>
    </rPh>
    <rPh sb="109" eb="111">
      <t>リヨウ</t>
    </rPh>
    <rPh sb="116" eb="121">
      <t>ジッセキホウコクショ</t>
    </rPh>
    <rPh sb="123" eb="125">
      <t>シンキ</t>
    </rPh>
    <rPh sb="126" eb="128">
      <t>サクセイ</t>
    </rPh>
    <rPh sb="135" eb="137">
      <t>チュウイ</t>
    </rPh>
    <phoneticPr fontId="2"/>
  </si>
  <si>
    <t>　　  （２）外来対応医療機関設備整備事業</t>
    <phoneticPr fontId="2"/>
  </si>
  <si>
    <t xml:space="preserve">（２）外来対応医療機関設備整備事業 </t>
    <phoneticPr fontId="5"/>
  </si>
  <si>
    <t>（５）新型コロナウイルス感染症を疑う患者受入れのための救急・周産期・小児医療体制確保事業</t>
    <phoneticPr fontId="5"/>
  </si>
  <si>
    <t>患者の受け入れ実績等について</t>
    <rPh sb="0" eb="2">
      <t>カンジャ</t>
    </rPh>
    <rPh sb="3" eb="4">
      <t>ウ</t>
    </rPh>
    <rPh sb="5" eb="6">
      <t>イ</t>
    </rPh>
    <rPh sb="7" eb="9">
      <t>ジッセキ</t>
    </rPh>
    <rPh sb="9" eb="10">
      <t>ヒト</t>
    </rPh>
    <phoneticPr fontId="2"/>
  </si>
  <si>
    <t>　　　新型コロナウイルス感染症患者を受け入れた実績がある。</t>
    <rPh sb="3" eb="5">
      <t>シンガタ</t>
    </rPh>
    <rPh sb="12" eb="15">
      <t>カンセンショウ</t>
    </rPh>
    <rPh sb="15" eb="17">
      <t>カンジャ</t>
    </rPh>
    <rPh sb="18" eb="19">
      <t>ウ</t>
    </rPh>
    <rPh sb="20" eb="21">
      <t>イ</t>
    </rPh>
    <rPh sb="23" eb="25">
      <t>ジッセキ</t>
    </rPh>
    <phoneticPr fontId="2"/>
  </si>
  <si>
    <r>
      <t>　　　新型コロナウイルス感染症患者を受け入れた実績が</t>
    </r>
    <r>
      <rPr>
        <b/>
        <sz val="12"/>
        <color rgb="FFFF0000"/>
        <rFont val="ＭＳ ゴシック"/>
        <family val="3"/>
        <charset val="128"/>
      </rPr>
      <t>ない</t>
    </r>
    <r>
      <rPr>
        <sz val="12"/>
        <color theme="1"/>
        <rFont val="ＭＳ ゴシック"/>
        <family val="3"/>
        <charset val="128"/>
      </rPr>
      <t>。</t>
    </r>
    <rPh sb="3" eb="5">
      <t>シンガタ</t>
    </rPh>
    <rPh sb="12" eb="15">
      <t>カンセンショウ</t>
    </rPh>
    <rPh sb="15" eb="17">
      <t>カンジャ</t>
    </rPh>
    <rPh sb="18" eb="19">
      <t>ウ</t>
    </rPh>
    <rPh sb="20" eb="21">
      <t>イ</t>
    </rPh>
    <rPh sb="23" eb="25">
      <t>ジッセキ</t>
    </rPh>
    <phoneticPr fontId="2"/>
  </si>
  <si>
    <t xml:space="preserve">（２）外来対応医療機関設備整備事業 </t>
    <phoneticPr fontId="2"/>
  </si>
  <si>
    <t>（５）新型コロナウイルス感染症を疑う患者受入れのための救急・周産期・小児医療体制確保事業</t>
    <phoneticPr fontId="2"/>
  </si>
  <si>
    <t>　　　疑い患者を診療した実績がある。</t>
    <rPh sb="3" eb="4">
      <t>ウタガ</t>
    </rPh>
    <rPh sb="5" eb="7">
      <t>カンジャ</t>
    </rPh>
    <rPh sb="8" eb="10">
      <t>シンリョウ</t>
    </rPh>
    <rPh sb="12" eb="14">
      <t>ジッセキ</t>
    </rPh>
    <phoneticPr fontId="2"/>
  </si>
  <si>
    <r>
      <t>　　　疑い患者を診療した実績が</t>
    </r>
    <r>
      <rPr>
        <b/>
        <sz val="12"/>
        <color rgb="FFFF0000"/>
        <rFont val="ＭＳ ゴシック"/>
        <family val="3"/>
        <charset val="128"/>
      </rPr>
      <t>ない</t>
    </r>
    <r>
      <rPr>
        <sz val="12"/>
        <color theme="1"/>
        <rFont val="ＭＳ ゴシック"/>
        <family val="3"/>
        <charset val="128"/>
      </rPr>
      <t>。</t>
    </r>
    <rPh sb="3" eb="4">
      <t>ウタガ</t>
    </rPh>
    <rPh sb="5" eb="7">
      <t>カンジャ</t>
    </rPh>
    <rPh sb="8" eb="10">
      <t>シンリョウ</t>
    </rPh>
    <rPh sb="12" eb="14">
      <t>ジッセキ</t>
    </rPh>
    <phoneticPr fontId="2"/>
  </si>
  <si>
    <t>設備費
（２）
外来対応</t>
    <rPh sb="8" eb="10">
      <t>ガイライ</t>
    </rPh>
    <rPh sb="10" eb="12">
      <t>タイオウ</t>
    </rPh>
    <phoneticPr fontId="5"/>
  </si>
  <si>
    <r>
      <t>下記の事業の申請を行う場合、申請時点での患者の受け入れ実績等について該当する項目に</t>
    </r>
    <r>
      <rPr>
        <b/>
        <sz val="12"/>
        <color rgb="FFFF0000"/>
        <rFont val="ＭＳ ゴシック"/>
        <family val="3"/>
        <charset val="128"/>
      </rPr>
      <t>レ点</t>
    </r>
    <r>
      <rPr>
        <sz val="12"/>
        <color theme="1"/>
        <rFont val="ＭＳ ゴシック"/>
        <family val="3"/>
        <charset val="128"/>
      </rPr>
      <t>をつけてください。</t>
    </r>
    <rPh sb="0" eb="2">
      <t>カキ</t>
    </rPh>
    <rPh sb="3" eb="5">
      <t>ジギョウ</t>
    </rPh>
    <rPh sb="6" eb="8">
      <t>シンセイ</t>
    </rPh>
    <rPh sb="9" eb="10">
      <t>オコナ</t>
    </rPh>
    <rPh sb="11" eb="13">
      <t>バアイ</t>
    </rPh>
    <rPh sb="14" eb="16">
      <t>シンセイ</t>
    </rPh>
    <rPh sb="16" eb="18">
      <t>ジテン</t>
    </rPh>
    <rPh sb="20" eb="22">
      <t>カンジャ</t>
    </rPh>
    <rPh sb="23" eb="24">
      <t>ウ</t>
    </rPh>
    <rPh sb="25" eb="26">
      <t>イ</t>
    </rPh>
    <rPh sb="27" eb="29">
      <t>ジッセキ</t>
    </rPh>
    <rPh sb="29" eb="30">
      <t>ヒト</t>
    </rPh>
    <phoneticPr fontId="2"/>
  </si>
  <si>
    <r>
      <t>下記の事業の報告を行う場合、患者の受け入れ実績等について該当する項目に</t>
    </r>
    <r>
      <rPr>
        <b/>
        <sz val="12"/>
        <color rgb="FFFF0000"/>
        <rFont val="ＭＳ ゴシック"/>
        <family val="3"/>
        <charset val="128"/>
      </rPr>
      <t>レ点</t>
    </r>
    <r>
      <rPr>
        <sz val="12"/>
        <color theme="1"/>
        <rFont val="ＭＳ ゴシック"/>
        <family val="3"/>
        <charset val="128"/>
      </rPr>
      <t>をつけてください。</t>
    </r>
    <rPh sb="0" eb="2">
      <t>カキ</t>
    </rPh>
    <rPh sb="3" eb="5">
      <t>ジギョウ</t>
    </rPh>
    <rPh sb="6" eb="8">
      <t>ホウコク</t>
    </rPh>
    <rPh sb="9" eb="10">
      <t>オコナ</t>
    </rPh>
    <rPh sb="11" eb="13">
      <t>バアイ</t>
    </rPh>
    <rPh sb="14" eb="16">
      <t>カンジャ</t>
    </rPh>
    <rPh sb="17" eb="18">
      <t>ウ</t>
    </rPh>
    <rPh sb="19" eb="20">
      <t>イ</t>
    </rPh>
    <rPh sb="21" eb="23">
      <t>ジッセキ</t>
    </rPh>
    <rPh sb="23" eb="24">
      <t>ヒト</t>
    </rPh>
    <phoneticPr fontId="2"/>
  </si>
  <si>
    <t>納品時期</t>
    <rPh sb="0" eb="2">
      <t>ノウヒン</t>
    </rPh>
    <rPh sb="2" eb="4">
      <t>ジキ</t>
    </rPh>
    <phoneticPr fontId="5"/>
  </si>
  <si>
    <t>対象経費支出額</t>
    <rPh sb="0" eb="2">
      <t>タイショウ</t>
    </rPh>
    <rPh sb="2" eb="4">
      <t>ケイヒ</t>
    </rPh>
    <rPh sb="4" eb="6">
      <t>シシュツ</t>
    </rPh>
    <rPh sb="6" eb="7">
      <t>ガク</t>
    </rPh>
    <phoneticPr fontId="5"/>
  </si>
  <si>
    <t>整備数</t>
    <rPh sb="0" eb="2">
      <t>セイビ</t>
    </rPh>
    <phoneticPr fontId="5"/>
  </si>
  <si>
    <t>別紙３－１</t>
    <rPh sb="0" eb="2">
      <t>ベッシ</t>
    </rPh>
    <phoneticPr fontId="5"/>
  </si>
  <si>
    <t>医療機関の設備実施報告</t>
    <rPh sb="7" eb="9">
      <t>ジッシ</t>
    </rPh>
    <rPh sb="9" eb="11">
      <t>ホウコク</t>
    </rPh>
    <phoneticPr fontId="5"/>
  </si>
  <si>
    <t>補助対象要件</t>
    <rPh sb="0" eb="2">
      <t>ホジョ</t>
    </rPh>
    <rPh sb="2" eb="4">
      <t>タイショウ</t>
    </rPh>
    <rPh sb="4" eb="6">
      <t>ヨウケン</t>
    </rPh>
    <phoneticPr fontId="5"/>
  </si>
  <si>
    <t>１　補助金の交付を申請する事業（該当する事業にレ点をつけてください。）</t>
    <phoneticPr fontId="2"/>
  </si>
  <si>
    <t>　　　新型コロナウイルス感染症患者を受け入れた実績がある。（令和５年４月以前の受け入れも含む）</t>
    <rPh sb="3" eb="5">
      <t>シンガタ</t>
    </rPh>
    <rPh sb="12" eb="15">
      <t>カンセンショウ</t>
    </rPh>
    <rPh sb="15" eb="17">
      <t>カンジャ</t>
    </rPh>
    <rPh sb="18" eb="19">
      <t>ウ</t>
    </rPh>
    <rPh sb="20" eb="21">
      <t>イ</t>
    </rPh>
    <rPh sb="23" eb="25">
      <t>ジッセキ</t>
    </rPh>
    <rPh sb="30" eb="32">
      <t>レイワ</t>
    </rPh>
    <rPh sb="33" eb="34">
      <t>ネン</t>
    </rPh>
    <rPh sb="35" eb="36">
      <t>ツキ</t>
    </rPh>
    <rPh sb="36" eb="38">
      <t>イゼン</t>
    </rPh>
    <rPh sb="39" eb="40">
      <t>ウ</t>
    </rPh>
    <rPh sb="41" eb="42">
      <t>イ</t>
    </rPh>
    <rPh sb="44" eb="45">
      <t>フク</t>
    </rPh>
    <phoneticPr fontId="2"/>
  </si>
  <si>
    <t>　　　疑い患者を診療した実績がある。（令和５年４月以前の診療実績も含む）</t>
    <rPh sb="3" eb="4">
      <t>ウタガ</t>
    </rPh>
    <rPh sb="5" eb="7">
      <t>カンジャ</t>
    </rPh>
    <rPh sb="8" eb="10">
      <t>シンリョウ</t>
    </rPh>
    <rPh sb="12" eb="14">
      <t>ジッセキ</t>
    </rPh>
    <phoneticPr fontId="2"/>
  </si>
  <si>
    <t>　令和５年度の申請は下記の手順でシートに入力し、</t>
    <rPh sb="1" eb="3">
      <t>レイワ</t>
    </rPh>
    <rPh sb="2" eb="3">
      <t>ワ</t>
    </rPh>
    <rPh sb="4" eb="5">
      <t>ネン</t>
    </rPh>
    <rPh sb="5" eb="6">
      <t>ド</t>
    </rPh>
    <rPh sb="7" eb="9">
      <t>シンセイ</t>
    </rPh>
    <rPh sb="10" eb="12">
      <t>カキ</t>
    </rPh>
    <rPh sb="13" eb="15">
      <t>テジュン</t>
    </rPh>
    <rPh sb="20" eb="22">
      <t>ニュウリョク</t>
    </rPh>
    <phoneticPr fontId="2"/>
  </si>
  <si>
    <t>　交付申請から実績報告まで、ひとつのエクセルファイルで作成していきます。</t>
    <rPh sb="1" eb="3">
      <t>コウフ</t>
    </rPh>
    <phoneticPr fontId="2"/>
  </si>
  <si>
    <t xml:space="preserve">  　 (シートの追加や削除、保護の解除をしないでください。また、シート名を変更しないでください。）</t>
    <rPh sb="9" eb="11">
      <t>ツイカ</t>
    </rPh>
    <rPh sb="12" eb="14">
      <t>サクジョ</t>
    </rPh>
    <rPh sb="15" eb="17">
      <t>ホゴ</t>
    </rPh>
    <rPh sb="18" eb="20">
      <t>カイジョ</t>
    </rPh>
    <rPh sb="36" eb="37">
      <t>メイ</t>
    </rPh>
    <rPh sb="38" eb="40">
      <t>ヘンコウ</t>
    </rPh>
    <phoneticPr fontId="2"/>
  </si>
  <si>
    <r>
      <t>新規申請では、シート見出しの色が</t>
    </r>
    <r>
      <rPr>
        <b/>
        <sz val="14"/>
        <color rgb="FFFF0000"/>
        <rFont val="Meiryo UI"/>
        <family val="3"/>
        <charset val="128"/>
      </rPr>
      <t>黄色になっているシートのみ</t>
    </r>
    <r>
      <rPr>
        <sz val="14"/>
        <color theme="1"/>
        <rFont val="Meiryo UI"/>
        <family val="3"/>
        <charset val="128"/>
      </rPr>
      <t>入力を行ってください。
シート見出しの色が青色や赤色のものは、新規申請には使用しませんのでご注意ください。
また、入力は</t>
    </r>
    <r>
      <rPr>
        <b/>
        <sz val="14"/>
        <color rgb="FFFF0000"/>
        <rFont val="Meiryo UI"/>
        <family val="3"/>
        <charset val="128"/>
      </rPr>
      <t>黄色いセルのみ</t>
    </r>
    <r>
      <rPr>
        <sz val="14"/>
        <color theme="1"/>
        <rFont val="Meiryo UI"/>
        <family val="3"/>
        <charset val="128"/>
      </rPr>
      <t>行ってください。（それ以外のセルには計算式等が入っています。）</t>
    </r>
    <rPh sb="0" eb="2">
      <t>シンキ</t>
    </rPh>
    <rPh sb="2" eb="4">
      <t>シンセイ</t>
    </rPh>
    <rPh sb="10" eb="12">
      <t>ミダ</t>
    </rPh>
    <rPh sb="14" eb="15">
      <t>イロ</t>
    </rPh>
    <rPh sb="16" eb="18">
      <t>キイロ</t>
    </rPh>
    <rPh sb="29" eb="31">
      <t>ニュウリョク</t>
    </rPh>
    <rPh sb="32" eb="33">
      <t>オコナ</t>
    </rPh>
    <rPh sb="50" eb="52">
      <t>アオイロ</t>
    </rPh>
    <rPh sb="53" eb="55">
      <t>アカイロ</t>
    </rPh>
    <rPh sb="60" eb="62">
      <t>シンキ</t>
    </rPh>
    <rPh sb="62" eb="64">
      <t>シンセイ</t>
    </rPh>
    <rPh sb="66" eb="68">
      <t>シヨウ</t>
    </rPh>
    <rPh sb="75" eb="77">
      <t>チュウイ</t>
    </rPh>
    <rPh sb="86" eb="88">
      <t>ニュウリョク</t>
    </rPh>
    <rPh sb="89" eb="91">
      <t>キイロ</t>
    </rPh>
    <rPh sb="96" eb="97">
      <t>オコナ</t>
    </rPh>
    <rPh sb="114" eb="117">
      <t>ケイサンシキ</t>
    </rPh>
    <rPh sb="117" eb="118">
      <t>ヒト</t>
    </rPh>
    <rPh sb="119" eb="120">
      <t>ハイ</t>
    </rPh>
    <phoneticPr fontId="2"/>
  </si>
  <si>
    <r>
      <rPr>
        <b/>
        <sz val="20"/>
        <color theme="10"/>
        <rFont val="Meiryo UI"/>
        <family val="3"/>
        <charset val="128"/>
      </rPr>
      <t>　</t>
    </r>
    <r>
      <rPr>
        <b/>
        <sz val="20"/>
        <rFont val="Meiryo UI"/>
        <family val="3"/>
        <charset val="128"/>
      </rPr>
      <t>①</t>
    </r>
    <r>
      <rPr>
        <b/>
        <u/>
        <sz val="20"/>
        <color theme="10"/>
        <rFont val="Meiryo UI"/>
        <family val="3"/>
        <charset val="128"/>
      </rPr>
      <t>「申請者・担当者名簿」</t>
    </r>
    <r>
      <rPr>
        <b/>
        <sz val="20"/>
        <rFont val="Meiryo UI"/>
        <family val="3"/>
        <charset val="128"/>
      </rPr>
      <t>に入力してください</t>
    </r>
    <rPh sb="14" eb="16">
      <t>ニュウリョク</t>
    </rPh>
    <phoneticPr fontId="2"/>
  </si>
  <si>
    <r>
      <rPr>
        <b/>
        <sz val="20"/>
        <rFont val="Meiryo UI"/>
        <family val="3"/>
        <charset val="128"/>
      </rPr>
      <t xml:space="preserve"> ②</t>
    </r>
    <r>
      <rPr>
        <b/>
        <u/>
        <sz val="20"/>
        <color theme="10"/>
        <rFont val="Meiryo UI"/>
        <family val="3"/>
        <charset val="128"/>
      </rPr>
      <t>「様式第１号交付申請書」</t>
    </r>
    <r>
      <rPr>
        <b/>
        <sz val="20"/>
        <rFont val="Meiryo UI"/>
        <family val="3"/>
        <charset val="128"/>
      </rPr>
      <t>の黄色のセルに入力してください</t>
    </r>
    <rPh sb="15" eb="17">
      <t>キイロ</t>
    </rPh>
    <rPh sb="21" eb="23">
      <t>ニュウリョク</t>
    </rPh>
    <phoneticPr fontId="2"/>
  </si>
  <si>
    <r>
      <rPr>
        <b/>
        <sz val="20"/>
        <rFont val="Meiryo UI"/>
        <family val="3"/>
        <charset val="128"/>
      </rPr>
      <t>　③</t>
    </r>
    <r>
      <rPr>
        <b/>
        <u/>
        <sz val="20"/>
        <color theme="10"/>
        <rFont val="Meiryo UI"/>
        <family val="3"/>
        <charset val="128"/>
      </rPr>
      <t>「別紙１計画書」</t>
    </r>
    <r>
      <rPr>
        <b/>
        <sz val="20"/>
        <rFont val="Meiryo UI"/>
        <family val="3"/>
        <charset val="128"/>
      </rPr>
      <t>の黄色のセルに入力してください</t>
    </r>
    <r>
      <rPr>
        <b/>
        <sz val="20"/>
        <color theme="10"/>
        <rFont val="Meiryo UI"/>
        <family val="3"/>
        <charset val="128"/>
      </rPr>
      <t xml:space="preserve">
　　</t>
    </r>
    <r>
      <rPr>
        <sz val="20"/>
        <color theme="10"/>
        <rFont val="Meiryo UI"/>
        <family val="3"/>
        <charset val="128"/>
      </rPr>
      <t>　</t>
    </r>
    <r>
      <rPr>
        <b/>
        <sz val="18"/>
        <rFont val="Meiryo UI"/>
        <family val="3"/>
        <charset val="128"/>
      </rPr>
      <t>チェックのつけ忘れにご注意ください。</t>
    </r>
    <rPh sb="36" eb="37">
      <t>ワス</t>
    </rPh>
    <rPh sb="40" eb="42">
      <t>チュウイ</t>
    </rPh>
    <phoneticPr fontId="2"/>
  </si>
  <si>
    <r>
      <rPr>
        <b/>
        <sz val="20"/>
        <rFont val="Meiryo UI"/>
        <family val="3"/>
        <charset val="128"/>
      </rPr>
      <t>　　黄色いセルに入力してください。　</t>
    </r>
    <r>
      <rPr>
        <b/>
        <sz val="20"/>
        <color rgb="FF0070C0"/>
        <rFont val="Meiryo UI"/>
        <family val="3"/>
        <charset val="128"/>
      </rPr>
      <t>　</t>
    </r>
    <rPh sb="2" eb="4">
      <t>キイロ</t>
    </rPh>
    <rPh sb="8" eb="10">
      <t>ニュウリョク</t>
    </rPh>
    <phoneticPr fontId="2"/>
  </si>
  <si>
    <t>　※申請しない事業のシートは入力不要です。</t>
    <phoneticPr fontId="2"/>
  </si>
  <si>
    <t>　　　【寄附金その他の収入額】がない場合は、必ず「０」を入力してください。</t>
    <rPh sb="18" eb="20">
      <t>バアイ</t>
    </rPh>
    <rPh sb="22" eb="23">
      <t>カナラ</t>
    </rPh>
    <rPh sb="28" eb="30">
      <t>ニュウリョク</t>
    </rPh>
    <phoneticPr fontId="2"/>
  </si>
  <si>
    <t>　　 　正しい数値が自動転記されているか確認してください。</t>
    <rPh sb="10" eb="12">
      <t>ジドウ</t>
    </rPh>
    <phoneticPr fontId="2"/>
  </si>
  <si>
    <t>　　　</t>
    <phoneticPr fontId="2"/>
  </si>
  <si>
    <t>※入力の必要はありません。数値が自動転記されているか確認してください。</t>
    <rPh sb="16" eb="18">
      <t>ジドウ</t>
    </rPh>
    <phoneticPr fontId="2"/>
  </si>
  <si>
    <t>※入力の必要はありません。日付及び数値が自動転記されているか確認してください。</t>
    <rPh sb="13" eb="15">
      <t>ヒヅケ</t>
    </rPh>
    <rPh sb="15" eb="16">
      <t>オヨ</t>
    </rPh>
    <rPh sb="17" eb="19">
      <t>スウチ</t>
    </rPh>
    <rPh sb="20" eb="22">
      <t>ジドウ</t>
    </rPh>
    <phoneticPr fontId="2"/>
  </si>
  <si>
    <t>　令和５年度の報告は、下記の手順でシートに入力していただき、</t>
    <rPh sb="1" eb="3">
      <t>レイワ</t>
    </rPh>
    <rPh sb="4" eb="5">
      <t>ネン</t>
    </rPh>
    <rPh sb="5" eb="6">
      <t>ド</t>
    </rPh>
    <rPh sb="7" eb="9">
      <t>ホウコク</t>
    </rPh>
    <rPh sb="11" eb="13">
      <t>カキ</t>
    </rPh>
    <rPh sb="14" eb="16">
      <t>テジュン</t>
    </rPh>
    <rPh sb="21" eb="23">
      <t>ニュウリョク</t>
    </rPh>
    <phoneticPr fontId="2"/>
  </si>
  <si>
    <t>　交付申請から実績報告まで、ひとつのファイルで作成していきます。</t>
    <rPh sb="1" eb="3">
      <t>コウフ</t>
    </rPh>
    <phoneticPr fontId="2"/>
  </si>
  <si>
    <t>【実績報告書】の入力方法</t>
    <rPh sb="1" eb="3">
      <t>ジッセキ</t>
    </rPh>
    <rPh sb="3" eb="6">
      <t>ホウコクショ</t>
    </rPh>
    <rPh sb="8" eb="10">
      <t>ニュウリョク</t>
    </rPh>
    <rPh sb="10" eb="12">
      <t>ホウホウ</t>
    </rPh>
    <phoneticPr fontId="2"/>
  </si>
  <si>
    <t>　下記①～⑥の各シート名をクリックすると、該当シートにジャンプします。</t>
    <rPh sb="1" eb="3">
      <t>カキ</t>
    </rPh>
    <rPh sb="7" eb="8">
      <t>カク</t>
    </rPh>
    <rPh sb="11" eb="12">
      <t>メイ</t>
    </rPh>
    <rPh sb="21" eb="23">
      <t>ガイトウ</t>
    </rPh>
    <phoneticPr fontId="2"/>
  </si>
  <si>
    <t xml:space="preserve"> ①交付申請時に使用したエクセルファイルを開き、</t>
    <rPh sb="2" eb="4">
      <t>コウフ</t>
    </rPh>
    <rPh sb="4" eb="6">
      <t>シンセイ</t>
    </rPh>
    <rPh sb="6" eb="7">
      <t>ジ</t>
    </rPh>
    <rPh sb="8" eb="10">
      <t>シヨウ</t>
    </rPh>
    <rPh sb="21" eb="22">
      <t>ヒラ</t>
    </rPh>
    <phoneticPr fontId="2"/>
  </si>
  <si>
    <r>
      <rPr>
        <sz val="11"/>
        <color theme="10"/>
        <rFont val="ＭＳ Ｐゴシック"/>
        <family val="2"/>
        <charset val="128"/>
      </rPr>
      <t>　</t>
    </r>
    <r>
      <rPr>
        <b/>
        <sz val="20"/>
        <color theme="10"/>
        <rFont val="Meiryo UI"/>
        <family val="3"/>
        <charset val="128"/>
      </rPr>
      <t>　</t>
    </r>
    <r>
      <rPr>
        <b/>
        <u/>
        <sz val="20"/>
        <color theme="10"/>
        <rFont val="Meiryo UI"/>
        <family val="3"/>
        <charset val="128"/>
      </rPr>
      <t>「申請者・担当者名簿」</t>
    </r>
    <r>
      <rPr>
        <b/>
        <sz val="20"/>
        <rFont val="Meiryo UI"/>
        <family val="3"/>
        <charset val="128"/>
      </rPr>
      <t>を確認し、変更がある場合は修正してください。</t>
    </r>
    <phoneticPr fontId="2"/>
  </si>
  <si>
    <t xml:space="preserve"> ②今回報告する下記事業のシートの黄色のセルに入力してください。</t>
    <rPh sb="2" eb="4">
      <t>コンカイ</t>
    </rPh>
    <rPh sb="4" eb="6">
      <t>ホウコク</t>
    </rPh>
    <rPh sb="8" eb="10">
      <t>カキ</t>
    </rPh>
    <rPh sb="10" eb="12">
      <t>ジギョウ</t>
    </rPh>
    <rPh sb="17" eb="19">
      <t>キイロ</t>
    </rPh>
    <rPh sb="23" eb="25">
      <t>ニュウリョク</t>
    </rPh>
    <phoneticPr fontId="2"/>
  </si>
  <si>
    <r>
      <rPr>
        <b/>
        <sz val="20"/>
        <rFont val="Meiryo UI"/>
        <family val="3"/>
        <charset val="128"/>
      </rPr>
      <t>　③</t>
    </r>
    <r>
      <rPr>
        <b/>
        <u/>
        <sz val="20"/>
        <color theme="10"/>
        <rFont val="Meiryo UI"/>
        <family val="3"/>
        <charset val="128"/>
      </rPr>
      <t>「様式第３号実績報告書」</t>
    </r>
    <r>
      <rPr>
        <b/>
        <sz val="20"/>
        <rFont val="Meiryo UI"/>
        <family val="3"/>
        <charset val="128"/>
      </rPr>
      <t>の黄色いセルに入力してください</t>
    </r>
    <rPh sb="15" eb="17">
      <t>キイロ</t>
    </rPh>
    <rPh sb="21" eb="23">
      <t>ニュウリョク</t>
    </rPh>
    <phoneticPr fontId="2"/>
  </si>
  <si>
    <t>　　　【２ 補助金精算額】へ数値が自動転記されていることを確認してください。</t>
    <rPh sb="29" eb="31">
      <t>カクニン</t>
    </rPh>
    <phoneticPr fontId="2"/>
  </si>
  <si>
    <r>
      <rPr>
        <b/>
        <sz val="20"/>
        <rFont val="Meiryo UI"/>
        <family val="3"/>
        <charset val="128"/>
      </rPr>
      <t>　④</t>
    </r>
    <r>
      <rPr>
        <b/>
        <u/>
        <sz val="20"/>
        <color theme="10"/>
        <rFont val="Meiryo UI"/>
        <family val="3"/>
        <charset val="128"/>
      </rPr>
      <t>「別紙３－１実施報告」</t>
    </r>
    <r>
      <rPr>
        <b/>
        <sz val="20"/>
        <rFont val="Meiryo UI"/>
        <family val="3"/>
        <charset val="128"/>
      </rPr>
      <t>の黄色いセルに入力してください</t>
    </r>
    <rPh sb="8" eb="10">
      <t>ジッシ</t>
    </rPh>
    <rPh sb="10" eb="12">
      <t>ホウコク</t>
    </rPh>
    <phoneticPr fontId="2"/>
  </si>
  <si>
    <t>　　　チェックの付け忘れにご注意ください。</t>
    <rPh sb="8" eb="9">
      <t>ツ</t>
    </rPh>
    <phoneticPr fontId="2"/>
  </si>
  <si>
    <r>
      <rPr>
        <b/>
        <sz val="20"/>
        <rFont val="Meiryo UI"/>
        <family val="3"/>
        <charset val="128"/>
      </rPr>
      <t>　⑤</t>
    </r>
    <r>
      <rPr>
        <b/>
        <u/>
        <sz val="20"/>
        <color rgb="FF0070C0"/>
        <rFont val="Meiryo UI"/>
        <family val="3"/>
        <charset val="128"/>
      </rPr>
      <t>「別紙３（精算書）」</t>
    </r>
    <r>
      <rPr>
        <b/>
        <sz val="20"/>
        <rFont val="Meiryo UI"/>
        <family val="3"/>
        <charset val="128"/>
      </rPr>
      <t>の黄色いセルに入力してください</t>
    </r>
    <phoneticPr fontId="2"/>
  </si>
  <si>
    <t>　　　【寄附金その他の収入額】がない場合は、必ず「０」を記入してください。</t>
    <rPh sb="18" eb="20">
      <t>バアイ</t>
    </rPh>
    <rPh sb="22" eb="23">
      <t>カナラ</t>
    </rPh>
    <phoneticPr fontId="2"/>
  </si>
  <si>
    <t>　⑥　①から⑤の入力が終わると、下記のシートに自動転記されます。</t>
    <rPh sb="8" eb="10">
      <t>ニュウリョク</t>
    </rPh>
    <rPh sb="11" eb="12">
      <t>オ</t>
    </rPh>
    <rPh sb="16" eb="18">
      <t>カキ</t>
    </rPh>
    <rPh sb="23" eb="25">
      <t>ジドウ</t>
    </rPh>
    <rPh sb="25" eb="27">
      <t>テンキ</t>
    </rPh>
    <phoneticPr fontId="2"/>
  </si>
  <si>
    <t>　　　　正しい数値が転記されているか確認してください。</t>
    <rPh sb="4" eb="5">
      <t>タダ</t>
    </rPh>
    <rPh sb="7" eb="9">
      <t>スウチ</t>
    </rPh>
    <rPh sb="10" eb="12">
      <t>テンキ</t>
    </rPh>
    <rPh sb="14" eb="16">
      <t>カクニン</t>
    </rPh>
    <phoneticPr fontId="2"/>
  </si>
  <si>
    <t>※入力の必要はありません。日付及び数値が自動転記されているか確認してください。</t>
    <rPh sb="13" eb="15">
      <t>ヒヅケ</t>
    </rPh>
    <rPh sb="15" eb="16">
      <t>オヨ</t>
    </rPh>
    <rPh sb="20" eb="22">
      <t>ジドウ</t>
    </rPh>
    <rPh sb="22" eb="24">
      <t>テンキ</t>
    </rPh>
    <phoneticPr fontId="2"/>
  </si>
  <si>
    <t>令和５年度　埼玉県新型コロナウイルス感染症対策個人防護具整備事業補助金</t>
    <rPh sb="23" eb="25">
      <t>コジン</t>
    </rPh>
    <rPh sb="25" eb="27">
      <t>ボウゴ</t>
    </rPh>
    <rPh sb="27" eb="28">
      <t>グ</t>
    </rPh>
    <phoneticPr fontId="2"/>
  </si>
  <si>
    <t>　標記について、次により埼玉県新型コロナウイルス感染症対策個人防護具整備事業補助金の交
付を受けたいので、補助金等の交付手続等に関する規則第４条の規定により関係書類を添
えて申請します。</t>
    <rPh sb="29" eb="31">
      <t>コジン</t>
    </rPh>
    <rPh sb="31" eb="33">
      <t>ボウゴ</t>
    </rPh>
    <rPh sb="33" eb="34">
      <t>グ</t>
    </rPh>
    <phoneticPr fontId="2"/>
  </si>
  <si>
    <t>県新型コロナウイルス感染症対策個人防護具整備事業が完了したので、補助金等の交付手続等に</t>
    <rPh sb="15" eb="17">
      <t>コジン</t>
    </rPh>
    <rPh sb="17" eb="19">
      <t>ボウゴ</t>
    </rPh>
    <rPh sb="19" eb="20">
      <t>グ</t>
    </rPh>
    <phoneticPr fontId="2"/>
  </si>
  <si>
    <t>　　  （３）新型コロナウイルス感染症を疑う患者受入れのための救急・周産期・小児医
           療体制確保事業</t>
    <phoneticPr fontId="2"/>
  </si>
  <si>
    <t>令和５年度埼玉県新型コロナウイルス感染症対策個人防護具整備事業計画書</t>
    <rPh sb="22" eb="24">
      <t>コジン</t>
    </rPh>
    <rPh sb="24" eb="26">
      <t>ボウゴ</t>
    </rPh>
    <rPh sb="26" eb="27">
      <t>グ</t>
    </rPh>
    <phoneticPr fontId="5"/>
  </si>
  <si>
    <t>（３）新型コロナウイルス感染症を疑う患者受入れのための救急・周産期・小児医療体制確保事業</t>
    <phoneticPr fontId="5"/>
  </si>
  <si>
    <t>なお、診療実績の確認は原則として、医療機関等情報支援システム（G-MIS)への入力内容をもとに行います。</t>
    <phoneticPr fontId="2"/>
  </si>
  <si>
    <t>　　　新型コロナウイルス感染症患者や同感染症の疑い例を診療した実績がある。（令和５年４月以前の診療実績も含む）</t>
    <rPh sb="3" eb="5">
      <t>シンガタ</t>
    </rPh>
    <rPh sb="12" eb="15">
      <t>カンセンショウ</t>
    </rPh>
    <rPh sb="15" eb="17">
      <t>カンジャ</t>
    </rPh>
    <rPh sb="27" eb="29">
      <t>シンリョウ</t>
    </rPh>
    <rPh sb="31" eb="33">
      <t>ジッセキ</t>
    </rPh>
    <rPh sb="47" eb="49">
      <t>シンリョウ</t>
    </rPh>
    <rPh sb="49" eb="51">
      <t>ジッセキ</t>
    </rPh>
    <phoneticPr fontId="2"/>
  </si>
  <si>
    <r>
      <t>　　　新型コロナウイルス感染症患者や同感染症の疑い例を診療した実績が</t>
    </r>
    <r>
      <rPr>
        <b/>
        <sz val="12"/>
        <color rgb="FFFF0000"/>
        <rFont val="ＭＳ ゴシック"/>
        <family val="3"/>
        <charset val="128"/>
      </rPr>
      <t>ない</t>
    </r>
    <r>
      <rPr>
        <sz val="12"/>
        <color theme="1"/>
        <rFont val="ＭＳ ゴシック"/>
        <family val="3"/>
        <charset val="128"/>
      </rPr>
      <t>。</t>
    </r>
    <rPh sb="3" eb="5">
      <t>シンガタ</t>
    </rPh>
    <rPh sb="12" eb="15">
      <t>カンセンショウ</t>
    </rPh>
    <rPh sb="15" eb="17">
      <t>カンジャ</t>
    </rPh>
    <rPh sb="27" eb="29">
      <t>シンリョウ</t>
    </rPh>
    <rPh sb="31" eb="33">
      <t>ジッセキ</t>
    </rPh>
    <phoneticPr fontId="2"/>
  </si>
  <si>
    <r>
      <t>※令和６年３月３１日時点で患者の受け入れ実績等が</t>
    </r>
    <r>
      <rPr>
        <b/>
        <sz val="12"/>
        <color rgb="FFFF0000"/>
        <rFont val="ＭＳ ゴシック"/>
        <family val="3"/>
        <charset val="128"/>
      </rPr>
      <t>ない</t>
    </r>
    <r>
      <rPr>
        <sz val="12"/>
        <color theme="1"/>
        <rFont val="ＭＳ ゴシック"/>
        <family val="3"/>
        <charset val="128"/>
      </rPr>
      <t>場合、当該事業は補助の対象となりません。（交付要綱第９条（１２））</t>
    </r>
    <rPh sb="1" eb="3">
      <t>レイワ</t>
    </rPh>
    <rPh sb="4" eb="5">
      <t>ネン</t>
    </rPh>
    <rPh sb="6" eb="7">
      <t>ガツ</t>
    </rPh>
    <rPh sb="9" eb="10">
      <t>ニチ</t>
    </rPh>
    <rPh sb="10" eb="12">
      <t>ジテン</t>
    </rPh>
    <rPh sb="13" eb="15">
      <t>カンジャ</t>
    </rPh>
    <rPh sb="16" eb="17">
      <t>ウ</t>
    </rPh>
    <rPh sb="18" eb="19">
      <t>イ</t>
    </rPh>
    <rPh sb="20" eb="22">
      <t>ジッセキ</t>
    </rPh>
    <rPh sb="22" eb="23">
      <t>トウ</t>
    </rPh>
    <rPh sb="26" eb="28">
      <t>バアイ</t>
    </rPh>
    <rPh sb="29" eb="31">
      <t>トウガイ</t>
    </rPh>
    <rPh sb="31" eb="33">
      <t>ジギョウ</t>
    </rPh>
    <rPh sb="34" eb="36">
      <t>ホジョ</t>
    </rPh>
    <rPh sb="37" eb="39">
      <t>タイショウ</t>
    </rPh>
    <rPh sb="47" eb="49">
      <t>コウフ</t>
    </rPh>
    <rPh sb="49" eb="51">
      <t>ヨウコウ</t>
    </rPh>
    <rPh sb="51" eb="52">
      <t>ダイ</t>
    </rPh>
    <rPh sb="53" eb="54">
      <t>ジョウ</t>
    </rPh>
    <phoneticPr fontId="2"/>
  </si>
  <si>
    <t>Ⅳ</t>
    <phoneticPr fontId="2"/>
  </si>
  <si>
    <t>埼玉県新型コロナウイルス感染症対策個人防護具整備事業所要額調書</t>
    <rPh sb="17" eb="22">
      <t>コジンボウゴグ</t>
    </rPh>
    <phoneticPr fontId="2"/>
  </si>
  <si>
    <t>設備費
（３）
救急・周産期・
小児医療</t>
    <phoneticPr fontId="5"/>
  </si>
  <si>
    <t>埼玉県新型コロナウイルス感染症対策個人防護具整備事業所要額精算書</t>
    <rPh sb="17" eb="22">
      <t>コジンボウゴグ</t>
    </rPh>
    <phoneticPr fontId="2"/>
  </si>
  <si>
    <t>埼玉県新型コロナウイルス感染症対策個人防護具整備事業所要額明細書</t>
    <rPh sb="17" eb="22">
      <t>コジンボウゴグ</t>
    </rPh>
    <phoneticPr fontId="2"/>
  </si>
  <si>
    <t>整備費</t>
    <rPh sb="0" eb="2">
      <t>セイビ</t>
    </rPh>
    <rPh sb="2" eb="3">
      <t>ヒ</t>
    </rPh>
    <phoneticPr fontId="2"/>
  </si>
  <si>
    <r>
      <t>上記の</t>
    </r>
    <r>
      <rPr>
        <sz val="10"/>
        <color rgb="FF000000"/>
        <rFont val="ＭＳ Ｐ明朝"/>
        <family val="1"/>
        <charset val="128"/>
      </rPr>
      <t>令和５年度　埼玉県新型コロナウイルス感染症対策個人防護具整備事業補助金</t>
    </r>
    <r>
      <rPr>
        <sz val="10"/>
        <rFont val="ＭＳ Ｐ明朝"/>
        <family val="1"/>
        <charset val="128"/>
      </rPr>
      <t>歳入歳出（収支）予算書（見込書）抄本は、原本と相違ないことを証明する。</t>
    </r>
    <rPh sb="26" eb="31">
      <t>コジンボウゴグ</t>
    </rPh>
    <phoneticPr fontId="2"/>
  </si>
  <si>
    <t>埼玉県新型コロナウイルス感染症対策個人防護具整備事業所要額実績報告書</t>
    <rPh sb="17" eb="19">
      <t>コジン</t>
    </rPh>
    <rPh sb="19" eb="21">
      <t>ボウゴ</t>
    </rPh>
    <rPh sb="21" eb="22">
      <t>グ</t>
    </rPh>
    <phoneticPr fontId="2"/>
  </si>
  <si>
    <t>令和５年度　埼玉県新型コロナウイルス感染症対策個人防護具整備事業補助金</t>
    <rPh sb="23" eb="28">
      <t>コジンボウゴグ</t>
    </rPh>
    <phoneticPr fontId="2"/>
  </si>
  <si>
    <r>
      <t>上記の</t>
    </r>
    <r>
      <rPr>
        <sz val="10"/>
        <color rgb="FF000000"/>
        <rFont val="ＭＳ Ｐ明朝"/>
        <family val="1"/>
        <charset val="128"/>
      </rPr>
      <t>令和５年度　埼玉県新型コロナウイルス感染症対策個人防護具整備事業補助金</t>
    </r>
    <r>
      <rPr>
        <sz val="10"/>
        <rFont val="ＭＳ Ｐ明朝"/>
        <family val="1"/>
        <charset val="128"/>
      </rPr>
      <t>歳入歳出（収支）決算書（見込書）抄本は、原本と相違ないことを証明する。</t>
    </r>
    <rPh sb="26" eb="31">
      <t>コジンボウゴグ</t>
    </rPh>
    <rPh sb="46" eb="48">
      <t>ケッサン</t>
    </rPh>
    <phoneticPr fontId="2"/>
  </si>
  <si>
    <t>〇整備対象設備</t>
    <rPh sb="1" eb="3">
      <t>セイビ</t>
    </rPh>
    <rPh sb="3" eb="5">
      <t>タイショウ</t>
    </rPh>
    <rPh sb="5" eb="7">
      <t>セツビ</t>
    </rPh>
    <phoneticPr fontId="2"/>
  </si>
  <si>
    <t>整備対象設備を理解した上で、申請します。</t>
    <rPh sb="0" eb="2">
      <t>セイビ</t>
    </rPh>
    <rPh sb="2" eb="4">
      <t>タイショウ</t>
    </rPh>
    <rPh sb="4" eb="6">
      <t>セツビ</t>
    </rPh>
    <rPh sb="7" eb="9">
      <t>リカイ</t>
    </rPh>
    <rPh sb="11" eb="12">
      <t>ウエ</t>
    </rPh>
    <rPh sb="14" eb="16">
      <t>シンセイ</t>
    </rPh>
    <phoneticPr fontId="2"/>
  </si>
  <si>
    <t>〇使用実績の報告</t>
    <rPh sb="1" eb="3">
      <t>シヨウ</t>
    </rPh>
    <rPh sb="3" eb="5">
      <t>ジッセキ</t>
    </rPh>
    <rPh sb="6" eb="8">
      <t>ホウコク</t>
    </rPh>
    <phoneticPr fontId="2"/>
  </si>
  <si>
    <t>使用実績の報告について理解した上で、申請します。</t>
    <rPh sb="0" eb="2">
      <t>シヨウ</t>
    </rPh>
    <rPh sb="2" eb="4">
      <t>ジッセキ</t>
    </rPh>
    <rPh sb="5" eb="7">
      <t>ホウコク</t>
    </rPh>
    <rPh sb="11" eb="13">
      <t>リカイ</t>
    </rPh>
    <rPh sb="15" eb="16">
      <t>ウエ</t>
    </rPh>
    <rPh sb="18" eb="20">
      <t>シンセイ</t>
    </rPh>
    <phoneticPr fontId="2"/>
  </si>
  <si>
    <t>〇補助対象要件について</t>
    <rPh sb="1" eb="3">
      <t>ホジョ</t>
    </rPh>
    <rPh sb="3" eb="5">
      <t>タイショウ</t>
    </rPh>
    <rPh sb="5" eb="7">
      <t>ヨウケン</t>
    </rPh>
    <phoneticPr fontId="2"/>
  </si>
  <si>
    <t>本事業は医療機関等情報支援システム（Ｇ－ＭＩＳ）に患者受入実績及び受入可能病床数等の入力を行っていることが補助の要件になっています。</t>
    <rPh sb="0" eb="1">
      <t>ホン</t>
    </rPh>
    <rPh sb="1" eb="3">
      <t>ジギョウ</t>
    </rPh>
    <rPh sb="25" eb="27">
      <t>カンジャ</t>
    </rPh>
    <rPh sb="27" eb="28">
      <t>ウ</t>
    </rPh>
    <rPh sb="28" eb="29">
      <t>イ</t>
    </rPh>
    <rPh sb="29" eb="31">
      <t>ジッセキ</t>
    </rPh>
    <rPh sb="31" eb="32">
      <t>オヨ</t>
    </rPh>
    <rPh sb="45" eb="46">
      <t>オコナ</t>
    </rPh>
    <rPh sb="53" eb="55">
      <t>ホジョ</t>
    </rPh>
    <rPh sb="56" eb="58">
      <t>ヨウケン</t>
    </rPh>
    <phoneticPr fontId="2"/>
  </si>
  <si>
    <t>令和６年３月３１日までＧ－ＭＩＳへの入力を欠かさず行います。</t>
    <rPh sb="0" eb="2">
      <t>レイワ</t>
    </rPh>
    <rPh sb="3" eb="4">
      <t>ネン</t>
    </rPh>
    <rPh sb="5" eb="6">
      <t>ツキ</t>
    </rPh>
    <rPh sb="8" eb="9">
      <t>ニチ</t>
    </rPh>
    <rPh sb="18" eb="20">
      <t>ニュウリョク</t>
    </rPh>
    <rPh sb="21" eb="22">
      <t>カ</t>
    </rPh>
    <rPh sb="25" eb="26">
      <t>オコナ</t>
    </rPh>
    <phoneticPr fontId="2"/>
  </si>
  <si>
    <t>（１）新型コロナウイルス感染症患者等入院医療機関設備整備事業の申請を行う場合</t>
    <rPh sb="31" eb="33">
      <t>シンセイ</t>
    </rPh>
    <rPh sb="34" eb="35">
      <t>オコナ</t>
    </rPh>
    <rPh sb="36" eb="38">
      <t>バアイ</t>
    </rPh>
    <phoneticPr fontId="2"/>
  </si>
  <si>
    <r>
      <t>個人防護具　購入明細</t>
    </r>
    <r>
      <rPr>
        <b/>
        <sz val="16"/>
        <color theme="1"/>
        <rFont val="ＭＳ Ｐゴシック"/>
        <family val="3"/>
        <charset val="128"/>
      </rPr>
      <t>（入院医療機関）</t>
    </r>
    <rPh sb="0" eb="2">
      <t>コジン</t>
    </rPh>
    <rPh sb="2" eb="4">
      <t>ボウゴ</t>
    </rPh>
    <rPh sb="4" eb="5">
      <t>グ</t>
    </rPh>
    <rPh sb="6" eb="8">
      <t>コウニュウ</t>
    </rPh>
    <rPh sb="8" eb="10">
      <t>メイサイ</t>
    </rPh>
    <rPh sb="11" eb="13">
      <t>ニュウイン</t>
    </rPh>
    <rPh sb="13" eb="15">
      <t>イリョウ</t>
    </rPh>
    <rPh sb="15" eb="17">
      <t>キカン</t>
    </rPh>
    <phoneticPr fontId="5"/>
  </si>
  <si>
    <r>
      <t>個人防護具　購入明細</t>
    </r>
    <r>
      <rPr>
        <b/>
        <sz val="16"/>
        <color theme="1"/>
        <rFont val="ＭＳ Ｐゴシック"/>
        <family val="3"/>
        <charset val="128"/>
      </rPr>
      <t>（外来対応医療機関）</t>
    </r>
    <rPh sb="0" eb="2">
      <t>コジン</t>
    </rPh>
    <rPh sb="2" eb="4">
      <t>ボウゴ</t>
    </rPh>
    <rPh sb="4" eb="5">
      <t>グ</t>
    </rPh>
    <rPh sb="6" eb="8">
      <t>コウニュウ</t>
    </rPh>
    <rPh sb="8" eb="10">
      <t>メイサイ</t>
    </rPh>
    <rPh sb="11" eb="13">
      <t>ガイライ</t>
    </rPh>
    <rPh sb="13" eb="15">
      <t>タイオウ</t>
    </rPh>
    <rPh sb="15" eb="17">
      <t>イリョウ</t>
    </rPh>
    <rPh sb="17" eb="19">
      <t>キカン</t>
    </rPh>
    <phoneticPr fontId="5"/>
  </si>
  <si>
    <t>別紙２－１（１）</t>
    <phoneticPr fontId="2"/>
  </si>
  <si>
    <r>
      <t>個人防護具　購入明細</t>
    </r>
    <r>
      <rPr>
        <b/>
        <sz val="16"/>
        <color theme="1"/>
        <rFont val="ＭＳ Ｐゴシック"/>
        <family val="3"/>
        <charset val="128"/>
      </rPr>
      <t>（救急・周産期・小児）</t>
    </r>
    <rPh sb="0" eb="2">
      <t>コジン</t>
    </rPh>
    <rPh sb="2" eb="4">
      <t>ボウゴ</t>
    </rPh>
    <rPh sb="4" eb="5">
      <t>グ</t>
    </rPh>
    <rPh sb="6" eb="8">
      <t>コウニュウ</t>
    </rPh>
    <rPh sb="8" eb="10">
      <t>メイサイ</t>
    </rPh>
    <rPh sb="11" eb="13">
      <t>キュウキュウ</t>
    </rPh>
    <rPh sb="14" eb="17">
      <t>シュウサンキ</t>
    </rPh>
    <rPh sb="18" eb="20">
      <t>ショウニ</t>
    </rPh>
    <phoneticPr fontId="5"/>
  </si>
  <si>
    <r>
      <t>個人防護具　使用明細</t>
    </r>
    <r>
      <rPr>
        <b/>
        <sz val="16"/>
        <color theme="1"/>
        <rFont val="ＭＳ Ｐゴシック"/>
        <family val="3"/>
        <charset val="128"/>
      </rPr>
      <t>（入院医療機関）</t>
    </r>
    <rPh sb="0" eb="2">
      <t>コジン</t>
    </rPh>
    <rPh sb="2" eb="4">
      <t>ボウゴ</t>
    </rPh>
    <rPh sb="4" eb="5">
      <t>グ</t>
    </rPh>
    <rPh sb="6" eb="8">
      <t>シヨウ</t>
    </rPh>
    <rPh sb="8" eb="10">
      <t>メイサイ</t>
    </rPh>
    <rPh sb="11" eb="13">
      <t>ニュウイン</t>
    </rPh>
    <rPh sb="13" eb="15">
      <t>イリョウ</t>
    </rPh>
    <rPh sb="15" eb="17">
      <t>キカン</t>
    </rPh>
    <phoneticPr fontId="5"/>
  </si>
  <si>
    <t>マスク</t>
  </si>
  <si>
    <t>マスク</t>
    <phoneticPr fontId="2"/>
  </si>
  <si>
    <t>ゴーグル</t>
  </si>
  <si>
    <t>ゴーグル</t>
    <phoneticPr fontId="2"/>
  </si>
  <si>
    <t>ガウン</t>
  </si>
  <si>
    <t>ガウン</t>
    <phoneticPr fontId="2"/>
  </si>
  <si>
    <t>グローブ</t>
  </si>
  <si>
    <t>グローブ</t>
    <phoneticPr fontId="2"/>
  </si>
  <si>
    <t>キャップ</t>
  </si>
  <si>
    <t>キャップ</t>
    <phoneticPr fontId="2"/>
  </si>
  <si>
    <t>フェイスシールド</t>
  </si>
  <si>
    <t>フェイスシールド</t>
    <phoneticPr fontId="2"/>
  </si>
  <si>
    <t>数量</t>
    <rPh sb="0" eb="2">
      <t>スウリョウ</t>
    </rPh>
    <phoneticPr fontId="2"/>
  </si>
  <si>
    <t>平均額</t>
    <rPh sb="0" eb="2">
      <t>ヘイキン</t>
    </rPh>
    <rPh sb="2" eb="3">
      <t>ガク</t>
    </rPh>
    <phoneticPr fontId="2"/>
  </si>
  <si>
    <t>購入金額</t>
    <rPh sb="0" eb="2">
      <t>コウニュウ</t>
    </rPh>
    <rPh sb="2" eb="4">
      <t>キンガク</t>
    </rPh>
    <phoneticPr fontId="2"/>
  </si>
  <si>
    <t>〇購入実績</t>
    <rPh sb="1" eb="3">
      <t>コウニュウ</t>
    </rPh>
    <rPh sb="3" eb="5">
      <t>ジッセキ</t>
    </rPh>
    <phoneticPr fontId="2"/>
  </si>
  <si>
    <t>１１～１７日</t>
    <rPh sb="5" eb="6">
      <t>ニチ</t>
    </rPh>
    <phoneticPr fontId="2"/>
  </si>
  <si>
    <t>　４～１０日</t>
    <rPh sb="5" eb="6">
      <t>ニチ</t>
    </rPh>
    <phoneticPr fontId="2"/>
  </si>
  <si>
    <t>　１～　３日</t>
    <rPh sb="5" eb="6">
      <t>ニチ</t>
    </rPh>
    <phoneticPr fontId="2"/>
  </si>
  <si>
    <t>〇</t>
    <phoneticPr fontId="2"/>
  </si>
  <si>
    <t>×</t>
    <phoneticPr fontId="2"/>
  </si>
  <si>
    <t>１８～２４日</t>
    <rPh sb="5" eb="6">
      <t>ニチ</t>
    </rPh>
    <phoneticPr fontId="2"/>
  </si>
  <si>
    <t>２５～３１日</t>
    <rPh sb="5" eb="6">
      <t>ニチ</t>
    </rPh>
    <phoneticPr fontId="2"/>
  </si>
  <si>
    <t>１１月</t>
    <rPh sb="2" eb="3">
      <t>ツキ</t>
    </rPh>
    <phoneticPr fontId="2"/>
  </si>
  <si>
    <t>　１～　７日</t>
    <rPh sb="5" eb="6">
      <t>ニチ</t>
    </rPh>
    <phoneticPr fontId="2"/>
  </si>
  <si>
    <t>　８～１４日</t>
    <rPh sb="5" eb="6">
      <t>ニチ</t>
    </rPh>
    <phoneticPr fontId="2"/>
  </si>
  <si>
    <t>１５～２１日</t>
    <rPh sb="5" eb="6">
      <t>ニチ</t>
    </rPh>
    <phoneticPr fontId="2"/>
  </si>
  <si>
    <t>２２～２８日</t>
    <rPh sb="5" eb="6">
      <t>ニチ</t>
    </rPh>
    <phoneticPr fontId="2"/>
  </si>
  <si>
    <t>２９～３０日</t>
    <rPh sb="5" eb="6">
      <t>ニチ</t>
    </rPh>
    <phoneticPr fontId="2"/>
  </si>
  <si>
    <t>１２月</t>
    <rPh sb="2" eb="3">
      <t>ツキ</t>
    </rPh>
    <phoneticPr fontId="2"/>
  </si>
  <si>
    <t>　１～　５日</t>
    <rPh sb="5" eb="6">
      <t>ニチ</t>
    </rPh>
    <phoneticPr fontId="2"/>
  </si>
  <si>
    <t>　６～１２日</t>
    <rPh sb="5" eb="6">
      <t>ニチ</t>
    </rPh>
    <phoneticPr fontId="2"/>
  </si>
  <si>
    <t>１３～１９日</t>
    <rPh sb="5" eb="6">
      <t>ニチ</t>
    </rPh>
    <phoneticPr fontId="2"/>
  </si>
  <si>
    <t>２０～２６日</t>
    <rPh sb="5" eb="6">
      <t>ニチ</t>
    </rPh>
    <phoneticPr fontId="2"/>
  </si>
  <si>
    <t>２７～３１日</t>
    <rPh sb="5" eb="6">
      <t>ニチ</t>
    </rPh>
    <phoneticPr fontId="2"/>
  </si>
  <si>
    <t>「対象期間」</t>
    <rPh sb="1" eb="3">
      <t>タイショウ</t>
    </rPh>
    <rPh sb="3" eb="5">
      <t>キカン</t>
    </rPh>
    <phoneticPr fontId="2"/>
  </si>
  <si>
    <t>１０月</t>
    <rPh sb="2" eb="3">
      <t>ツキ</t>
    </rPh>
    <phoneticPr fontId="2"/>
  </si>
  <si>
    <t>〇対象経費支出予定額</t>
    <rPh sb="1" eb="3">
      <t>タイショウ</t>
    </rPh>
    <rPh sb="3" eb="5">
      <t>ケイヒ</t>
    </rPh>
    <rPh sb="5" eb="7">
      <t>シシュツ</t>
    </rPh>
    <rPh sb="7" eb="9">
      <t>ヨテイ</t>
    </rPh>
    <rPh sb="9" eb="10">
      <t>ガク</t>
    </rPh>
    <phoneticPr fontId="2"/>
  </si>
  <si>
    <t>対象経費支出予定額(合計)</t>
    <rPh sb="10" eb="12">
      <t>ゴウケイ</t>
    </rPh>
    <phoneticPr fontId="2"/>
  </si>
  <si>
    <t>１月</t>
    <rPh sb="1" eb="2">
      <t>ツキ</t>
    </rPh>
    <phoneticPr fontId="2"/>
  </si>
  <si>
    <t>２月</t>
    <rPh sb="1" eb="2">
      <t>ツキ</t>
    </rPh>
    <phoneticPr fontId="2"/>
  </si>
  <si>
    <t>３月</t>
    <rPh sb="1" eb="2">
      <t>ツキ</t>
    </rPh>
    <phoneticPr fontId="2"/>
  </si>
  <si>
    <t>別紙４－１（１）</t>
    <phoneticPr fontId="2"/>
  </si>
  <si>
    <t>　１～　２日</t>
    <rPh sb="5" eb="6">
      <t>ニチ</t>
    </rPh>
    <phoneticPr fontId="2"/>
  </si>
  <si>
    <t>　３～　９日</t>
    <rPh sb="5" eb="6">
      <t>ニチ</t>
    </rPh>
    <phoneticPr fontId="2"/>
  </si>
  <si>
    <t>１０～１６日</t>
    <rPh sb="5" eb="6">
      <t>ニチ</t>
    </rPh>
    <phoneticPr fontId="2"/>
  </si>
  <si>
    <t>１７～２３日</t>
    <rPh sb="5" eb="6">
      <t>ニチ</t>
    </rPh>
    <phoneticPr fontId="2"/>
  </si>
  <si>
    <t>２４～３０日</t>
    <rPh sb="5" eb="6">
      <t>ニチ</t>
    </rPh>
    <phoneticPr fontId="2"/>
  </si>
  <si>
    <t>　　　 ３１日</t>
    <rPh sb="6" eb="7">
      <t>ニチ</t>
    </rPh>
    <phoneticPr fontId="2"/>
  </si>
  <si>
    <t>　１～　６日</t>
    <rPh sb="5" eb="6">
      <t>ニチ</t>
    </rPh>
    <phoneticPr fontId="2"/>
  </si>
  <si>
    <t>　７～１３日</t>
    <rPh sb="5" eb="6">
      <t>ニチ</t>
    </rPh>
    <phoneticPr fontId="2"/>
  </si>
  <si>
    <t>１４～２０日</t>
    <rPh sb="5" eb="6">
      <t>ニチ</t>
    </rPh>
    <phoneticPr fontId="2"/>
  </si>
  <si>
    <t>２１～２７日</t>
    <rPh sb="5" eb="6">
      <t>ニチ</t>
    </rPh>
    <phoneticPr fontId="2"/>
  </si>
  <si>
    <t>２８～２９日</t>
    <rPh sb="5" eb="6">
      <t>ニチ</t>
    </rPh>
    <phoneticPr fontId="2"/>
  </si>
  <si>
    <t>対象経費支出額(合計)</t>
    <rPh sb="8" eb="10">
      <t>ゴウケイ</t>
    </rPh>
    <phoneticPr fontId="2"/>
  </si>
  <si>
    <t>〇対象経費支出額</t>
    <rPh sb="1" eb="3">
      <t>タイショウ</t>
    </rPh>
    <rPh sb="3" eb="5">
      <t>ケイヒ</t>
    </rPh>
    <rPh sb="5" eb="7">
      <t>シシュツ</t>
    </rPh>
    <rPh sb="7" eb="8">
      <t>ガク</t>
    </rPh>
    <phoneticPr fontId="2"/>
  </si>
  <si>
    <r>
      <t>「対象期間」</t>
    </r>
    <r>
      <rPr>
        <sz val="12"/>
        <color rgb="FFFF0000"/>
        <rFont val="ＭＳ Ｐゴシック"/>
        <family val="3"/>
        <charset val="128"/>
      </rPr>
      <t>内</t>
    </r>
    <r>
      <rPr>
        <sz val="12"/>
        <color theme="1"/>
        <rFont val="ＭＳ Ｐゴシック"/>
        <family val="3"/>
        <charset val="128"/>
      </rPr>
      <t>の
金額</t>
    </r>
    <rPh sb="1" eb="3">
      <t>タイショウ</t>
    </rPh>
    <rPh sb="3" eb="5">
      <t>キカン</t>
    </rPh>
    <rPh sb="6" eb="7">
      <t>ナイ</t>
    </rPh>
    <rPh sb="9" eb="11">
      <t>キンガク</t>
    </rPh>
    <phoneticPr fontId="2"/>
  </si>
  <si>
    <r>
      <t>「対象期間」</t>
    </r>
    <r>
      <rPr>
        <sz val="12"/>
        <color rgb="FFFF0000"/>
        <rFont val="ＭＳ Ｐゴシック"/>
        <family val="3"/>
        <charset val="128"/>
      </rPr>
      <t>内</t>
    </r>
    <r>
      <rPr>
        <sz val="12"/>
        <color theme="1"/>
        <rFont val="ＭＳ Ｐゴシック"/>
        <family val="3"/>
        <charset val="128"/>
      </rPr>
      <t>の
金額（１２月まで）</t>
    </r>
    <r>
      <rPr>
        <sz val="12"/>
        <color rgb="FFFF0000"/>
        <rFont val="ＭＳ Ｐゴシック"/>
        <family val="3"/>
        <charset val="128"/>
      </rPr>
      <t>①</t>
    </r>
    <rPh sb="1" eb="3">
      <t>タイショウ</t>
    </rPh>
    <rPh sb="3" eb="5">
      <t>キカン</t>
    </rPh>
    <rPh sb="6" eb="7">
      <t>ナイ</t>
    </rPh>
    <rPh sb="9" eb="11">
      <t>キンガク</t>
    </rPh>
    <rPh sb="14" eb="15">
      <t>ツキ</t>
    </rPh>
    <phoneticPr fontId="2"/>
  </si>
  <si>
    <r>
      <t>「対象期間」</t>
    </r>
    <r>
      <rPr>
        <sz val="12"/>
        <color rgb="FFFF0000"/>
        <rFont val="ＭＳ Ｐゴシック"/>
        <family val="3"/>
        <charset val="128"/>
      </rPr>
      <t>外</t>
    </r>
    <r>
      <rPr>
        <sz val="12"/>
        <color theme="1"/>
        <rFont val="ＭＳ Ｐゴシック"/>
        <family val="3"/>
        <charset val="128"/>
      </rPr>
      <t>の
金額</t>
    </r>
    <r>
      <rPr>
        <sz val="12"/>
        <color rgb="FFFF0000"/>
        <rFont val="ＭＳ Ｐゴシック"/>
        <family val="3"/>
        <charset val="128"/>
      </rPr>
      <t>②</t>
    </r>
    <rPh sb="1" eb="3">
      <t>タイショウ</t>
    </rPh>
    <rPh sb="3" eb="5">
      <t>キカン</t>
    </rPh>
    <rPh sb="6" eb="7">
      <t>ソト</t>
    </rPh>
    <rPh sb="9" eb="11">
      <t>キンガク</t>
    </rPh>
    <phoneticPr fontId="2"/>
  </si>
  <si>
    <r>
      <t>支出予定額</t>
    </r>
    <r>
      <rPr>
        <sz val="12"/>
        <color rgb="FFFF0000"/>
        <rFont val="ＭＳ Ｐゴシック"/>
        <family val="3"/>
        <charset val="128"/>
      </rPr>
      <t>①－②</t>
    </r>
    <rPh sb="0" eb="5">
      <t>シシュツヨテイガク</t>
    </rPh>
    <phoneticPr fontId="2"/>
  </si>
  <si>
    <r>
      <t>購入金額</t>
    </r>
    <r>
      <rPr>
        <sz val="14"/>
        <color rgb="FFFF0000"/>
        <rFont val="ＭＳ Ｐゴシック"/>
        <family val="3"/>
        <charset val="128"/>
      </rPr>
      <t>①</t>
    </r>
    <rPh sb="0" eb="2">
      <t>コウニュウ</t>
    </rPh>
    <rPh sb="2" eb="4">
      <t>キンガク</t>
    </rPh>
    <phoneticPr fontId="2"/>
  </si>
  <si>
    <r>
      <t>支出額</t>
    </r>
    <r>
      <rPr>
        <sz val="12"/>
        <color rgb="FFFF0000"/>
        <rFont val="ＭＳ Ｐゴシック"/>
        <family val="3"/>
        <charset val="128"/>
      </rPr>
      <t>①＋②</t>
    </r>
    <rPh sb="0" eb="2">
      <t>シシュツ</t>
    </rPh>
    <rPh sb="2" eb="3">
      <t>ガク</t>
    </rPh>
    <phoneticPr fontId="2"/>
  </si>
  <si>
    <r>
      <t>「対象期間」</t>
    </r>
    <r>
      <rPr>
        <sz val="12"/>
        <color rgb="FFFF0000"/>
        <rFont val="ＭＳ Ｐゴシック"/>
        <family val="3"/>
        <charset val="128"/>
      </rPr>
      <t>内</t>
    </r>
    <r>
      <rPr>
        <sz val="12"/>
        <color theme="1"/>
        <rFont val="ＭＳ Ｐゴシック"/>
        <family val="3"/>
        <charset val="128"/>
      </rPr>
      <t>の
金額（１月以降）</t>
    </r>
    <r>
      <rPr>
        <sz val="12"/>
        <color rgb="FFFF0000"/>
        <rFont val="ＭＳ Ｐゴシック"/>
        <family val="3"/>
        <charset val="128"/>
      </rPr>
      <t>②</t>
    </r>
    <rPh sb="1" eb="3">
      <t>タイショウ</t>
    </rPh>
    <rPh sb="3" eb="5">
      <t>キカン</t>
    </rPh>
    <rPh sb="6" eb="7">
      <t>ナイ</t>
    </rPh>
    <rPh sb="9" eb="11">
      <t>キンガク</t>
    </rPh>
    <rPh sb="13" eb="14">
      <t>ツキ</t>
    </rPh>
    <rPh sb="14" eb="16">
      <t>イコウ</t>
    </rPh>
    <phoneticPr fontId="2"/>
  </si>
  <si>
    <r>
      <rPr>
        <b/>
        <sz val="14"/>
        <color theme="1"/>
        <rFont val="ＭＳ Ｐゴシック"/>
        <family val="3"/>
        <charset val="128"/>
      </rPr>
      <t>〇入院医療機関設備整備事業における</t>
    </r>
    <r>
      <rPr>
        <b/>
        <sz val="14"/>
        <rFont val="ＭＳ Ｐゴシック"/>
        <family val="3"/>
        <charset val="128"/>
      </rPr>
      <t>個人防護具の上限額</t>
    </r>
    <rPh sb="1" eb="3">
      <t>ニュウイン</t>
    </rPh>
    <rPh sb="3" eb="5">
      <t>イリョウ</t>
    </rPh>
    <rPh sb="5" eb="7">
      <t>キカン</t>
    </rPh>
    <rPh sb="7" eb="9">
      <t>セツビ</t>
    </rPh>
    <rPh sb="9" eb="11">
      <t>セイビ</t>
    </rPh>
    <rPh sb="11" eb="13">
      <t>ジギョウ</t>
    </rPh>
    <rPh sb="17" eb="19">
      <t>コジン</t>
    </rPh>
    <rPh sb="19" eb="21">
      <t>ボウゴ</t>
    </rPh>
    <rPh sb="21" eb="22">
      <t>グ</t>
    </rPh>
    <rPh sb="23" eb="26">
      <t>ジョウゲンガク</t>
    </rPh>
    <phoneticPr fontId="2"/>
  </si>
  <si>
    <r>
      <t>購入した個人防護具の明細</t>
    </r>
    <r>
      <rPr>
        <b/>
        <sz val="11"/>
        <color rgb="FFFF0000"/>
        <rFont val="ＭＳ Ｐゴシック"/>
        <family val="3"/>
        <charset val="128"/>
      </rPr>
      <t>（備蓄目的は補助対象外）</t>
    </r>
    <rPh sb="0" eb="2">
      <t>コウニュウ</t>
    </rPh>
    <rPh sb="4" eb="6">
      <t>コジン</t>
    </rPh>
    <rPh sb="6" eb="8">
      <t>ボウゴ</t>
    </rPh>
    <rPh sb="8" eb="9">
      <t>グ</t>
    </rPh>
    <rPh sb="10" eb="12">
      <t>メイサイ</t>
    </rPh>
    <rPh sb="13" eb="15">
      <t>ビチク</t>
    </rPh>
    <rPh sb="15" eb="17">
      <t>モクテキ</t>
    </rPh>
    <rPh sb="18" eb="20">
      <t>ホジョ</t>
    </rPh>
    <rPh sb="20" eb="22">
      <t>タイショウ</t>
    </rPh>
    <rPh sb="22" eb="23">
      <t>ガイ</t>
    </rPh>
    <phoneticPr fontId="2"/>
  </si>
  <si>
    <r>
      <t>〇使用実績（</t>
    </r>
    <r>
      <rPr>
        <b/>
        <sz val="14"/>
        <color rgb="FFFF0000"/>
        <rFont val="ＭＳ Ｐゴシック"/>
        <family val="3"/>
        <charset val="128"/>
      </rPr>
      <t>数量</t>
    </r>
    <r>
      <rPr>
        <b/>
        <sz val="14"/>
        <color theme="1"/>
        <rFont val="ＭＳ Ｐゴシック"/>
        <family val="3"/>
        <charset val="128"/>
      </rPr>
      <t>・１２月分まで）</t>
    </r>
    <rPh sb="1" eb="3">
      <t>シヨウ</t>
    </rPh>
    <rPh sb="3" eb="5">
      <t>ジッセキ</t>
    </rPh>
    <rPh sb="6" eb="8">
      <t>スウリョウ</t>
    </rPh>
    <rPh sb="11" eb="12">
      <t>ツキ</t>
    </rPh>
    <rPh sb="12" eb="13">
      <t>ブン</t>
    </rPh>
    <phoneticPr fontId="2"/>
  </si>
  <si>
    <r>
      <t>〇使用実績（</t>
    </r>
    <r>
      <rPr>
        <b/>
        <sz val="14"/>
        <color rgb="FFFF0000"/>
        <rFont val="ＭＳ Ｐゴシック"/>
        <family val="3"/>
        <charset val="128"/>
      </rPr>
      <t>数量</t>
    </r>
    <r>
      <rPr>
        <b/>
        <sz val="14"/>
        <color theme="1"/>
        <rFont val="ＭＳ Ｐゴシック"/>
        <family val="3"/>
        <charset val="128"/>
      </rPr>
      <t>・３月分まで）</t>
    </r>
    <rPh sb="1" eb="3">
      <t>シヨウ</t>
    </rPh>
    <rPh sb="3" eb="5">
      <t>ジッセキ</t>
    </rPh>
    <rPh sb="6" eb="8">
      <t>スウリョウ</t>
    </rPh>
    <rPh sb="10" eb="11">
      <t>ツキ</t>
    </rPh>
    <rPh sb="11" eb="12">
      <t>ブン</t>
    </rPh>
    <phoneticPr fontId="2"/>
  </si>
  <si>
    <t>　</t>
  </si>
  <si>
    <r>
      <rPr>
        <b/>
        <sz val="11"/>
        <color theme="1"/>
        <rFont val="ＭＳ Ｐゴシック"/>
        <family val="3"/>
        <charset val="128"/>
      </rPr>
      <t>外来対応医療機関設備整備事業における</t>
    </r>
    <r>
      <rPr>
        <b/>
        <sz val="11"/>
        <rFont val="ＭＳ Ｐゴシック"/>
        <family val="3"/>
        <charset val="128"/>
      </rPr>
      <t>個人防護具の上限額</t>
    </r>
    <rPh sb="0" eb="2">
      <t>ガイライ</t>
    </rPh>
    <rPh sb="2" eb="4">
      <t>タイオウ</t>
    </rPh>
    <rPh sb="4" eb="6">
      <t>イリョウ</t>
    </rPh>
    <rPh sb="6" eb="8">
      <t>キカン</t>
    </rPh>
    <rPh sb="8" eb="10">
      <t>セツビ</t>
    </rPh>
    <rPh sb="10" eb="12">
      <t>セイビ</t>
    </rPh>
    <rPh sb="12" eb="14">
      <t>ジギョウ</t>
    </rPh>
    <rPh sb="18" eb="20">
      <t>コジン</t>
    </rPh>
    <rPh sb="20" eb="22">
      <t>ボウゴ</t>
    </rPh>
    <rPh sb="22" eb="23">
      <t>グ</t>
    </rPh>
    <rPh sb="24" eb="27">
      <t>ジョウゲンガク</t>
    </rPh>
    <phoneticPr fontId="2"/>
  </si>
  <si>
    <r>
      <t>個人防護具　使用明細</t>
    </r>
    <r>
      <rPr>
        <b/>
        <sz val="16"/>
        <color theme="1"/>
        <rFont val="ＭＳ Ｐゴシック"/>
        <family val="3"/>
        <charset val="128"/>
      </rPr>
      <t>（外来対応医療機関）</t>
    </r>
    <rPh sb="0" eb="2">
      <t>コジン</t>
    </rPh>
    <rPh sb="2" eb="4">
      <t>ボウゴ</t>
    </rPh>
    <rPh sb="4" eb="5">
      <t>グ</t>
    </rPh>
    <rPh sb="6" eb="8">
      <t>シヨウ</t>
    </rPh>
    <rPh sb="8" eb="10">
      <t>メイサイ</t>
    </rPh>
    <rPh sb="11" eb="13">
      <t>ガイライ</t>
    </rPh>
    <rPh sb="13" eb="15">
      <t>タイオウ</t>
    </rPh>
    <rPh sb="15" eb="17">
      <t>イリョウ</t>
    </rPh>
    <rPh sb="17" eb="19">
      <t>キカン</t>
    </rPh>
    <phoneticPr fontId="5"/>
  </si>
  <si>
    <t>別紙２－１（３）</t>
    <phoneticPr fontId="2"/>
  </si>
  <si>
    <r>
      <t>個人防護具　使用明細</t>
    </r>
    <r>
      <rPr>
        <b/>
        <sz val="16"/>
        <color theme="1"/>
        <rFont val="ＭＳ Ｐゴシック"/>
        <family val="3"/>
        <charset val="128"/>
      </rPr>
      <t>（救急・周産期・小児）</t>
    </r>
    <rPh sb="0" eb="2">
      <t>コジン</t>
    </rPh>
    <rPh sb="2" eb="4">
      <t>ボウゴ</t>
    </rPh>
    <rPh sb="4" eb="5">
      <t>グ</t>
    </rPh>
    <rPh sb="6" eb="8">
      <t>シヨウ</t>
    </rPh>
    <rPh sb="8" eb="10">
      <t>メイサイ</t>
    </rPh>
    <rPh sb="11" eb="13">
      <t>キュウキュウ</t>
    </rPh>
    <rPh sb="14" eb="17">
      <t>シュウサンキ</t>
    </rPh>
    <rPh sb="18" eb="20">
      <t>ショウニ</t>
    </rPh>
    <phoneticPr fontId="5"/>
  </si>
  <si>
    <r>
      <rPr>
        <b/>
        <sz val="14"/>
        <color theme="1"/>
        <rFont val="ＭＳ Ｐゴシック"/>
        <family val="3"/>
        <charset val="128"/>
      </rPr>
      <t>〇外来対応医療機関設備整備事業における</t>
    </r>
    <r>
      <rPr>
        <b/>
        <sz val="14"/>
        <rFont val="ＭＳ Ｐゴシック"/>
        <family val="3"/>
        <charset val="128"/>
      </rPr>
      <t>個人防護具の上限額</t>
    </r>
    <rPh sb="1" eb="3">
      <t>ガイライ</t>
    </rPh>
    <rPh sb="3" eb="5">
      <t>タイオウ</t>
    </rPh>
    <rPh sb="5" eb="7">
      <t>イリョウ</t>
    </rPh>
    <rPh sb="7" eb="9">
      <t>キカン</t>
    </rPh>
    <rPh sb="9" eb="11">
      <t>セツビ</t>
    </rPh>
    <rPh sb="11" eb="13">
      <t>セイビ</t>
    </rPh>
    <rPh sb="13" eb="15">
      <t>ジギョウ</t>
    </rPh>
    <rPh sb="19" eb="21">
      <t>コジン</t>
    </rPh>
    <rPh sb="21" eb="23">
      <t>ボウゴ</t>
    </rPh>
    <rPh sb="23" eb="24">
      <t>グ</t>
    </rPh>
    <rPh sb="25" eb="28">
      <t>ジョウゲンガク</t>
    </rPh>
    <phoneticPr fontId="2"/>
  </si>
  <si>
    <t>〇発熱患者への
診療対応時間</t>
    <rPh sb="1" eb="3">
      <t>ハツネツ</t>
    </rPh>
    <rPh sb="3" eb="5">
      <t>カンジャ</t>
    </rPh>
    <rPh sb="8" eb="10">
      <t>シンリョウ</t>
    </rPh>
    <rPh sb="10" eb="12">
      <t>タイオウ</t>
    </rPh>
    <rPh sb="12" eb="14">
      <t>ジカン</t>
    </rPh>
    <phoneticPr fontId="2"/>
  </si>
  <si>
    <t>別紙４－１（３）</t>
    <phoneticPr fontId="2"/>
  </si>
  <si>
    <r>
      <rPr>
        <b/>
        <sz val="14"/>
        <color theme="1"/>
        <rFont val="ＭＳ Ｐゴシック"/>
        <family val="3"/>
        <charset val="128"/>
      </rPr>
      <t>〇疑う患者受入れのための救急・周産期・小児医療体制確保事業における</t>
    </r>
    <r>
      <rPr>
        <b/>
        <sz val="14"/>
        <rFont val="ＭＳ Ｐゴシック"/>
        <family val="3"/>
        <charset val="128"/>
      </rPr>
      <t>個人防護具の上限額</t>
    </r>
    <rPh sb="1" eb="2">
      <t>ウタガ</t>
    </rPh>
    <rPh sb="3" eb="5">
      <t>カンジャ</t>
    </rPh>
    <rPh sb="5" eb="7">
      <t>ウケイ</t>
    </rPh>
    <rPh sb="12" eb="14">
      <t>キュウキュウ</t>
    </rPh>
    <rPh sb="15" eb="18">
      <t>シュウサンキ</t>
    </rPh>
    <rPh sb="19" eb="21">
      <t>ショウニ</t>
    </rPh>
    <rPh sb="21" eb="29">
      <t>イリョウタイセイカクホジギョウ</t>
    </rPh>
    <rPh sb="33" eb="35">
      <t>コジン</t>
    </rPh>
    <rPh sb="35" eb="37">
      <t>ボウゴ</t>
    </rPh>
    <rPh sb="37" eb="38">
      <t>グ</t>
    </rPh>
    <rPh sb="39" eb="42">
      <t>ジョウゲンガクジギョウコジンボウゴグジョウゲンガク</t>
    </rPh>
    <phoneticPr fontId="2"/>
  </si>
  <si>
    <t>　　　新型コロナウイルス感染症患者や同感染症の疑い例をを診療した実績がある。</t>
    <rPh sb="3" eb="5">
      <t>シンガタ</t>
    </rPh>
    <rPh sb="12" eb="15">
      <t>カンセンショウ</t>
    </rPh>
    <rPh sb="15" eb="17">
      <t>カンジャ</t>
    </rPh>
    <rPh sb="28" eb="30">
      <t>シンリョウ</t>
    </rPh>
    <rPh sb="32" eb="34">
      <t>ジッセキ</t>
    </rPh>
    <phoneticPr fontId="2"/>
  </si>
  <si>
    <r>
      <t>　　　新型コロナウイルス感染症患者や同感染症の疑い例をを診療した実績が</t>
    </r>
    <r>
      <rPr>
        <b/>
        <sz val="12"/>
        <color rgb="FFFF0000"/>
        <rFont val="ＭＳ ゴシック"/>
        <family val="3"/>
        <charset val="128"/>
      </rPr>
      <t>ない</t>
    </r>
    <r>
      <rPr>
        <sz val="12"/>
        <color theme="1"/>
        <rFont val="ＭＳ ゴシック"/>
        <family val="3"/>
        <charset val="128"/>
      </rPr>
      <t>。</t>
    </r>
    <rPh sb="3" eb="5">
      <t>シンガタ</t>
    </rPh>
    <rPh sb="12" eb="15">
      <t>カンセンショウ</t>
    </rPh>
    <rPh sb="15" eb="17">
      <t>カンジャ</t>
    </rPh>
    <rPh sb="28" eb="30">
      <t>シンリョウ</t>
    </rPh>
    <rPh sb="32" eb="34">
      <t>ジッセキ</t>
    </rPh>
    <phoneticPr fontId="2"/>
  </si>
  <si>
    <t>※令和６年３月３１日時点で患者の受け入れ実績等がない場合、当該事業は補助の対象となりません。（交付要綱第９条（１２））</t>
    <phoneticPr fontId="2"/>
  </si>
  <si>
    <t>令和５年度埼玉県新型コロナウイルス感染症対策個人防護具整備事業実施報告</t>
    <rPh sb="22" eb="24">
      <t>コジン</t>
    </rPh>
    <rPh sb="24" eb="26">
      <t>ボウゴ</t>
    </rPh>
    <rPh sb="26" eb="27">
      <t>グ</t>
    </rPh>
    <rPh sb="31" eb="33">
      <t>ジッシ</t>
    </rPh>
    <rPh sb="33" eb="35">
      <t>ホウコク</t>
    </rPh>
    <phoneticPr fontId="5"/>
  </si>
  <si>
    <t>本事業の整備対象設備は別途定める日までに納品があり、「新型コロナウイルス感染症の</t>
    <rPh sb="0" eb="1">
      <t>ホン</t>
    </rPh>
    <rPh sb="1" eb="3">
      <t>ジギョウ</t>
    </rPh>
    <rPh sb="4" eb="6">
      <t>セイビ</t>
    </rPh>
    <rPh sb="6" eb="8">
      <t>タイショウ</t>
    </rPh>
    <rPh sb="8" eb="10">
      <t>セツビ</t>
    </rPh>
    <rPh sb="11" eb="13">
      <t>ベット</t>
    </rPh>
    <rPh sb="13" eb="14">
      <t>サダ</t>
    </rPh>
    <rPh sb="16" eb="17">
      <t>ヒ</t>
    </rPh>
    <phoneticPr fontId="2"/>
  </si>
  <si>
    <t>令和５年１０月以降の医療提供体制の移行及び公費支援の具体的内容について」（令和</t>
    <phoneticPr fontId="2"/>
  </si>
  <si>
    <r>
      <t>働省新型コロナウイルス感染症対策推進本部事務連絡）で規定する</t>
    </r>
    <r>
      <rPr>
        <b/>
        <sz val="12"/>
        <color rgb="FFFF0000"/>
        <rFont val="ＭＳ ゴシック"/>
        <family val="3"/>
        <charset val="128"/>
      </rPr>
      <t>「対象期間」に使用</t>
    </r>
    <phoneticPr fontId="2"/>
  </si>
  <si>
    <r>
      <t>した個人防護具に</t>
    </r>
    <r>
      <rPr>
        <b/>
        <sz val="12"/>
        <color rgb="FFFF0000"/>
        <rFont val="ＭＳ ゴシック"/>
        <family val="3"/>
        <charset val="128"/>
      </rPr>
      <t>限ります。</t>
    </r>
    <phoneticPr fontId="2"/>
  </si>
  <si>
    <t>「対象期間」に使用した個人防護具のみが整備対象設備であるため、実績報告時には、本</t>
    <rPh sb="11" eb="16">
      <t>コジンボウゴグ</t>
    </rPh>
    <rPh sb="19" eb="21">
      <t>セイビ</t>
    </rPh>
    <rPh sb="21" eb="23">
      <t>タイショウ</t>
    </rPh>
    <rPh sb="23" eb="25">
      <t>セツビ</t>
    </rPh>
    <rPh sb="31" eb="33">
      <t>ジッセキ</t>
    </rPh>
    <rPh sb="33" eb="35">
      <t>ホウコク</t>
    </rPh>
    <rPh sb="35" eb="36">
      <t>ジ</t>
    </rPh>
    <rPh sb="39" eb="40">
      <t>ホン</t>
    </rPh>
    <phoneticPr fontId="2"/>
  </si>
  <si>
    <t>事業で整備した個人防護具の申請時以降３月までの使用実績を報告する必要があります。</t>
    <rPh sb="7" eb="9">
      <t>コジン</t>
    </rPh>
    <rPh sb="9" eb="11">
      <t>ボウゴ</t>
    </rPh>
    <rPh sb="11" eb="12">
      <t>グ</t>
    </rPh>
    <rPh sb="13" eb="15">
      <t>シンセイ</t>
    </rPh>
    <rPh sb="15" eb="16">
      <t>ジ</t>
    </rPh>
    <rPh sb="16" eb="18">
      <t>イコウ</t>
    </rPh>
    <rPh sb="19" eb="20">
      <t>ツキ</t>
    </rPh>
    <rPh sb="23" eb="27">
      <t>シヨウジッセキ</t>
    </rPh>
    <rPh sb="28" eb="30">
      <t>ホウコク</t>
    </rPh>
    <rPh sb="32" eb="34">
      <t>ヒツヨウ</t>
    </rPh>
    <phoneticPr fontId="2"/>
  </si>
  <si>
    <t>「対象期間」外に使用した個人防護具がある場合や３月３１日時点で本事業で整備した個人</t>
    <rPh sb="6" eb="7">
      <t>ソト</t>
    </rPh>
    <rPh sb="12" eb="14">
      <t>コジン</t>
    </rPh>
    <rPh sb="14" eb="16">
      <t>ボウゴ</t>
    </rPh>
    <rPh sb="16" eb="17">
      <t>グ</t>
    </rPh>
    <rPh sb="20" eb="22">
      <t>バアイ</t>
    </rPh>
    <phoneticPr fontId="2"/>
  </si>
  <si>
    <t>防護具に在庫が生じている場合は、交付決定金額から当該個人防護具の購入に係る補助金を</t>
    <phoneticPr fontId="2"/>
  </si>
  <si>
    <t>減額して実績報告を行っていただきます。</t>
    <phoneticPr fontId="2"/>
  </si>
  <si>
    <t>なお、本事業で整備する個人防護具は受払（使用状況）を帳簿等により明らかにしておく必</t>
    <phoneticPr fontId="2"/>
  </si>
  <si>
    <t>要があります。</t>
    <phoneticPr fontId="2"/>
  </si>
  <si>
    <t>※実績報告の提出前に１月～２月分の個人防護具の使用実績を３月上旬に報告していただく</t>
    <rPh sb="33" eb="35">
      <t>ホウコク</t>
    </rPh>
    <phoneticPr fontId="2"/>
  </si>
  <si>
    <t>　場合があります</t>
    <phoneticPr fontId="2"/>
  </si>
  <si>
    <r>
      <rPr>
        <b/>
        <sz val="20"/>
        <color theme="10"/>
        <rFont val="Meiryo UI"/>
        <family val="3"/>
        <charset val="128"/>
      </rPr>
      <t>　</t>
    </r>
    <r>
      <rPr>
        <b/>
        <sz val="20"/>
        <rFont val="Meiryo UI"/>
        <family val="3"/>
        <charset val="128"/>
      </rPr>
      <t>④</t>
    </r>
    <r>
      <rPr>
        <b/>
        <u/>
        <sz val="20"/>
        <color theme="10"/>
        <rFont val="Meiryo UI"/>
        <family val="3"/>
        <charset val="128"/>
      </rPr>
      <t>「別紙１－１補助対象要件」</t>
    </r>
    <r>
      <rPr>
        <b/>
        <sz val="20"/>
        <rFont val="Meiryo UI"/>
        <family val="3"/>
        <charset val="128"/>
      </rPr>
      <t>の内容をご確認のうえ、必ずチェックしてください。</t>
    </r>
    <rPh sb="3" eb="5">
      <t>ベッシ</t>
    </rPh>
    <rPh sb="8" eb="10">
      <t>ホジョ</t>
    </rPh>
    <rPh sb="10" eb="12">
      <t>タイショウ</t>
    </rPh>
    <rPh sb="12" eb="14">
      <t>ヨウケン</t>
    </rPh>
    <rPh sb="16" eb="18">
      <t>ナイヨウ</t>
    </rPh>
    <rPh sb="20" eb="22">
      <t>カクニン</t>
    </rPh>
    <phoneticPr fontId="2"/>
  </si>
  <si>
    <r>
      <rPr>
        <b/>
        <sz val="20"/>
        <rFont val="Meiryo UI"/>
        <family val="3"/>
        <charset val="128"/>
      </rPr>
      <t>　⑤</t>
    </r>
    <r>
      <rPr>
        <b/>
        <u/>
        <sz val="20"/>
        <color theme="10"/>
        <rFont val="Meiryo UI"/>
        <family val="3"/>
        <charset val="128"/>
      </rPr>
      <t>「別紙１－２誓約書」</t>
    </r>
    <r>
      <rPr>
        <b/>
        <sz val="20"/>
        <rFont val="Meiryo UI"/>
        <family val="3"/>
        <charset val="128"/>
      </rPr>
      <t>の内容を必ずご確認のうえ、</t>
    </r>
    <rPh sb="3" eb="5">
      <t>ベッシ</t>
    </rPh>
    <rPh sb="8" eb="11">
      <t>セイヤクショ</t>
    </rPh>
    <rPh sb="13" eb="15">
      <t>ナイヨウ</t>
    </rPh>
    <rPh sb="16" eb="17">
      <t>カナラ</t>
    </rPh>
    <rPh sb="19" eb="21">
      <t>カクニン</t>
    </rPh>
    <phoneticPr fontId="2"/>
  </si>
  <si>
    <t>　⑥今回申請する事業のシートの黄色いセルに入力してください。</t>
    <rPh sb="8" eb="10">
      <t>ジギョウ</t>
    </rPh>
    <phoneticPr fontId="2"/>
  </si>
  <si>
    <r>
      <rPr>
        <b/>
        <sz val="20"/>
        <color theme="10"/>
        <rFont val="Meiryo UI"/>
        <family val="3"/>
        <charset val="128"/>
      </rPr>
      <t>　　　　　</t>
    </r>
    <r>
      <rPr>
        <b/>
        <u/>
        <sz val="20"/>
        <color theme="10"/>
        <rFont val="Meiryo UI"/>
        <family val="3"/>
        <charset val="128"/>
      </rPr>
      <t>「別紙２－１（１）入院・購入明細」</t>
    </r>
    <phoneticPr fontId="2"/>
  </si>
  <si>
    <r>
      <rPr>
        <b/>
        <sz val="20"/>
        <color theme="10"/>
        <rFont val="Meiryo UI"/>
        <family val="3"/>
        <charset val="128"/>
      </rPr>
      <t>　　　　　</t>
    </r>
    <r>
      <rPr>
        <b/>
        <u/>
        <sz val="20"/>
        <color theme="10"/>
        <rFont val="Meiryo UI"/>
        <family val="3"/>
        <charset val="128"/>
      </rPr>
      <t>「別紙２－１（２）外来対応・購入明細」</t>
    </r>
    <phoneticPr fontId="2"/>
  </si>
  <si>
    <r>
      <rPr>
        <b/>
        <sz val="20"/>
        <color theme="10"/>
        <rFont val="Meiryo UI"/>
        <family val="3"/>
        <charset val="128"/>
      </rPr>
      <t>　　　　　</t>
    </r>
    <r>
      <rPr>
        <b/>
        <u/>
        <sz val="20"/>
        <color theme="10"/>
        <rFont val="Meiryo UI"/>
        <family val="3"/>
        <charset val="128"/>
      </rPr>
      <t>「別紙２－１（３）救急・周産期・小児医療_購入明細」</t>
    </r>
    <phoneticPr fontId="2"/>
  </si>
  <si>
    <r>
      <rPr>
        <b/>
        <sz val="20"/>
        <color theme="10"/>
        <rFont val="Meiryo UI"/>
        <family val="3"/>
        <charset val="128"/>
      </rPr>
      <t>　　　　　</t>
    </r>
    <r>
      <rPr>
        <b/>
        <u/>
        <sz val="20"/>
        <color theme="10"/>
        <rFont val="Meiryo UI"/>
        <family val="3"/>
        <charset val="128"/>
      </rPr>
      <t>「別紙２－１（１）入院・使用明細」</t>
    </r>
    <phoneticPr fontId="2"/>
  </si>
  <si>
    <r>
      <rPr>
        <b/>
        <sz val="20"/>
        <color theme="10"/>
        <rFont val="Meiryo UI"/>
        <family val="3"/>
        <charset val="128"/>
      </rPr>
      <t>　　　　　</t>
    </r>
    <r>
      <rPr>
        <b/>
        <u/>
        <sz val="20"/>
        <color theme="10"/>
        <rFont val="Meiryo UI"/>
        <family val="3"/>
        <charset val="128"/>
      </rPr>
      <t>「別紙２－１（２）外来対応・使用明細」</t>
    </r>
    <phoneticPr fontId="2"/>
  </si>
  <si>
    <r>
      <rPr>
        <b/>
        <sz val="20"/>
        <color theme="10"/>
        <rFont val="Meiryo UI"/>
        <family val="3"/>
        <charset val="128"/>
      </rPr>
      <t>　　　　　</t>
    </r>
    <r>
      <rPr>
        <b/>
        <u/>
        <sz val="20"/>
        <color theme="10"/>
        <rFont val="Meiryo UI"/>
        <family val="3"/>
        <charset val="128"/>
      </rPr>
      <t>「別紙２－１（３）救急・周産期・小児医療_使用明細」</t>
    </r>
    <phoneticPr fontId="2"/>
  </si>
  <si>
    <r>
      <rPr>
        <b/>
        <sz val="20"/>
        <rFont val="Meiryo UI"/>
        <family val="3"/>
        <charset val="128"/>
      </rPr>
      <t>　⑦</t>
    </r>
    <r>
      <rPr>
        <b/>
        <u/>
        <sz val="20"/>
        <color rgb="FF0070C0"/>
        <rFont val="Meiryo UI"/>
        <family val="3"/>
        <charset val="128"/>
      </rPr>
      <t>「別紙２（所要額調書）</t>
    </r>
    <r>
      <rPr>
        <b/>
        <u/>
        <sz val="20"/>
        <rFont val="Meiryo UI"/>
        <family val="3"/>
        <charset val="128"/>
      </rPr>
      <t>」</t>
    </r>
    <r>
      <rPr>
        <b/>
        <sz val="20"/>
        <rFont val="Meiryo UI"/>
        <family val="3"/>
        <charset val="128"/>
      </rPr>
      <t>の黄色いセルに入力してください。</t>
    </r>
    <phoneticPr fontId="2"/>
  </si>
  <si>
    <t>　⑧　①から⑦の入力が終わると、下記のシートに自動転記されます</t>
    <rPh sb="8" eb="10">
      <t>ニュウリョク</t>
    </rPh>
    <rPh sb="11" eb="12">
      <t>オ</t>
    </rPh>
    <rPh sb="16" eb="18">
      <t>カキ</t>
    </rPh>
    <rPh sb="23" eb="25">
      <t>ジドウ</t>
    </rPh>
    <rPh sb="25" eb="27">
      <t>テンキ</t>
    </rPh>
    <phoneticPr fontId="2"/>
  </si>
  <si>
    <r>
      <rPr>
        <b/>
        <sz val="20"/>
        <color rgb="FFFF0000"/>
        <rFont val="Meiryo UI"/>
        <family val="3"/>
        <charset val="128"/>
      </rPr>
      <t>【交付申請】の入力方法</t>
    </r>
    <r>
      <rPr>
        <b/>
        <sz val="18"/>
        <color rgb="FFFF0000"/>
        <rFont val="Meiryo UI"/>
        <family val="3"/>
        <charset val="128"/>
      </rPr>
      <t xml:space="preserve">
</t>
    </r>
    <r>
      <rPr>
        <b/>
        <sz val="18"/>
        <rFont val="Meiryo UI"/>
        <family val="3"/>
        <charset val="128"/>
      </rPr>
      <t>　下記①～⑧の各シート名をクリックすると該当シートにジャンプします。</t>
    </r>
    <rPh sb="19" eb="20">
      <t>カク</t>
    </rPh>
    <rPh sb="23" eb="24">
      <t>メイ</t>
    </rPh>
    <phoneticPr fontId="2"/>
  </si>
  <si>
    <r>
      <t>※県ホームページ掲載のエクセルファイル「R5補助金交付申請</t>
    </r>
    <r>
      <rPr>
        <b/>
        <sz val="18"/>
        <color rgb="FFFF0000"/>
        <rFont val="ＭＳ Ｐゴシック"/>
        <family val="3"/>
        <charset val="128"/>
      </rPr>
      <t>（個人防護具用）</t>
    </r>
    <r>
      <rPr>
        <b/>
        <sz val="18"/>
        <rFont val="ＭＳ Ｐゴシック"/>
        <family val="2"/>
        <charset val="128"/>
      </rPr>
      <t>チェックシート.xlsx」も併せて御確認ください。</t>
    </r>
    <rPh sb="25" eb="27">
      <t>コウフ</t>
    </rPh>
    <rPh sb="27" eb="29">
      <t>シンセイ</t>
    </rPh>
    <phoneticPr fontId="2"/>
  </si>
  <si>
    <r>
      <rPr>
        <b/>
        <sz val="20"/>
        <color theme="10"/>
        <rFont val="Meiryo UI"/>
        <family val="3"/>
        <charset val="128"/>
      </rPr>
      <t>　　　　　</t>
    </r>
    <r>
      <rPr>
        <b/>
        <u/>
        <sz val="20"/>
        <color theme="10"/>
        <rFont val="Meiryo UI"/>
        <family val="3"/>
        <charset val="128"/>
      </rPr>
      <t>「別紙４－１（１）入院・使用明細」</t>
    </r>
    <phoneticPr fontId="2"/>
  </si>
  <si>
    <r>
      <rPr>
        <b/>
        <sz val="20"/>
        <color theme="10"/>
        <rFont val="Meiryo UI"/>
        <family val="3"/>
        <charset val="128"/>
      </rPr>
      <t>　　　　　</t>
    </r>
    <r>
      <rPr>
        <b/>
        <u/>
        <sz val="20"/>
        <color theme="10"/>
        <rFont val="Meiryo UI"/>
        <family val="3"/>
        <charset val="128"/>
      </rPr>
      <t>「別紙４－１（２）外来対応・使用明細」</t>
    </r>
    <phoneticPr fontId="2"/>
  </si>
  <si>
    <r>
      <rPr>
        <b/>
        <sz val="20"/>
        <color theme="10"/>
        <rFont val="Meiryo UI"/>
        <family val="3"/>
        <charset val="128"/>
      </rPr>
      <t>　　　　　</t>
    </r>
    <r>
      <rPr>
        <b/>
        <u/>
        <sz val="20"/>
        <color theme="10"/>
        <rFont val="Meiryo UI"/>
        <family val="3"/>
        <charset val="128"/>
      </rPr>
      <t>「別紙４－１（３）救急・周産期・小児医療_使用明細」</t>
    </r>
    <phoneticPr fontId="2"/>
  </si>
  <si>
    <t>　※実績報告は交付申請時に使用したエクセルファイル「個人防護具整備事業_入力様式.xlsx」に追記する形で入力を行ってください。</t>
    <rPh sb="13" eb="15">
      <t>シヨウ</t>
    </rPh>
    <rPh sb="26" eb="31">
      <t>コジンボウゴグ</t>
    </rPh>
    <phoneticPr fontId="57"/>
  </si>
  <si>
    <t>納品の有無</t>
    <rPh sb="0" eb="2">
      <t>ノウヒン</t>
    </rPh>
    <rPh sb="3" eb="5">
      <t>ウム</t>
    </rPh>
    <phoneticPr fontId="2"/>
  </si>
  <si>
    <r>
      <rPr>
        <b/>
        <sz val="11"/>
        <color rgb="FFFF0000"/>
        <rFont val="ＭＳ Ｐゴシック"/>
        <family val="3"/>
        <charset val="128"/>
      </rPr>
      <t>１０月以降１月末まで</t>
    </r>
    <r>
      <rPr>
        <b/>
        <sz val="11"/>
        <rFont val="ＭＳ Ｐゴシック"/>
        <family val="3"/>
        <charset val="128"/>
      </rPr>
      <t>に購入した個人防護具の明細</t>
    </r>
    <rPh sb="11" eb="13">
      <t>コウニュウ</t>
    </rPh>
    <rPh sb="15" eb="17">
      <t>コジン</t>
    </rPh>
    <rPh sb="17" eb="19">
      <t>ボウゴ</t>
    </rPh>
    <rPh sb="19" eb="20">
      <t>グ</t>
    </rPh>
    <rPh sb="21" eb="23">
      <t>メイサイ</t>
    </rPh>
    <phoneticPr fontId="2"/>
  </si>
  <si>
    <r>
      <t>〇購入実績（</t>
    </r>
    <r>
      <rPr>
        <b/>
        <sz val="14"/>
        <color rgb="FFFF0000"/>
        <rFont val="ＭＳ Ｐゴシック"/>
        <family val="3"/>
        <charset val="128"/>
      </rPr>
      <t>１月分まで</t>
    </r>
    <r>
      <rPr>
        <b/>
        <sz val="14"/>
        <color theme="1"/>
        <rFont val="ＭＳ Ｐゴシック"/>
        <family val="3"/>
        <charset val="128"/>
      </rPr>
      <t>）</t>
    </r>
    <rPh sb="1" eb="3">
      <t>コウニュウ</t>
    </rPh>
    <rPh sb="3" eb="5">
      <t>ジッセキ</t>
    </rPh>
    <rPh sb="7" eb="8">
      <t>ツキ</t>
    </rPh>
    <rPh sb="8" eb="9">
      <t>ブン</t>
    </rPh>
    <phoneticPr fontId="2"/>
  </si>
  <si>
    <t>×</t>
  </si>
  <si>
    <r>
      <rPr>
        <b/>
        <sz val="20"/>
        <color theme="10"/>
        <rFont val="Meiryo UI"/>
        <family val="3"/>
        <charset val="128"/>
      </rPr>
      <t>　　　　　</t>
    </r>
    <r>
      <rPr>
        <b/>
        <u/>
        <sz val="20"/>
        <color theme="10"/>
        <rFont val="Meiryo UI"/>
        <family val="3"/>
        <charset val="128"/>
      </rPr>
      <t>「別紙４－１（１）入院・購入明細」</t>
    </r>
    <phoneticPr fontId="2"/>
  </si>
  <si>
    <r>
      <rPr>
        <b/>
        <sz val="20"/>
        <color theme="10"/>
        <rFont val="Meiryo UI"/>
        <family val="3"/>
        <charset val="128"/>
      </rPr>
      <t>　　　　　</t>
    </r>
    <r>
      <rPr>
        <b/>
        <u/>
        <sz val="20"/>
        <color theme="10"/>
        <rFont val="Meiryo UI"/>
        <family val="3"/>
        <charset val="128"/>
      </rPr>
      <t>「別紙４－１（２）外来対応・購入明細」</t>
    </r>
    <phoneticPr fontId="2"/>
  </si>
  <si>
    <r>
      <rPr>
        <b/>
        <sz val="20"/>
        <color theme="10"/>
        <rFont val="Meiryo UI"/>
        <family val="3"/>
        <charset val="128"/>
      </rPr>
      <t>　　　　　</t>
    </r>
    <r>
      <rPr>
        <b/>
        <u/>
        <sz val="20"/>
        <color theme="10"/>
        <rFont val="Meiryo UI"/>
        <family val="3"/>
        <charset val="128"/>
      </rPr>
      <t>「別紙４－１（３）救急・周産期・小児医療_購入明細」</t>
    </r>
    <phoneticPr fontId="2"/>
  </si>
  <si>
    <r>
      <t>※県ホームページ掲載のエクセルファイル「R5補助金実績報告</t>
    </r>
    <r>
      <rPr>
        <b/>
        <sz val="18"/>
        <color rgb="FFFF0000"/>
        <rFont val="ＭＳ Ｐゴシック"/>
        <family val="3"/>
        <charset val="128"/>
      </rPr>
      <t>（個人防護具用）</t>
    </r>
    <r>
      <rPr>
        <b/>
        <sz val="18"/>
        <rFont val="ＭＳ Ｐゴシック"/>
        <family val="3"/>
        <charset val="128"/>
      </rPr>
      <t>チェックシート.xlsx」も併せて御確認ください。</t>
    </r>
    <rPh sb="25" eb="27">
      <t>ジッセキ</t>
    </rPh>
    <rPh sb="27" eb="29">
      <t>ホウコク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</si>
</sst>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76" formatCode="?/10"/>
    <numFmt numFmtId="177" formatCode="0_);[Red]\(0\)"/>
    <numFmt numFmtId="178" formatCode="[&lt;=999]000;[&lt;=9999]000\-00;000\-0000"/>
    <numFmt numFmtId="179" formatCode="[$-411]ggge&quot;年&quot;m&quot;月&quot;d&quot;日&quot;;@"/>
  </numFmts>
  <fonts count="104">
    <font>
      <sz val="11"/>
      <color theme="1"/>
      <name val="ＭＳ Ｐゴシック"/>
      <family val="2"/>
      <charset val="128"/>
    </font>
    <font>
      <sz val="11"/>
      <color theme="1"/>
      <name val="ＭＳ Ｐゴシック"/>
      <family val="2"/>
      <charset val="128"/>
    </font>
    <font>
      <sz val="6"/>
      <name val="ＭＳ Ｐゴシック"/>
      <family val="2"/>
      <charset val="128"/>
    </font>
    <font>
      <sz val="11"/>
      <color theme="1"/>
      <name val="游ゴシック"/>
      <family val="2"/>
      <charset val="128"/>
      <scheme val="minor"/>
    </font>
    <font>
      <sz val="16"/>
      <color theme="1"/>
      <name val="ＭＳ ゴシック"/>
      <family val="3"/>
      <charset val="128"/>
    </font>
    <font>
      <sz val="6"/>
      <name val="游ゴシック"/>
      <family val="2"/>
      <charset val="128"/>
      <scheme val="minor"/>
    </font>
    <font>
      <sz val="12"/>
      <color theme="1"/>
      <name val="ＭＳ ゴシック"/>
      <family val="3"/>
      <charset val="128"/>
    </font>
    <font>
      <sz val="18"/>
      <color theme="1"/>
      <name val="ＭＳ ゴシック"/>
      <family val="3"/>
      <charset val="128"/>
    </font>
    <font>
      <sz val="12"/>
      <color rgb="FF000000"/>
      <name val="ＭＳ ゴシック"/>
      <family val="3"/>
      <charset val="128"/>
    </font>
    <font>
      <sz val="16"/>
      <color rgb="FF000000"/>
      <name val="ＭＳ ゴシック"/>
      <family val="3"/>
      <charset val="128"/>
    </font>
    <font>
      <sz val="11"/>
      <color theme="1"/>
      <name val="ＭＳ ゴシック"/>
      <family val="3"/>
      <charset val="128"/>
    </font>
    <font>
      <sz val="12"/>
      <name val="ＭＳ ゴシック"/>
      <family val="3"/>
      <charset val="128"/>
    </font>
    <font>
      <sz val="12"/>
      <color rgb="FFFF0000"/>
      <name val="ＭＳ ゴシック"/>
      <family val="3"/>
      <charset val="128"/>
    </font>
    <font>
      <sz val="6"/>
      <name val="ＭＳ Ｐゴシック"/>
      <family val="3"/>
      <charset val="128"/>
    </font>
    <font>
      <sz val="10"/>
      <name val="ＭＳ 明朝"/>
      <family val="1"/>
      <charset val="128"/>
    </font>
    <font>
      <b/>
      <sz val="12"/>
      <name val="ＭＳ ゴシック"/>
      <family val="3"/>
      <charset val="128"/>
    </font>
    <font>
      <b/>
      <sz val="12"/>
      <color rgb="FF000000"/>
      <name val="ＭＳ ゴシック"/>
      <family val="3"/>
      <charset val="128"/>
    </font>
    <font>
      <sz val="16"/>
      <name val="ＭＳ ゴシック"/>
      <family val="3"/>
      <charset val="128"/>
    </font>
    <font>
      <sz val="11"/>
      <name val="ＭＳ ゴシック"/>
      <family val="3"/>
      <charset val="128"/>
    </font>
    <font>
      <b/>
      <sz val="16"/>
      <name val="ＭＳ ゴシック"/>
      <family val="3"/>
      <charset val="128"/>
    </font>
    <font>
      <sz val="14"/>
      <name val="ＭＳ ゴシック"/>
      <family val="3"/>
      <charset val="128"/>
    </font>
    <font>
      <sz val="16"/>
      <color theme="1"/>
      <name val="ＭＳ Ｐゴシック"/>
      <family val="3"/>
      <charset val="128"/>
    </font>
    <font>
      <sz val="11"/>
      <name val="明朝"/>
      <family val="1"/>
      <charset val="128"/>
    </font>
    <font>
      <sz val="14"/>
      <color theme="1"/>
      <name val="ＭＳ ゴシック"/>
      <family val="3"/>
      <charset val="128"/>
    </font>
    <font>
      <b/>
      <sz val="16"/>
      <color theme="1"/>
      <name val="ＭＳ ゴシック"/>
      <family val="3"/>
      <charset val="128"/>
    </font>
    <font>
      <b/>
      <sz val="12"/>
      <color theme="1"/>
      <name val="ＭＳ ゴシック"/>
      <family val="3"/>
      <charset val="128"/>
    </font>
    <font>
      <sz val="11"/>
      <color theme="1"/>
      <name val="ＭＳ Ｐゴシック"/>
      <family val="3"/>
      <charset val="128"/>
    </font>
    <font>
      <sz val="12"/>
      <name val="ＭＳ Ｐゴシック"/>
      <family val="3"/>
      <charset val="128"/>
    </font>
    <font>
      <b/>
      <sz val="16"/>
      <color theme="1"/>
      <name val="ＭＳ Ｐゴシック"/>
      <family val="3"/>
      <charset val="128"/>
    </font>
    <font>
      <sz val="11"/>
      <name val="ＭＳ Ｐゴシック"/>
      <family val="3"/>
      <charset val="128"/>
    </font>
    <font>
      <b/>
      <sz val="11"/>
      <name val="ＭＳ Ｐゴシック"/>
      <family val="3"/>
      <charset val="128"/>
    </font>
    <font>
      <b/>
      <sz val="11"/>
      <color theme="1"/>
      <name val="ＭＳ Ｐゴシック"/>
      <family val="3"/>
      <charset val="128"/>
    </font>
    <font>
      <b/>
      <sz val="14"/>
      <name val="ＭＳ Ｐゴシック"/>
      <family val="3"/>
      <charset val="128"/>
    </font>
    <font>
      <b/>
      <sz val="14"/>
      <color theme="1"/>
      <name val="ＭＳ Ｐゴシック"/>
      <family val="3"/>
      <charset val="128"/>
    </font>
    <font>
      <b/>
      <sz val="12"/>
      <color rgb="FFFF0000"/>
      <name val="ＭＳ ゴシック"/>
      <family val="3"/>
      <charset val="128"/>
    </font>
    <font>
      <b/>
      <sz val="18"/>
      <color rgb="FFFF0000"/>
      <name val="ＭＳ Ｐゴシック"/>
      <family val="3"/>
      <charset val="128"/>
    </font>
    <font>
      <b/>
      <sz val="11"/>
      <color rgb="FFFF0000"/>
      <name val="ＭＳ Ｐゴシック"/>
      <family val="3"/>
      <charset val="128"/>
    </font>
    <font>
      <sz val="12"/>
      <color indexed="81"/>
      <name val="MS P ゴシック"/>
      <family val="3"/>
      <charset val="128"/>
    </font>
    <font>
      <sz val="12"/>
      <name val="ＭＳ 明朝"/>
      <family val="1"/>
      <charset val="128"/>
    </font>
    <font>
      <sz val="12"/>
      <color rgb="FF000000"/>
      <name val="ＭＳ 明朝"/>
      <family val="1"/>
      <charset val="128"/>
    </font>
    <font>
      <sz val="12"/>
      <color theme="1"/>
      <name val="ＭＳ 明朝"/>
      <family val="1"/>
      <charset val="128"/>
    </font>
    <font>
      <sz val="11"/>
      <color theme="1"/>
      <name val="ＭＳ 明朝"/>
      <family val="1"/>
      <charset val="128"/>
    </font>
    <font>
      <sz val="14"/>
      <color indexed="81"/>
      <name val="MS P ゴシック"/>
      <family val="3"/>
      <charset val="128"/>
    </font>
    <font>
      <sz val="12"/>
      <color theme="1"/>
      <name val="游ゴシック"/>
      <family val="2"/>
      <charset val="128"/>
      <scheme val="minor"/>
    </font>
    <font>
      <sz val="9"/>
      <color indexed="81"/>
      <name val="MS P ゴシック"/>
      <family val="3"/>
      <charset val="128"/>
    </font>
    <font>
      <b/>
      <sz val="9"/>
      <color indexed="81"/>
      <name val="MS P ゴシック"/>
      <family val="3"/>
      <charset val="128"/>
    </font>
    <font>
      <sz val="11"/>
      <color theme="1"/>
      <name val="ＭＳ Ｐ明朝"/>
      <family val="1"/>
      <charset val="128"/>
    </font>
    <font>
      <sz val="10"/>
      <name val="ＭＳ Ｐ明朝"/>
      <family val="1"/>
      <charset val="128"/>
    </font>
    <font>
      <sz val="10"/>
      <color rgb="FF000000"/>
      <name val="ＭＳ Ｐ明朝"/>
      <family val="1"/>
      <charset val="128"/>
    </font>
    <font>
      <sz val="10"/>
      <color theme="1"/>
      <name val="ＭＳ Ｐ明朝"/>
      <family val="1"/>
      <charset val="128"/>
    </font>
    <font>
      <u/>
      <sz val="11"/>
      <color theme="10"/>
      <name val="ＭＳ Ｐゴシック"/>
      <family val="2"/>
      <charset val="128"/>
    </font>
    <font>
      <b/>
      <sz val="18"/>
      <color rgb="FFFF0000"/>
      <name val="ＭＳ Ｐゴシック"/>
      <family val="2"/>
      <charset val="128"/>
    </font>
    <font>
      <sz val="14"/>
      <color theme="1"/>
      <name val="ＭＳ Ｐゴシック"/>
      <family val="2"/>
      <charset val="128"/>
    </font>
    <font>
      <b/>
      <sz val="16"/>
      <color theme="1"/>
      <name val="Meiryo UI"/>
      <family val="3"/>
      <charset val="128"/>
    </font>
    <font>
      <sz val="16"/>
      <color theme="1"/>
      <name val="Meiryo UI"/>
      <family val="3"/>
      <charset val="128"/>
    </font>
    <font>
      <sz val="11"/>
      <color theme="1"/>
      <name val="Meiryo UI"/>
      <family val="3"/>
      <charset val="128"/>
    </font>
    <font>
      <b/>
      <sz val="14"/>
      <color theme="1"/>
      <name val="Meiryo UI"/>
      <family val="3"/>
      <charset val="128"/>
    </font>
    <font>
      <sz val="6"/>
      <name val="游ゴシック"/>
      <family val="3"/>
      <charset val="128"/>
      <scheme val="minor"/>
    </font>
    <font>
      <b/>
      <sz val="14"/>
      <color rgb="FFFF0000"/>
      <name val="Meiryo UI"/>
      <family val="3"/>
      <charset val="128"/>
    </font>
    <font>
      <b/>
      <sz val="12"/>
      <name val="Meiryo UI"/>
      <family val="3"/>
      <charset val="128"/>
    </font>
    <font>
      <sz val="14"/>
      <color theme="1"/>
      <name val="Meiryo UI"/>
      <family val="3"/>
      <charset val="128"/>
    </font>
    <font>
      <sz val="14"/>
      <color rgb="FFFF0000"/>
      <name val="Meiryo UI"/>
      <family val="3"/>
      <charset val="128"/>
    </font>
    <font>
      <b/>
      <sz val="18"/>
      <color rgb="FFFF0000"/>
      <name val="Meiryo UI"/>
      <family val="3"/>
      <charset val="128"/>
    </font>
    <font>
      <b/>
      <sz val="18"/>
      <name val="Meiryo UI"/>
      <family val="3"/>
      <charset val="128"/>
    </font>
    <font>
      <b/>
      <sz val="14"/>
      <color theme="10"/>
      <name val="Meiryo UI"/>
      <family val="3"/>
      <charset val="128"/>
    </font>
    <font>
      <sz val="11"/>
      <color theme="1"/>
      <name val="游ゴシック"/>
      <family val="2"/>
      <scheme val="minor"/>
    </font>
    <font>
      <sz val="8"/>
      <name val="ＭＳ Ｐゴシック"/>
      <family val="3"/>
      <charset val="128"/>
    </font>
    <font>
      <sz val="10"/>
      <color theme="1"/>
      <name val="ＭＳ ゴシック"/>
      <family val="3"/>
      <charset val="128"/>
    </font>
    <font>
      <sz val="11"/>
      <color rgb="FFFF0000"/>
      <name val="ＭＳ Ｐゴシック"/>
      <family val="2"/>
      <charset val="128"/>
    </font>
    <font>
      <sz val="11"/>
      <color theme="0"/>
      <name val="ＭＳ Ｐゴシック"/>
      <family val="2"/>
      <charset val="128"/>
    </font>
    <font>
      <b/>
      <sz val="18"/>
      <name val="ＭＳ Ｐゴシック"/>
      <family val="2"/>
      <charset val="128"/>
    </font>
    <font>
      <b/>
      <sz val="20"/>
      <color rgb="FFFF0000"/>
      <name val="Meiryo UI"/>
      <family val="3"/>
      <charset val="128"/>
    </font>
    <font>
      <b/>
      <u/>
      <sz val="20"/>
      <color theme="10"/>
      <name val="Meiryo UI"/>
      <family val="3"/>
      <charset val="128"/>
    </font>
    <font>
      <b/>
      <sz val="20"/>
      <color theme="10"/>
      <name val="Meiryo UI"/>
      <family val="3"/>
      <charset val="128"/>
    </font>
    <font>
      <b/>
      <sz val="20"/>
      <name val="Meiryo UI"/>
      <family val="3"/>
      <charset val="128"/>
    </font>
    <font>
      <sz val="20"/>
      <color theme="10"/>
      <name val="Meiryo UI"/>
      <family val="3"/>
      <charset val="128"/>
    </font>
    <font>
      <b/>
      <u/>
      <sz val="20"/>
      <name val="Meiryo UI"/>
      <family val="3"/>
      <charset val="128"/>
    </font>
    <font>
      <b/>
      <sz val="20"/>
      <color rgb="FF0070C0"/>
      <name val="Meiryo UI"/>
      <family val="3"/>
      <charset val="128"/>
    </font>
    <font>
      <b/>
      <sz val="20"/>
      <color theme="1"/>
      <name val="Meiryo UI"/>
      <family val="3"/>
      <charset val="128"/>
    </font>
    <font>
      <u/>
      <sz val="20"/>
      <color theme="10"/>
      <name val="Meiryo UI"/>
      <family val="3"/>
      <charset val="128"/>
    </font>
    <font>
      <sz val="20"/>
      <color theme="1"/>
      <name val="Meiryo UI"/>
      <family val="3"/>
      <charset val="128"/>
    </font>
    <font>
      <b/>
      <u/>
      <sz val="20"/>
      <color rgb="FF0070C0"/>
      <name val="Meiryo UI"/>
      <family val="3"/>
      <charset val="128"/>
    </font>
    <font>
      <u/>
      <sz val="11"/>
      <name val="ＭＳ Ｐゴシック"/>
      <family val="2"/>
      <charset val="128"/>
    </font>
    <font>
      <sz val="11"/>
      <name val="ＭＳ Ｐゴシック"/>
      <family val="2"/>
      <charset val="128"/>
    </font>
    <font>
      <sz val="16"/>
      <name val="Meiryo UI"/>
      <family val="3"/>
      <charset val="128"/>
    </font>
    <font>
      <sz val="18"/>
      <name val="Meiryo UI"/>
      <family val="3"/>
      <charset val="128"/>
    </font>
    <font>
      <sz val="11"/>
      <name val="Meiryo UI"/>
      <family val="3"/>
      <charset val="128"/>
    </font>
    <font>
      <b/>
      <sz val="20"/>
      <color theme="1"/>
      <name val="游ゴシック"/>
      <family val="3"/>
      <charset val="128"/>
      <scheme val="minor"/>
    </font>
    <font>
      <sz val="11"/>
      <color theme="10"/>
      <name val="ＭＳ Ｐゴシック"/>
      <family val="2"/>
      <charset val="128"/>
    </font>
    <font>
      <b/>
      <u/>
      <sz val="18"/>
      <color theme="10"/>
      <name val="Meiryo UI"/>
      <family val="3"/>
      <charset val="128"/>
    </font>
    <font>
      <b/>
      <sz val="18"/>
      <color theme="1"/>
      <name val="Meiryo UI"/>
      <family val="3"/>
      <charset val="128"/>
    </font>
    <font>
      <sz val="16"/>
      <color theme="1"/>
      <name val="ＭＳ Ｐゴシック"/>
      <family val="2"/>
      <charset val="128"/>
    </font>
    <font>
      <b/>
      <sz val="16"/>
      <color rgb="FFFF0000"/>
      <name val="ＭＳ Ｐゴシック"/>
      <family val="3"/>
      <charset val="128"/>
    </font>
    <font>
      <sz val="12"/>
      <color theme="1"/>
      <name val="ＭＳ Ｐゴシック"/>
      <family val="3"/>
      <charset val="128"/>
    </font>
    <font>
      <sz val="14"/>
      <color theme="1"/>
      <name val="ＭＳ Ｐゴシック"/>
      <family val="3"/>
      <charset val="128"/>
    </font>
    <font>
      <b/>
      <sz val="12"/>
      <color theme="1"/>
      <name val="ＭＳ Ｐゴシック"/>
      <family val="3"/>
      <charset val="128"/>
    </font>
    <font>
      <sz val="16"/>
      <name val="ＭＳ Ｐゴシック"/>
      <family val="3"/>
      <charset val="128"/>
    </font>
    <font>
      <b/>
      <sz val="14"/>
      <color rgb="FFFF0000"/>
      <name val="ＭＳ Ｐゴシック"/>
      <family val="3"/>
      <charset val="128"/>
    </font>
    <font>
      <sz val="12"/>
      <color rgb="FFFF0000"/>
      <name val="ＭＳ Ｐゴシック"/>
      <family val="3"/>
      <charset val="128"/>
    </font>
    <font>
      <sz val="14"/>
      <color rgb="FFFF0000"/>
      <name val="ＭＳ Ｐゴシック"/>
      <family val="3"/>
      <charset val="128"/>
    </font>
    <font>
      <sz val="9"/>
      <color indexed="10"/>
      <name val="MS P ゴシック"/>
      <family val="3"/>
      <charset val="128"/>
    </font>
    <font>
      <u/>
      <sz val="11"/>
      <color theme="10"/>
      <name val="Meiryo UI"/>
      <family val="3"/>
      <charset val="128"/>
    </font>
    <font>
      <b/>
      <sz val="18"/>
      <name val="ＭＳ Ｐゴシック"/>
      <family val="3"/>
      <charset val="128"/>
    </font>
    <font>
      <sz val="14"/>
      <color indexed="81"/>
      <name val="ＭＳ Ｐゴシック"/>
      <family val="3"/>
      <charset val="128"/>
    </font>
  </fonts>
  <fills count="10">
    <fill>
      <patternFill patternType="none"/>
    </fill>
    <fill>
      <patternFill patternType="gray125"/>
    </fill>
    <fill>
      <patternFill patternType="solid">
        <fgColor rgb="FFFFFF00"/>
        <bgColor indexed="64"/>
      </patternFill>
    </fill>
    <fill>
      <patternFill patternType="solid">
        <fgColor theme="0" tint="-0.249977111117893"/>
        <bgColor indexed="64"/>
      </patternFill>
    </fill>
    <fill>
      <patternFill patternType="solid">
        <fgColor theme="0"/>
        <bgColor indexed="64"/>
      </patternFill>
    </fill>
    <fill>
      <patternFill patternType="solid">
        <fgColor theme="5" tint="0.59996337778862885"/>
        <bgColor indexed="64"/>
      </patternFill>
    </fill>
    <fill>
      <patternFill patternType="solid">
        <fgColor theme="5"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0.14999847407452621"/>
        <bgColor indexed="64"/>
      </patternFill>
    </fill>
  </fills>
  <borders count="8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bottom/>
      <diagonal/>
    </border>
    <border>
      <left style="thin">
        <color auto="1"/>
      </left>
      <right/>
      <top/>
      <bottom style="thin">
        <color auto="1"/>
      </bottom>
      <diagonal/>
    </border>
    <border>
      <left/>
      <right style="thin">
        <color auto="1"/>
      </right>
      <top style="thin">
        <color auto="1"/>
      </top>
      <bottom/>
      <diagonal/>
    </border>
    <border>
      <left style="medium">
        <color rgb="FF000000"/>
      </left>
      <right/>
      <top style="medium">
        <color rgb="FF000000"/>
      </top>
      <bottom/>
      <diagonal/>
    </border>
    <border>
      <left/>
      <right style="thin">
        <color rgb="FF000000"/>
      </right>
      <top style="medium">
        <color rgb="FF000000"/>
      </top>
      <bottom/>
      <diagonal/>
    </border>
    <border>
      <left style="medium">
        <color rgb="FF000000"/>
      </left>
      <right/>
      <top/>
      <bottom/>
      <diagonal/>
    </border>
    <border>
      <left style="medium">
        <color rgb="FF000000"/>
      </left>
      <right/>
      <top style="thin">
        <color rgb="FF000000"/>
      </top>
      <bottom/>
      <diagonal/>
    </border>
    <border>
      <left/>
      <right style="thin">
        <color rgb="FF000000"/>
      </right>
      <top style="thin">
        <color rgb="FF000000"/>
      </top>
      <bottom/>
      <diagonal/>
    </border>
    <border>
      <left style="medium">
        <color rgb="FF000000"/>
      </left>
      <right/>
      <top style="thin">
        <color rgb="FF000000"/>
      </top>
      <bottom style="medium">
        <color rgb="FF000000"/>
      </bottom>
      <diagonal/>
    </border>
    <border>
      <left/>
      <right style="thin">
        <color rgb="FF000000"/>
      </right>
      <top style="thin">
        <color rgb="FF000000"/>
      </top>
      <bottom style="medium">
        <color rgb="FF000000"/>
      </bottom>
      <diagonal/>
    </border>
    <border>
      <left/>
      <right/>
      <top/>
      <bottom style="thin">
        <color indexed="64"/>
      </bottom>
      <diagonal/>
    </border>
    <border>
      <left style="thin">
        <color rgb="FF000000"/>
      </left>
      <right style="thin">
        <color rgb="FF000000"/>
      </right>
      <top style="medium">
        <color rgb="FF000000"/>
      </top>
      <bottom/>
      <diagonal/>
    </border>
    <border>
      <left style="thin">
        <color rgb="FF000000"/>
      </left>
      <right style="medium">
        <color rgb="FF000000"/>
      </right>
      <top style="medium">
        <color rgb="FF000000"/>
      </top>
      <bottom/>
      <diagonal/>
    </border>
    <border>
      <left style="medium">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diagonal/>
    </border>
    <border>
      <left style="thin">
        <color rgb="FF000000"/>
      </left>
      <right style="medium">
        <color rgb="FF000000"/>
      </right>
      <top/>
      <bottom/>
      <diagonal/>
    </border>
    <border>
      <left style="thin">
        <color rgb="FF000000"/>
      </left>
      <right style="medium">
        <color rgb="FF000000"/>
      </right>
      <top style="thin">
        <color indexed="64"/>
      </top>
      <bottom style="thin">
        <color rgb="FF000000"/>
      </bottom>
      <diagonal/>
    </border>
    <border>
      <left style="medium">
        <color rgb="FF000000"/>
      </left>
      <right/>
      <top style="medium">
        <color rgb="FF000000"/>
      </top>
      <bottom style="thin">
        <color indexed="64"/>
      </bottom>
      <diagonal/>
    </border>
    <border>
      <left/>
      <right style="thin">
        <color rgb="FF000000"/>
      </right>
      <top/>
      <bottom/>
      <diagonal/>
    </border>
    <border>
      <left style="thin">
        <color rgb="FF000000"/>
      </left>
      <right style="medium">
        <color rgb="FF000000"/>
      </right>
      <top/>
      <bottom style="thin">
        <color rgb="FF000000"/>
      </bottom>
      <diagonal/>
    </border>
    <border>
      <left/>
      <right/>
      <top style="thin">
        <color rgb="FF000000"/>
      </top>
      <bottom style="thin">
        <color rgb="FF000000"/>
      </bottom>
      <diagonal/>
    </border>
    <border diagonalUp="1">
      <left style="thin">
        <color rgb="FF000000"/>
      </left>
      <right style="medium">
        <color rgb="FF000000"/>
      </right>
      <top style="medium">
        <color rgb="FF000000"/>
      </top>
      <bottom/>
      <diagonal style="thin">
        <color rgb="FF000000"/>
      </diagonal>
    </border>
    <border>
      <left/>
      <right/>
      <top style="medium">
        <color rgb="FF000000"/>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top style="medium">
        <color rgb="FF000000"/>
      </top>
      <bottom style="thin">
        <color indexed="64"/>
      </bottom>
      <diagonal/>
    </border>
    <border>
      <left/>
      <right style="medium">
        <color rgb="FF000000"/>
      </right>
      <top style="medium">
        <color rgb="FF000000"/>
      </top>
      <bottom style="thin">
        <color indexed="64"/>
      </bottom>
      <diagonal/>
    </border>
    <border>
      <left/>
      <right style="medium">
        <color rgb="FF000000"/>
      </right>
      <top style="medium">
        <color rgb="FF000000"/>
      </top>
      <bottom/>
      <diagonal/>
    </border>
    <border>
      <left style="thin">
        <color rgb="FF000000"/>
      </left>
      <right style="thin">
        <color rgb="FF000000"/>
      </right>
      <top/>
      <bottom style="thin">
        <color indexed="64"/>
      </bottom>
      <diagonal/>
    </border>
    <border>
      <left style="thin">
        <color rgb="FF000000"/>
      </left>
      <right style="thin">
        <color rgb="FF000000"/>
      </right>
      <top style="thin">
        <color indexed="64"/>
      </top>
      <bottom style="thin">
        <color indexed="64"/>
      </bottom>
      <diagonal/>
    </border>
    <border>
      <left style="medium">
        <color rgb="FF000000"/>
      </left>
      <right/>
      <top style="thin">
        <color indexed="64"/>
      </top>
      <bottom style="medium">
        <color rgb="FF000000"/>
      </bottom>
      <diagonal/>
    </border>
    <border>
      <left/>
      <right style="thin">
        <color rgb="FF000000"/>
      </right>
      <top style="thin">
        <color indexed="64"/>
      </top>
      <bottom style="medium">
        <color rgb="FF000000"/>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diagonal/>
    </border>
    <border>
      <left style="thin">
        <color auto="1"/>
      </left>
      <right style="medium">
        <color indexed="64"/>
      </right>
      <top/>
      <bottom style="thin">
        <color auto="1"/>
      </bottom>
      <diagonal/>
    </border>
    <border>
      <left style="thin">
        <color auto="1"/>
      </left>
      <right style="medium">
        <color indexed="64"/>
      </right>
      <top style="thin">
        <color auto="1"/>
      </top>
      <bottom style="thin">
        <color auto="1"/>
      </bottom>
      <diagonal/>
    </border>
    <border>
      <left style="thin">
        <color indexed="64"/>
      </left>
      <right style="medium">
        <color indexed="64"/>
      </right>
      <top style="medium">
        <color indexed="64"/>
      </top>
      <bottom style="medium">
        <color indexed="64"/>
      </bottom>
      <diagonal/>
    </border>
    <border>
      <left/>
      <right style="thin">
        <color indexed="64"/>
      </right>
      <top/>
      <bottom style="thin">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left/>
      <right style="thin">
        <color indexed="64"/>
      </right>
      <top/>
      <bottom/>
      <diagonal/>
    </border>
    <border>
      <left style="thin">
        <color indexed="64"/>
      </left>
      <right/>
      <top style="medium">
        <color indexed="64"/>
      </top>
      <bottom style="medium">
        <color indexed="64"/>
      </bottom>
      <diagonal/>
    </border>
    <border diagonalUp="1">
      <left style="thin">
        <color indexed="64"/>
      </left>
      <right style="thin">
        <color auto="1"/>
      </right>
      <top style="thin">
        <color indexed="64"/>
      </top>
      <bottom style="medium">
        <color indexed="64"/>
      </bottom>
      <diagonal style="thin">
        <color indexed="64"/>
      </diagonal>
    </border>
    <border diagonalUp="1">
      <left/>
      <right style="thin">
        <color auto="1"/>
      </right>
      <top style="thin">
        <color indexed="64"/>
      </top>
      <bottom style="thin">
        <color indexed="64"/>
      </bottom>
      <diagonal style="thin">
        <color indexed="64"/>
      </diagonal>
    </border>
    <border>
      <left style="thin">
        <color rgb="FF000000"/>
      </left>
      <right/>
      <top style="medium">
        <color rgb="FF000000"/>
      </top>
      <bottom style="thin">
        <color rgb="FF000000"/>
      </bottom>
      <diagonal/>
    </border>
    <border>
      <left/>
      <right/>
      <top style="medium">
        <color rgb="FF000000"/>
      </top>
      <bottom style="thin">
        <color rgb="FF000000"/>
      </bottom>
      <diagonal/>
    </border>
    <border>
      <left style="thin">
        <color rgb="FF000000"/>
      </left>
      <right/>
      <top style="thin">
        <color rgb="FF000000"/>
      </top>
      <bottom style="medium">
        <color rgb="FF000000"/>
      </bottom>
      <diagonal/>
    </border>
    <border>
      <left/>
      <right/>
      <top style="thin">
        <color rgb="FF000000"/>
      </top>
      <bottom style="medium">
        <color rgb="FF000000"/>
      </bottom>
      <diagonal/>
    </border>
    <border>
      <left/>
      <right style="medium">
        <color indexed="64"/>
      </right>
      <top style="thin">
        <color rgb="FF000000"/>
      </top>
      <bottom style="thin">
        <color rgb="FF000000"/>
      </bottom>
      <diagonal/>
    </border>
    <border>
      <left/>
      <right style="medium">
        <color indexed="64"/>
      </right>
      <top style="thin">
        <color rgb="FF000000"/>
      </top>
      <bottom style="medium">
        <color rgb="FF000000"/>
      </bottom>
      <diagonal/>
    </border>
    <border>
      <left/>
      <right style="medium">
        <color indexed="64"/>
      </right>
      <top style="medium">
        <color rgb="FF000000"/>
      </top>
      <bottom style="thin">
        <color rgb="FF000000"/>
      </bottom>
      <diagonal/>
    </border>
    <border>
      <left style="medium">
        <color indexed="64"/>
      </left>
      <right/>
      <top/>
      <bottom/>
      <diagonal/>
    </border>
    <border diagonalUp="1">
      <left style="thin">
        <color indexed="64"/>
      </left>
      <right style="thin">
        <color auto="1"/>
      </right>
      <top/>
      <bottom style="thin">
        <color auto="1"/>
      </bottom>
      <diagonal style="thin">
        <color indexed="64"/>
      </diagonal>
    </border>
    <border diagonalDown="1">
      <left style="thin">
        <color indexed="64"/>
      </left>
      <right style="thin">
        <color auto="1"/>
      </right>
      <top style="thin">
        <color indexed="64"/>
      </top>
      <bottom style="thin">
        <color indexed="64"/>
      </bottom>
      <diagonal style="thin">
        <color indexed="64"/>
      </diagonal>
    </border>
    <border diagonalDown="1">
      <left style="thin">
        <color indexed="64"/>
      </left>
      <right style="thin">
        <color auto="1"/>
      </right>
      <top style="thin">
        <color indexed="64"/>
      </top>
      <bottom style="medium">
        <color indexed="64"/>
      </bottom>
      <diagonal style="thin">
        <color indexed="64"/>
      </diagonal>
    </border>
    <border>
      <left style="thin">
        <color auto="1"/>
      </left>
      <right/>
      <top style="thin">
        <color auto="1"/>
      </top>
      <bottom/>
      <diagonal/>
    </border>
    <border diagonalDown="1">
      <left style="thin">
        <color indexed="64"/>
      </left>
      <right style="thin">
        <color indexed="64"/>
      </right>
      <top style="medium">
        <color indexed="64"/>
      </top>
      <bottom style="medium">
        <color indexed="64"/>
      </bottom>
      <diagonal style="thin">
        <color indexed="64"/>
      </diagonal>
    </border>
    <border diagonalDown="1">
      <left style="thin">
        <color rgb="FF000000"/>
      </left>
      <right style="thin">
        <color rgb="FF000000"/>
      </right>
      <top style="thin">
        <color rgb="FF000000"/>
      </top>
      <bottom style="thin">
        <color rgb="FF000000"/>
      </bottom>
      <diagonal style="thin">
        <color rgb="FF000000"/>
      </diagonal>
    </border>
    <border diagonalDown="1">
      <left style="thin">
        <color rgb="FF000000"/>
      </left>
      <right style="thin">
        <color rgb="FF000000"/>
      </right>
      <top/>
      <bottom/>
      <diagonal style="thin">
        <color rgb="FF000000"/>
      </diagonal>
    </border>
    <border diagonalDown="1">
      <left style="thin">
        <color rgb="FF000000"/>
      </left>
      <right style="thin">
        <color rgb="FF000000"/>
      </right>
      <top style="thin">
        <color rgb="FF000000"/>
      </top>
      <bottom/>
      <diagonal style="thin">
        <color rgb="FF000000"/>
      </diagonal>
    </border>
    <border>
      <left style="medium">
        <color indexed="64"/>
      </left>
      <right style="medium">
        <color indexed="64"/>
      </right>
      <top style="medium">
        <color indexed="64"/>
      </top>
      <bottom style="medium">
        <color indexed="64"/>
      </bottom>
      <diagonal/>
    </border>
    <border>
      <left style="double">
        <color auto="1"/>
      </left>
      <right style="double">
        <color auto="1"/>
      </right>
      <top style="double">
        <color auto="1"/>
      </top>
      <bottom style="double">
        <color auto="1"/>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style="medium">
        <color indexed="64"/>
      </bottom>
      <diagonal/>
    </border>
    <border>
      <left/>
      <right style="double">
        <color auto="1"/>
      </right>
      <top/>
      <bottom/>
      <diagonal/>
    </border>
    <border>
      <left/>
      <right/>
      <top style="thin">
        <color indexed="64"/>
      </top>
      <bottom/>
      <diagonal/>
    </border>
    <border diagonalUp="1">
      <left style="thin">
        <color indexed="64"/>
      </left>
      <right style="thin">
        <color auto="1"/>
      </right>
      <top style="thin">
        <color indexed="64"/>
      </top>
      <bottom/>
      <diagonal style="thin">
        <color indexed="64"/>
      </diagonal>
    </border>
    <border diagonalDown="1">
      <left style="thin">
        <color rgb="FF000000"/>
      </left>
      <right style="thin">
        <color rgb="FF000000"/>
      </right>
      <top style="medium">
        <color indexed="64"/>
      </top>
      <bottom style="medium">
        <color rgb="FF000000"/>
      </bottom>
      <diagonal style="thin">
        <color rgb="FF000000"/>
      </diagonal>
    </border>
    <border diagonalDown="1">
      <left style="thin">
        <color rgb="FF000000"/>
      </left>
      <right style="thin">
        <color rgb="FF000000"/>
      </right>
      <top style="thin">
        <color indexed="64"/>
      </top>
      <bottom style="medium">
        <color rgb="FF000000"/>
      </bottom>
      <diagonal style="thin">
        <color rgb="FF000000"/>
      </diagonal>
    </border>
    <border diagonalUp="1">
      <left style="thin">
        <color rgb="FF000000"/>
      </left>
      <right style="medium">
        <color rgb="FF000000"/>
      </right>
      <top style="thin">
        <color indexed="64"/>
      </top>
      <bottom style="medium">
        <color rgb="FF000000"/>
      </bottom>
      <diagonal style="thin">
        <color rgb="FF000000"/>
      </diagonal>
    </border>
  </borders>
  <cellStyleXfs count="12">
    <xf numFmtId="0" fontId="0" fillId="0" borderId="0">
      <alignment vertical="center"/>
    </xf>
    <xf numFmtId="9" fontId="1" fillId="0" borderId="0" applyFont="0" applyFill="0" applyBorder="0" applyAlignment="0" applyProtection="0">
      <alignment vertical="center"/>
    </xf>
    <xf numFmtId="38" fontId="3" fillId="0" borderId="0" applyFont="0" applyFill="0" applyBorder="0" applyAlignment="0" applyProtection="0">
      <alignment vertical="center"/>
    </xf>
    <xf numFmtId="0" fontId="3" fillId="0" borderId="0">
      <alignment vertical="center"/>
    </xf>
    <xf numFmtId="0" fontId="22" fillId="0" borderId="0"/>
    <xf numFmtId="38" fontId="1" fillId="0" borderId="0" applyFont="0" applyFill="0" applyBorder="0" applyAlignment="0" applyProtection="0">
      <alignment vertical="center"/>
    </xf>
    <xf numFmtId="0" fontId="50" fillId="0" borderId="0" applyNumberFormat="0" applyFill="0" applyBorder="0" applyAlignment="0" applyProtection="0">
      <alignment vertical="center"/>
    </xf>
    <xf numFmtId="0" fontId="1" fillId="0" borderId="0">
      <alignment vertical="center"/>
    </xf>
    <xf numFmtId="0" fontId="50" fillId="0" borderId="0" applyNumberFormat="0" applyFill="0" applyBorder="0" applyAlignment="0" applyProtection="0">
      <alignment vertical="center"/>
    </xf>
    <xf numFmtId="0" fontId="1" fillId="0" borderId="0">
      <alignment vertical="center"/>
    </xf>
    <xf numFmtId="0" fontId="65" fillId="0" borderId="0"/>
    <xf numFmtId="0" fontId="1" fillId="0" borderId="0">
      <alignment vertical="center"/>
    </xf>
  </cellStyleXfs>
  <cellXfs count="591">
    <xf numFmtId="0" fontId="0" fillId="0" borderId="0" xfId="0">
      <alignment vertical="center"/>
    </xf>
    <xf numFmtId="38" fontId="4" fillId="0" borderId="0" xfId="2" applyFont="1" applyAlignment="1">
      <alignment horizontal="left" vertical="center"/>
    </xf>
    <xf numFmtId="38" fontId="6" fillId="0" borderId="0" xfId="2" applyFont="1">
      <alignment vertical="center"/>
    </xf>
    <xf numFmtId="38" fontId="4" fillId="0" borderId="0" xfId="2" applyFont="1">
      <alignment vertical="center"/>
    </xf>
    <xf numFmtId="38" fontId="10" fillId="0" borderId="0" xfId="2" applyFont="1">
      <alignment vertical="center"/>
    </xf>
    <xf numFmtId="38" fontId="17" fillId="0" borderId="0" xfId="2" applyFont="1">
      <alignment vertical="center"/>
    </xf>
    <xf numFmtId="38" fontId="18" fillId="0" borderId="0" xfId="2" applyFont="1">
      <alignment vertical="center"/>
    </xf>
    <xf numFmtId="38" fontId="11" fillId="0" borderId="0" xfId="2" applyFont="1" applyAlignment="1">
      <alignment horizontal="centerContinuous" vertical="center"/>
    </xf>
    <xf numFmtId="38" fontId="11" fillId="0" borderId="0" xfId="2" applyFont="1" applyAlignment="1">
      <alignment horizontal="right" vertical="center"/>
    </xf>
    <xf numFmtId="38" fontId="11" fillId="0" borderId="44" xfId="2" applyFont="1" applyBorder="1" applyAlignment="1">
      <alignment horizontal="center" vertical="center"/>
    </xf>
    <xf numFmtId="38" fontId="11" fillId="0" borderId="44" xfId="2" applyFont="1" applyBorder="1" applyAlignment="1">
      <alignment horizontal="center" vertical="center" wrapText="1"/>
    </xf>
    <xf numFmtId="38" fontId="11" fillId="0" borderId="6" xfId="2" applyFont="1" applyBorder="1" applyAlignment="1">
      <alignment horizontal="right" vertical="center"/>
    </xf>
    <xf numFmtId="38" fontId="11" fillId="0" borderId="8" xfId="2" applyFont="1" applyBorder="1" applyAlignment="1">
      <alignment horizontal="right" vertical="center"/>
    </xf>
    <xf numFmtId="38" fontId="11" fillId="0" borderId="1" xfId="2" applyFont="1" applyFill="1" applyBorder="1" applyAlignment="1">
      <alignment vertical="center"/>
    </xf>
    <xf numFmtId="38" fontId="11" fillId="0" borderId="1" xfId="2" applyFont="1" applyBorder="1" applyAlignment="1">
      <alignment vertical="center"/>
    </xf>
    <xf numFmtId="38" fontId="11" fillId="0" borderId="47" xfId="2" applyFont="1" applyFill="1" applyBorder="1" applyAlignment="1">
      <alignment vertical="center"/>
    </xf>
    <xf numFmtId="38" fontId="11" fillId="0" borderId="0" xfId="2" applyFont="1">
      <alignment vertical="center"/>
    </xf>
    <xf numFmtId="38" fontId="11" fillId="0" borderId="31" xfId="2" applyFont="1" applyBorder="1" applyAlignment="1">
      <alignment horizontal="center" vertical="center"/>
    </xf>
    <xf numFmtId="38" fontId="11" fillId="0" borderId="46" xfId="2" applyFont="1" applyBorder="1" applyAlignment="1">
      <alignment horizontal="center" vertical="center" wrapText="1"/>
    </xf>
    <xf numFmtId="38" fontId="11" fillId="0" borderId="50" xfId="2" applyFont="1" applyBorder="1" applyAlignment="1">
      <alignment vertical="center"/>
    </xf>
    <xf numFmtId="38" fontId="7" fillId="0" borderId="0" xfId="2" applyFont="1" applyAlignment="1">
      <alignment horizontal="left" vertical="center"/>
    </xf>
    <xf numFmtId="38" fontId="7" fillId="0" borderId="0" xfId="2" applyFont="1">
      <alignment vertical="center"/>
    </xf>
    <xf numFmtId="38" fontId="6" fillId="0" borderId="55" xfId="2" applyFont="1" applyBorder="1">
      <alignment vertical="center"/>
    </xf>
    <xf numFmtId="38" fontId="4" fillId="0" borderId="0" xfId="2" applyFont="1" applyBorder="1">
      <alignment vertical="center"/>
    </xf>
    <xf numFmtId="38" fontId="6" fillId="0" borderId="0" xfId="2" applyFont="1" applyBorder="1" applyAlignment="1">
      <alignment horizontal="center" vertical="center"/>
    </xf>
    <xf numFmtId="38" fontId="11" fillId="0" borderId="49" xfId="2" applyFont="1" applyBorder="1" applyAlignment="1">
      <alignment horizontal="right" vertical="center"/>
    </xf>
    <xf numFmtId="38" fontId="11" fillId="0" borderId="45" xfId="2" applyFont="1" applyBorder="1" applyAlignment="1">
      <alignment horizontal="center" vertical="center"/>
    </xf>
    <xf numFmtId="38" fontId="11" fillId="0" borderId="48" xfId="2" applyFont="1" applyBorder="1" applyAlignment="1">
      <alignment horizontal="center" vertical="center" wrapText="1"/>
    </xf>
    <xf numFmtId="0" fontId="21" fillId="0" borderId="0" xfId="0" applyFont="1">
      <alignment vertical="center"/>
    </xf>
    <xf numFmtId="176" fontId="11" fillId="0" borderId="1" xfId="1" applyNumberFormat="1" applyFont="1" applyFill="1" applyBorder="1" applyAlignment="1">
      <alignment vertical="center"/>
    </xf>
    <xf numFmtId="38" fontId="20" fillId="0" borderId="4" xfId="2" applyFont="1" applyBorder="1" applyAlignment="1">
      <alignment horizontal="center" vertical="center"/>
    </xf>
    <xf numFmtId="38" fontId="20" fillId="0" borderId="1" xfId="2" applyFont="1" applyBorder="1" applyAlignment="1">
      <alignment horizontal="center" vertical="center"/>
    </xf>
    <xf numFmtId="38" fontId="20" fillId="0" borderId="5" xfId="2" applyFont="1" applyBorder="1" applyAlignment="1">
      <alignment horizontal="center" vertical="center"/>
    </xf>
    <xf numFmtId="38" fontId="20" fillId="0" borderId="9" xfId="2" applyFont="1" applyBorder="1" applyAlignment="1">
      <alignment horizontal="center" vertical="center"/>
    </xf>
    <xf numFmtId="38" fontId="20" fillId="0" borderId="1" xfId="2" applyFont="1" applyFill="1" applyBorder="1" applyAlignment="1">
      <alignment horizontal="right" vertical="center"/>
    </xf>
    <xf numFmtId="38" fontId="20" fillId="0" borderId="1" xfId="2" applyFont="1" applyBorder="1" applyAlignment="1">
      <alignment horizontal="left" vertical="center" wrapText="1"/>
    </xf>
    <xf numFmtId="38" fontId="20" fillId="0" borderId="1" xfId="2" applyFont="1" applyBorder="1" applyAlignment="1">
      <alignment horizontal="right" vertical="center"/>
    </xf>
    <xf numFmtId="38" fontId="20" fillId="0" borderId="4" xfId="2" applyFont="1" applyBorder="1" applyAlignment="1">
      <alignment horizontal="right" vertical="center"/>
    </xf>
    <xf numFmtId="38" fontId="20" fillId="0" borderId="54" xfId="2" applyFont="1" applyBorder="1" applyAlignment="1">
      <alignment horizontal="right" vertical="center"/>
    </xf>
    <xf numFmtId="38" fontId="20" fillId="0" borderId="58" xfId="2" applyFont="1" applyBorder="1" applyAlignment="1">
      <alignment horizontal="center" vertical="center"/>
    </xf>
    <xf numFmtId="38" fontId="20" fillId="0" borderId="57" xfId="2" applyFont="1" applyBorder="1" applyAlignment="1">
      <alignment horizontal="center" vertical="center"/>
    </xf>
    <xf numFmtId="38" fontId="20" fillId="0" borderId="57" xfId="2" applyFont="1" applyBorder="1" applyAlignment="1">
      <alignment horizontal="right" vertical="center"/>
    </xf>
    <xf numFmtId="38" fontId="20" fillId="0" borderId="5" xfId="2" applyFont="1" applyFill="1" applyBorder="1" applyAlignment="1">
      <alignment horizontal="right" vertical="center"/>
    </xf>
    <xf numFmtId="38" fontId="20" fillId="0" borderId="5" xfId="2" applyFont="1" applyBorder="1" applyAlignment="1">
      <alignment horizontal="right" vertical="center"/>
    </xf>
    <xf numFmtId="38" fontId="20" fillId="0" borderId="5" xfId="2" applyFont="1" applyBorder="1" applyAlignment="1">
      <alignment horizontal="left" vertical="center"/>
    </xf>
    <xf numFmtId="38" fontId="20" fillId="0" borderId="9" xfId="2" applyFont="1" applyBorder="1" applyAlignment="1">
      <alignment horizontal="right" vertical="center"/>
    </xf>
    <xf numFmtId="38" fontId="20" fillId="0" borderId="1" xfId="2" applyFont="1" applyBorder="1">
      <alignment vertical="center"/>
    </xf>
    <xf numFmtId="38" fontId="20" fillId="0" borderId="7" xfId="2" applyFont="1" applyBorder="1" applyAlignment="1">
      <alignment horizontal="left" vertical="center"/>
    </xf>
    <xf numFmtId="38" fontId="4" fillId="0" borderId="0" xfId="2" applyFont="1" applyAlignment="1">
      <alignment horizontal="left" vertical="center"/>
    </xf>
    <xf numFmtId="38" fontId="20" fillId="0" borderId="5" xfId="2" applyFont="1" applyBorder="1" applyAlignment="1">
      <alignment horizontal="center" vertical="center"/>
    </xf>
    <xf numFmtId="38" fontId="20" fillId="0" borderId="4" xfId="2" applyFont="1" applyBorder="1" applyAlignment="1">
      <alignment horizontal="center" vertical="center"/>
    </xf>
    <xf numFmtId="38" fontId="20" fillId="0" borderId="67" xfId="2" applyFont="1" applyBorder="1">
      <alignment vertical="center"/>
    </xf>
    <xf numFmtId="38" fontId="23" fillId="0" borderId="52" xfId="2" applyFont="1" applyBorder="1" applyAlignment="1">
      <alignment horizontal="right" vertical="center"/>
    </xf>
    <xf numFmtId="38" fontId="23" fillId="0" borderId="1" xfId="2" applyFont="1" applyBorder="1" applyAlignment="1">
      <alignment horizontal="left" vertical="center" wrapText="1"/>
    </xf>
    <xf numFmtId="38" fontId="23" fillId="0" borderId="1" xfId="2" applyFont="1" applyBorder="1" applyAlignment="1">
      <alignment horizontal="right" vertical="center"/>
    </xf>
    <xf numFmtId="38" fontId="23" fillId="0" borderId="68" xfId="2" applyFont="1" applyBorder="1" applyAlignment="1">
      <alignment horizontal="center" vertical="center"/>
    </xf>
    <xf numFmtId="38" fontId="23" fillId="0" borderId="1" xfId="2" applyFont="1" applyBorder="1" applyAlignment="1">
      <alignment horizontal="center" vertical="center"/>
    </xf>
    <xf numFmtId="38" fontId="23" fillId="0" borderId="69" xfId="2" applyFont="1" applyBorder="1" applyAlignment="1">
      <alignment horizontal="center" vertical="center"/>
    </xf>
    <xf numFmtId="38" fontId="23" fillId="0" borderId="69" xfId="2" applyFont="1" applyBorder="1" applyAlignment="1">
      <alignment horizontal="right" vertical="center"/>
    </xf>
    <xf numFmtId="38" fontId="23" fillId="0" borderId="4" xfId="2" applyFont="1" applyBorder="1" applyAlignment="1">
      <alignment horizontal="center" vertical="center"/>
    </xf>
    <xf numFmtId="38" fontId="23" fillId="0" borderId="5" xfId="2" applyFont="1" applyFill="1" applyBorder="1" applyAlignment="1">
      <alignment horizontal="center" vertical="center"/>
    </xf>
    <xf numFmtId="38" fontId="23" fillId="0" borderId="5" xfId="2" applyFont="1" applyFill="1" applyBorder="1" applyAlignment="1">
      <alignment horizontal="right" vertical="center"/>
    </xf>
    <xf numFmtId="38" fontId="23" fillId="0" borderId="4" xfId="2" applyFont="1" applyFill="1" applyBorder="1" applyAlignment="1">
      <alignment horizontal="right" vertical="center"/>
    </xf>
    <xf numFmtId="38" fontId="23" fillId="0" borderId="5" xfId="2" applyFont="1" applyFill="1" applyBorder="1" applyAlignment="1">
      <alignment horizontal="left" vertical="center"/>
    </xf>
    <xf numFmtId="38" fontId="23" fillId="0" borderId="57" xfId="2" applyFont="1" applyFill="1" applyBorder="1" applyAlignment="1">
      <alignment horizontal="center" vertical="center"/>
    </xf>
    <xf numFmtId="38" fontId="23" fillId="0" borderId="57" xfId="2" applyFont="1" applyFill="1" applyBorder="1" applyAlignment="1">
      <alignment horizontal="right" vertical="center"/>
    </xf>
    <xf numFmtId="38" fontId="23" fillId="0" borderId="9" xfId="2" applyFont="1" applyFill="1" applyBorder="1" applyAlignment="1">
      <alignment horizontal="center" vertical="center"/>
    </xf>
    <xf numFmtId="38" fontId="23" fillId="0" borderId="1" xfId="2" applyFont="1" applyFill="1" applyBorder="1">
      <alignment vertical="center"/>
    </xf>
    <xf numFmtId="38" fontId="23" fillId="0" borderId="6" xfId="2" applyFont="1" applyFill="1" applyBorder="1" applyAlignment="1">
      <alignment horizontal="right" vertical="center"/>
    </xf>
    <xf numFmtId="38" fontId="23" fillId="0" borderId="7" xfId="2" applyFont="1" applyFill="1" applyBorder="1" applyAlignment="1">
      <alignment horizontal="left" vertical="center"/>
    </xf>
    <xf numFmtId="38" fontId="23" fillId="0" borderId="68" xfId="2" applyFont="1" applyFill="1" applyBorder="1" applyAlignment="1">
      <alignment horizontal="center" vertical="center"/>
    </xf>
    <xf numFmtId="38" fontId="23" fillId="0" borderId="68" xfId="2" applyFont="1" applyFill="1" applyBorder="1">
      <alignment vertical="center"/>
    </xf>
    <xf numFmtId="38" fontId="20" fillId="0" borderId="4" xfId="2" applyFont="1" applyBorder="1" applyAlignment="1">
      <alignment horizontal="center" vertical="center"/>
    </xf>
    <xf numFmtId="0" fontId="26" fillId="0" borderId="0" xfId="0" applyFont="1" applyProtection="1">
      <alignment vertical="center"/>
      <protection locked="0"/>
    </xf>
    <xf numFmtId="0" fontId="26" fillId="0" borderId="0" xfId="0" applyFont="1" applyAlignment="1" applyProtection="1">
      <alignment vertical="center" wrapText="1"/>
      <protection locked="0"/>
    </xf>
    <xf numFmtId="0" fontId="27" fillId="0" borderId="0" xfId="4" applyFont="1" applyBorder="1" applyAlignment="1" applyProtection="1">
      <alignment vertical="center"/>
      <protection locked="0"/>
    </xf>
    <xf numFmtId="0" fontId="21" fillId="0" borderId="0" xfId="0" applyFont="1" applyAlignment="1" applyProtection="1">
      <alignment vertical="center"/>
      <protection locked="0"/>
    </xf>
    <xf numFmtId="0" fontId="29" fillId="0" borderId="0" xfId="4" applyFont="1" applyAlignment="1" applyProtection="1">
      <alignment vertical="center"/>
      <protection locked="0"/>
    </xf>
    <xf numFmtId="0" fontId="29" fillId="0" borderId="0" xfId="4" applyFont="1" applyAlignment="1" applyProtection="1">
      <alignment horizontal="right" vertical="center"/>
      <protection locked="0"/>
    </xf>
    <xf numFmtId="0" fontId="29" fillId="0" borderId="0" xfId="4" applyFont="1" applyAlignment="1" applyProtection="1">
      <alignment horizontal="centerContinuous" vertical="center"/>
      <protection locked="0"/>
    </xf>
    <xf numFmtId="38" fontId="26" fillId="0" borderId="0" xfId="5" applyFont="1" applyFill="1" applyAlignment="1" applyProtection="1">
      <alignment horizontal="right" vertical="center"/>
      <protection locked="0"/>
    </xf>
    <xf numFmtId="0" fontId="27" fillId="0" borderId="0" xfId="4" applyFont="1" applyAlignment="1" applyProtection="1">
      <alignment vertical="center"/>
      <protection locked="0"/>
    </xf>
    <xf numFmtId="38" fontId="7" fillId="0" borderId="0" xfId="5" applyFont="1" applyFill="1" applyBorder="1" applyAlignment="1" applyProtection="1">
      <alignment horizontal="center" vertical="center" shrinkToFit="1"/>
      <protection locked="0"/>
    </xf>
    <xf numFmtId="0" fontId="29" fillId="0" borderId="0" xfId="4" applyFont="1" applyAlignment="1" applyProtection="1">
      <alignment horizontal="left" vertical="center" wrapText="1"/>
      <protection locked="0"/>
    </xf>
    <xf numFmtId="0" fontId="30" fillId="0" borderId="0" xfId="4" quotePrefix="1" applyFont="1" applyBorder="1" applyAlignment="1" applyProtection="1">
      <alignment horizontal="center" vertical="center"/>
      <protection locked="0"/>
    </xf>
    <xf numFmtId="0" fontId="30" fillId="0" borderId="0" xfId="4" applyFont="1" applyAlignment="1" applyProtection="1">
      <alignment vertical="center"/>
      <protection locked="0"/>
    </xf>
    <xf numFmtId="38" fontId="32" fillId="0" borderId="0" xfId="5" applyNumberFormat="1" applyFont="1" applyFill="1" applyAlignment="1" applyProtection="1">
      <alignment horizontal="center" vertical="center"/>
    </xf>
    <xf numFmtId="0" fontId="29" fillId="0" borderId="0" xfId="4" applyFont="1" applyAlignment="1" applyProtection="1">
      <alignment horizontal="center" vertical="center"/>
      <protection locked="0"/>
    </xf>
    <xf numFmtId="0" fontId="32" fillId="2" borderId="0" xfId="4" applyFont="1" applyFill="1" applyAlignment="1" applyProtection="1">
      <alignment horizontal="right" vertical="center"/>
      <protection locked="0"/>
    </xf>
    <xf numFmtId="38" fontId="33" fillId="2" borderId="0" xfId="5" applyFont="1" applyFill="1" applyAlignment="1" applyProtection="1">
      <alignment horizontal="right" vertical="center"/>
      <protection locked="0"/>
    </xf>
    <xf numFmtId="38" fontId="34" fillId="0" borderId="0" xfId="5" applyFont="1" applyFill="1" applyBorder="1" applyAlignment="1" applyProtection="1">
      <alignment horizontal="center" vertical="center" shrinkToFit="1"/>
    </xf>
    <xf numFmtId="38" fontId="10" fillId="0" borderId="0" xfId="5" applyFont="1" applyFill="1" applyBorder="1" applyAlignment="1" applyProtection="1">
      <alignment horizontal="center" vertical="center" shrinkToFit="1"/>
      <protection locked="0"/>
    </xf>
    <xf numFmtId="0" fontId="29" fillId="0" borderId="0" xfId="4" applyFont="1" applyBorder="1" applyAlignment="1" applyProtection="1">
      <alignment horizontal="right" vertical="center"/>
      <protection locked="0"/>
    </xf>
    <xf numFmtId="0" fontId="26" fillId="3" borderId="1" xfId="0" applyFont="1" applyFill="1" applyBorder="1" applyAlignment="1" applyProtection="1">
      <alignment horizontal="center" vertical="center" shrinkToFit="1"/>
      <protection locked="0"/>
    </xf>
    <xf numFmtId="0" fontId="26" fillId="3" borderId="1" xfId="0" applyFont="1" applyFill="1" applyBorder="1" applyAlignment="1" applyProtection="1">
      <alignment horizontal="center" vertical="center"/>
      <protection locked="0"/>
    </xf>
    <xf numFmtId="0" fontId="26" fillId="3" borderId="1" xfId="0" applyFont="1" applyFill="1" applyBorder="1" applyAlignment="1" applyProtection="1">
      <alignment horizontal="center" vertical="center" wrapText="1"/>
      <protection locked="0"/>
    </xf>
    <xf numFmtId="0" fontId="29" fillId="2" borderId="1" xfId="0" applyFont="1" applyFill="1" applyBorder="1" applyAlignment="1" applyProtection="1">
      <alignment vertical="center" shrinkToFit="1"/>
      <protection locked="0"/>
    </xf>
    <xf numFmtId="3" fontId="26" fillId="2" borderId="1" xfId="0" applyNumberFormat="1" applyFont="1" applyFill="1" applyBorder="1" applyAlignment="1" applyProtection="1">
      <alignment horizontal="right" vertical="center"/>
      <protection locked="0"/>
    </xf>
    <xf numFmtId="0" fontId="26" fillId="0" borderId="1" xfId="0" applyFont="1" applyBorder="1" applyAlignment="1" applyProtection="1">
      <alignment horizontal="center" vertical="center" shrinkToFit="1"/>
      <protection locked="0"/>
    </xf>
    <xf numFmtId="0" fontId="35" fillId="0" borderId="1" xfId="0" applyFont="1" applyBorder="1" applyProtection="1">
      <alignment vertical="center"/>
      <protection locked="0"/>
    </xf>
    <xf numFmtId="0" fontId="26" fillId="0" borderId="0" xfId="0" applyFont="1" applyAlignment="1" applyProtection="1">
      <alignment vertical="center" shrinkToFit="1"/>
      <protection locked="0"/>
    </xf>
    <xf numFmtId="3" fontId="26" fillId="0" borderId="0" xfId="0" applyNumberFormat="1" applyFont="1" applyProtection="1">
      <alignment vertical="center"/>
      <protection locked="0"/>
    </xf>
    <xf numFmtId="38" fontId="7" fillId="0" borderId="0" xfId="5" applyFont="1" applyFill="1" applyBorder="1" applyAlignment="1" applyProtection="1">
      <alignment vertical="center" shrinkToFit="1"/>
      <protection locked="0"/>
    </xf>
    <xf numFmtId="0" fontId="29" fillId="3" borderId="1" xfId="0" applyFont="1" applyFill="1" applyBorder="1" applyAlignment="1" applyProtection="1">
      <alignment horizontal="center" vertical="center" shrinkToFit="1"/>
      <protection locked="0"/>
    </xf>
    <xf numFmtId="38" fontId="24" fillId="0" borderId="31" xfId="2" applyFont="1" applyBorder="1" applyAlignment="1">
      <alignment vertical="center"/>
    </xf>
    <xf numFmtId="38" fontId="24" fillId="0" borderId="32" xfId="2" applyFont="1" applyBorder="1" applyAlignment="1">
      <alignment vertical="center"/>
    </xf>
    <xf numFmtId="38" fontId="24" fillId="0" borderId="33" xfId="2" applyFont="1" applyBorder="1" applyAlignment="1">
      <alignment vertical="center"/>
    </xf>
    <xf numFmtId="4" fontId="26" fillId="2" borderId="1" xfId="0" applyNumberFormat="1" applyFont="1" applyFill="1" applyBorder="1" applyAlignment="1" applyProtection="1">
      <alignment horizontal="right" vertical="center"/>
      <protection locked="0"/>
    </xf>
    <xf numFmtId="0" fontId="26" fillId="2" borderId="1" xfId="0" applyFont="1" applyFill="1" applyBorder="1" applyAlignment="1" applyProtection="1">
      <alignment vertical="center" wrapText="1"/>
      <protection locked="0"/>
    </xf>
    <xf numFmtId="38" fontId="12" fillId="0" borderId="71" xfId="2" applyFont="1" applyFill="1" applyBorder="1" applyAlignment="1">
      <alignment vertical="center"/>
    </xf>
    <xf numFmtId="38" fontId="19" fillId="0" borderId="31" xfId="2" applyFont="1" applyBorder="1" applyAlignment="1">
      <alignment vertical="center"/>
    </xf>
    <xf numFmtId="38" fontId="19" fillId="0" borderId="32" xfId="2" applyFont="1" applyBorder="1" applyAlignment="1">
      <alignment vertical="center"/>
    </xf>
    <xf numFmtId="38" fontId="19" fillId="0" borderId="33" xfId="2" applyFont="1" applyBorder="1" applyAlignment="1">
      <alignment vertical="center"/>
    </xf>
    <xf numFmtId="38" fontId="11" fillId="0" borderId="2" xfId="5" applyFont="1" applyFill="1" applyBorder="1" applyAlignment="1">
      <alignment vertical="center"/>
    </xf>
    <xf numFmtId="38" fontId="11" fillId="0" borderId="56" xfId="5" applyFont="1" applyFill="1" applyBorder="1" applyAlignment="1">
      <alignment vertical="center"/>
    </xf>
    <xf numFmtId="0" fontId="43" fillId="0" borderId="0" xfId="3" applyFont="1">
      <alignment vertical="center"/>
    </xf>
    <xf numFmtId="0" fontId="3" fillId="0" borderId="0" xfId="3">
      <alignment vertical="center"/>
    </xf>
    <xf numFmtId="38" fontId="15" fillId="0" borderId="1" xfId="2" applyFont="1" applyBorder="1" applyAlignment="1">
      <alignment horizontal="left" vertical="center"/>
    </xf>
    <xf numFmtId="38" fontId="15" fillId="2" borderId="1" xfId="2" applyFont="1" applyFill="1" applyBorder="1" applyAlignment="1">
      <alignment horizontal="left" vertical="center"/>
    </xf>
    <xf numFmtId="0" fontId="0" fillId="0" borderId="0" xfId="0" applyProtection="1">
      <alignment vertical="center"/>
      <protection locked="0"/>
    </xf>
    <xf numFmtId="0" fontId="39" fillId="0" borderId="0" xfId="0" applyFont="1" applyAlignment="1" applyProtection="1">
      <alignment horizontal="justify" vertical="center"/>
      <protection locked="0"/>
    </xf>
    <xf numFmtId="0" fontId="0" fillId="0" borderId="0" xfId="0" applyAlignment="1" applyProtection="1">
      <alignment vertical="center"/>
      <protection locked="0"/>
    </xf>
    <xf numFmtId="0" fontId="39" fillId="0" borderId="0" xfId="0" applyFont="1" applyAlignment="1" applyProtection="1">
      <alignment vertical="center" wrapText="1"/>
      <protection locked="0"/>
    </xf>
    <xf numFmtId="0" fontId="40" fillId="0" borderId="0" xfId="0" applyFont="1" applyAlignment="1" applyProtection="1">
      <alignment vertical="center" wrapText="1"/>
      <protection locked="0"/>
    </xf>
    <xf numFmtId="0" fontId="40" fillId="0" borderId="0" xfId="0" applyFont="1" applyAlignment="1" applyProtection="1">
      <alignment vertical="center"/>
      <protection locked="0"/>
    </xf>
    <xf numFmtId="0" fontId="39" fillId="0" borderId="0" xfId="0" applyFont="1" applyAlignment="1" applyProtection="1">
      <alignment vertical="center"/>
      <protection locked="0"/>
    </xf>
    <xf numFmtId="38" fontId="40" fillId="0" borderId="0" xfId="5" applyFont="1" applyAlignment="1" applyProtection="1">
      <alignment vertical="center"/>
      <protection locked="0"/>
    </xf>
    <xf numFmtId="38" fontId="10" fillId="0" borderId="0" xfId="2" applyFont="1" applyProtection="1">
      <alignment vertical="center"/>
      <protection locked="0"/>
    </xf>
    <xf numFmtId="38" fontId="17" fillId="0" borderId="0" xfId="2" applyFont="1" applyProtection="1">
      <alignment vertical="center"/>
      <protection locked="0"/>
    </xf>
    <xf numFmtId="38" fontId="18" fillId="0" borderId="0" xfId="2" applyFont="1" applyProtection="1">
      <alignment vertical="center"/>
      <protection locked="0"/>
    </xf>
    <xf numFmtId="38" fontId="7" fillId="0" borderId="0" xfId="2" applyFont="1" applyFill="1" applyAlignment="1" applyProtection="1">
      <alignment vertical="center"/>
      <protection locked="0"/>
    </xf>
    <xf numFmtId="38" fontId="6" fillId="0" borderId="0" xfId="2" applyFont="1" applyProtection="1">
      <alignment vertical="center"/>
      <protection locked="0"/>
    </xf>
    <xf numFmtId="38" fontId="11" fillId="0" borderId="0" xfId="2" applyFont="1" applyAlignment="1" applyProtection="1">
      <alignment horizontal="centerContinuous" vertical="center"/>
      <protection locked="0"/>
    </xf>
    <xf numFmtId="38" fontId="11" fillId="0" borderId="0" xfId="2" applyFont="1" applyAlignment="1" applyProtection="1">
      <alignment horizontal="right" vertical="center"/>
      <protection locked="0"/>
    </xf>
    <xf numFmtId="38" fontId="11" fillId="0" borderId="44" xfId="2" applyFont="1" applyBorder="1" applyAlignment="1" applyProtection="1">
      <alignment horizontal="center" vertical="center" wrapText="1"/>
      <protection locked="0"/>
    </xf>
    <xf numFmtId="38" fontId="11" fillId="0" borderId="44" xfId="2" applyFont="1" applyBorder="1" applyAlignment="1" applyProtection="1">
      <alignment horizontal="center" vertical="center"/>
      <protection locked="0"/>
    </xf>
    <xf numFmtId="38" fontId="11" fillId="0" borderId="6" xfId="2" applyFont="1" applyBorder="1" applyAlignment="1" applyProtection="1">
      <alignment horizontal="right" vertical="center"/>
      <protection locked="0"/>
    </xf>
    <xf numFmtId="38" fontId="11" fillId="0" borderId="46" xfId="2" applyFont="1" applyBorder="1" applyAlignment="1" applyProtection="1">
      <alignment horizontal="center" vertical="center" wrapText="1"/>
      <protection locked="0"/>
    </xf>
    <xf numFmtId="38" fontId="11" fillId="2" borderId="1" xfId="2" applyFont="1" applyFill="1" applyBorder="1" applyAlignment="1" applyProtection="1">
      <alignment vertical="center"/>
      <protection locked="0"/>
    </xf>
    <xf numFmtId="38" fontId="11" fillId="0" borderId="31" xfId="2" applyFont="1" applyBorder="1" applyAlignment="1" applyProtection="1">
      <alignment horizontal="center" vertical="center"/>
      <protection locked="0"/>
    </xf>
    <xf numFmtId="38" fontId="11" fillId="0" borderId="71" xfId="2" applyFont="1" applyFill="1" applyBorder="1" applyAlignment="1" applyProtection="1">
      <alignment vertical="center"/>
      <protection locked="0"/>
    </xf>
    <xf numFmtId="38" fontId="12" fillId="0" borderId="71" xfId="2" applyFont="1" applyFill="1" applyBorder="1" applyAlignment="1" applyProtection="1">
      <alignment vertical="center"/>
      <protection locked="0"/>
    </xf>
    <xf numFmtId="38" fontId="11" fillId="0" borderId="0" xfId="2" applyFont="1" applyProtection="1">
      <alignment vertical="center"/>
      <protection locked="0"/>
    </xf>
    <xf numFmtId="38" fontId="11" fillId="0" borderId="1" xfId="2" applyFont="1" applyFill="1" applyBorder="1" applyAlignment="1" applyProtection="1">
      <alignment vertical="center"/>
    </xf>
    <xf numFmtId="38" fontId="11" fillId="0" borderId="47" xfId="2" applyFont="1" applyFill="1" applyBorder="1" applyAlignment="1" applyProtection="1">
      <alignment vertical="center"/>
    </xf>
    <xf numFmtId="38" fontId="11" fillId="0" borderId="1" xfId="2" applyFont="1" applyBorder="1" applyAlignment="1" applyProtection="1">
      <alignment vertical="center"/>
    </xf>
    <xf numFmtId="176" fontId="11" fillId="0" borderId="1" xfId="1" applyNumberFormat="1" applyFont="1" applyFill="1" applyBorder="1" applyAlignment="1" applyProtection="1">
      <alignment vertical="center"/>
    </xf>
    <xf numFmtId="38" fontId="11" fillId="0" borderId="50" xfId="2" applyFont="1" applyBorder="1" applyAlignment="1" applyProtection="1">
      <alignment vertical="center"/>
    </xf>
    <xf numFmtId="38" fontId="11" fillId="0" borderId="51" xfId="2" applyFont="1" applyFill="1" applyBorder="1" applyAlignment="1" applyProtection="1">
      <alignment vertical="center"/>
    </xf>
    <xf numFmtId="0" fontId="46" fillId="0" borderId="0" xfId="0" applyFont="1" applyProtection="1">
      <alignment vertical="center"/>
      <protection locked="0"/>
    </xf>
    <xf numFmtId="0" fontId="46" fillId="0" borderId="70" xfId="0" applyFont="1" applyBorder="1" applyAlignment="1" applyProtection="1">
      <alignment vertical="center"/>
      <protection locked="0"/>
    </xf>
    <xf numFmtId="0" fontId="46" fillId="0" borderId="9" xfId="0" applyFont="1" applyBorder="1" applyAlignment="1" applyProtection="1">
      <alignment vertical="center"/>
      <protection locked="0"/>
    </xf>
    <xf numFmtId="0" fontId="46" fillId="0" borderId="7" xfId="0" applyFont="1" applyBorder="1" applyAlignment="1" applyProtection="1">
      <alignment vertical="center"/>
      <protection locked="0"/>
    </xf>
    <xf numFmtId="0" fontId="46" fillId="0" borderId="55" xfId="0" applyFont="1" applyBorder="1" applyAlignment="1" applyProtection="1">
      <alignment vertical="center"/>
      <protection locked="0"/>
    </xf>
    <xf numFmtId="0" fontId="46" fillId="0" borderId="8" xfId="0" applyFont="1" applyBorder="1" applyAlignment="1" applyProtection="1">
      <alignment vertical="center"/>
      <protection locked="0"/>
    </xf>
    <xf numFmtId="0" fontId="46" fillId="0" borderId="52" xfId="0" applyFont="1" applyBorder="1" applyAlignment="1" applyProtection="1">
      <alignment vertical="center"/>
      <protection locked="0"/>
    </xf>
    <xf numFmtId="0" fontId="46" fillId="0" borderId="0" xfId="0" applyFont="1" applyAlignment="1" applyProtection="1">
      <alignment horizontal="left" vertical="center"/>
      <protection locked="0"/>
    </xf>
    <xf numFmtId="0" fontId="38" fillId="0" borderId="0" xfId="0" applyFont="1" applyAlignment="1" applyProtection="1">
      <alignment horizontal="justify" vertical="center"/>
      <protection locked="0"/>
    </xf>
    <xf numFmtId="0" fontId="49" fillId="0" borderId="0" xfId="0" applyFont="1" applyFill="1" applyAlignment="1" applyProtection="1">
      <alignment vertical="center" wrapText="1"/>
      <protection locked="0"/>
    </xf>
    <xf numFmtId="0" fontId="47" fillId="0" borderId="0" xfId="0" applyFont="1" applyAlignment="1" applyProtection="1">
      <alignment vertical="center" wrapText="1"/>
      <protection locked="0"/>
    </xf>
    <xf numFmtId="0" fontId="47" fillId="0" borderId="0" xfId="0" applyFont="1" applyAlignment="1" applyProtection="1">
      <alignment vertical="center"/>
      <protection locked="0"/>
    </xf>
    <xf numFmtId="38" fontId="4" fillId="0" borderId="0" xfId="2" applyFont="1" applyAlignment="1" applyProtection="1">
      <alignment horizontal="left" vertical="center"/>
      <protection locked="0"/>
    </xf>
    <xf numFmtId="38" fontId="4" fillId="0" borderId="0" xfId="2" applyFont="1" applyFill="1" applyAlignment="1" applyProtection="1">
      <alignment vertical="center"/>
      <protection locked="0"/>
    </xf>
    <xf numFmtId="38" fontId="6" fillId="0" borderId="0" xfId="2" applyFont="1" applyFill="1" applyAlignment="1" applyProtection="1">
      <alignment horizontal="center" vertical="center"/>
      <protection locked="0"/>
    </xf>
    <xf numFmtId="38" fontId="4" fillId="0" borderId="0" xfId="2" applyFont="1" applyFill="1" applyAlignment="1" applyProtection="1">
      <alignment horizontal="center" vertical="center"/>
      <protection locked="0"/>
    </xf>
    <xf numFmtId="38" fontId="6" fillId="0" borderId="0" xfId="2" applyFont="1" applyBorder="1" applyProtection="1">
      <alignment vertical="center"/>
      <protection locked="0"/>
    </xf>
    <xf numFmtId="38" fontId="4" fillId="0" borderId="0" xfId="2" applyFont="1" applyProtection="1">
      <alignment vertical="center"/>
      <protection locked="0"/>
    </xf>
    <xf numFmtId="38" fontId="9" fillId="0" borderId="0" xfId="2" applyFont="1" applyFill="1" applyBorder="1" applyAlignment="1" applyProtection="1">
      <alignment vertical="center" wrapText="1"/>
      <protection locked="0"/>
    </xf>
    <xf numFmtId="38" fontId="4" fillId="0" borderId="0" xfId="2" applyFont="1" applyBorder="1" applyAlignment="1" applyProtection="1">
      <alignment vertical="center" wrapText="1"/>
      <protection locked="0"/>
    </xf>
    <xf numFmtId="38" fontId="9" fillId="0" borderId="66" xfId="2" applyFont="1" applyFill="1" applyBorder="1" applyAlignment="1" applyProtection="1">
      <alignment vertical="center" wrapText="1"/>
      <protection locked="0"/>
    </xf>
    <xf numFmtId="38" fontId="6" fillId="0" borderId="0" xfId="2" quotePrefix="1" applyFont="1" applyProtection="1">
      <alignment vertical="center"/>
      <protection locked="0"/>
    </xf>
    <xf numFmtId="38" fontId="8" fillId="0" borderId="0" xfId="2" applyFont="1" applyAlignment="1" applyProtection="1">
      <alignment vertical="center"/>
      <protection locked="0"/>
    </xf>
    <xf numFmtId="38" fontId="6" fillId="0" borderId="0" xfId="2" quotePrefix="1" applyFont="1" applyAlignment="1" applyProtection="1">
      <alignment horizontal="right" vertical="center"/>
      <protection locked="0"/>
    </xf>
    <xf numFmtId="38" fontId="8" fillId="0" borderId="0" xfId="2" applyFont="1" applyAlignment="1" applyProtection="1">
      <alignment horizontal="left" vertical="center"/>
      <protection locked="0"/>
    </xf>
    <xf numFmtId="38" fontId="8" fillId="0" borderId="0" xfId="2" applyFont="1" applyAlignment="1" applyProtection="1">
      <alignment horizontal="left" vertical="center" wrapText="1"/>
      <protection locked="0"/>
    </xf>
    <xf numFmtId="38" fontId="8" fillId="0" borderId="18" xfId="2" applyFont="1" applyBorder="1" applyAlignment="1" applyProtection="1">
      <alignment horizontal="center" vertical="center" wrapText="1"/>
      <protection locked="0"/>
    </xf>
    <xf numFmtId="38" fontId="8" fillId="0" borderId="19" xfId="2" applyFont="1" applyBorder="1" applyAlignment="1" applyProtection="1">
      <alignment horizontal="center" vertical="center" wrapText="1"/>
      <protection locked="0"/>
    </xf>
    <xf numFmtId="38" fontId="8" fillId="0" borderId="29" xfId="2" applyFont="1" applyBorder="1" applyAlignment="1" applyProtection="1">
      <alignment horizontal="center" vertical="center" wrapText="1"/>
      <protection locked="0"/>
    </xf>
    <xf numFmtId="38" fontId="10" fillId="0" borderId="12" xfId="2" applyFont="1" applyBorder="1" applyProtection="1">
      <alignment vertical="center"/>
      <protection locked="0"/>
    </xf>
    <xf numFmtId="38" fontId="6" fillId="0" borderId="0" xfId="2" applyFont="1" applyAlignment="1" applyProtection="1">
      <alignment horizontal="right" vertical="center" wrapText="1"/>
      <protection locked="0"/>
    </xf>
    <xf numFmtId="38" fontId="8" fillId="0" borderId="66" xfId="2" applyFont="1" applyFill="1" applyBorder="1" applyAlignment="1" applyProtection="1">
      <alignment vertical="center" wrapText="1"/>
      <protection locked="0"/>
    </xf>
    <xf numFmtId="38" fontId="10" fillId="0" borderId="0" xfId="2" applyFont="1" applyBorder="1" applyProtection="1">
      <alignment vertical="center"/>
      <protection locked="0"/>
    </xf>
    <xf numFmtId="38" fontId="8" fillId="0" borderId="0" xfId="2" applyFont="1" applyAlignment="1" applyProtection="1">
      <alignment horizontal="justify" vertical="center"/>
      <protection locked="0"/>
    </xf>
    <xf numFmtId="38" fontId="11" fillId="0" borderId="0" xfId="2" applyFont="1" applyFill="1" applyAlignment="1" applyProtection="1">
      <alignment vertical="center"/>
      <protection locked="0"/>
    </xf>
    <xf numFmtId="38" fontId="8" fillId="0" borderId="0" xfId="2" applyFont="1" applyFill="1" applyAlignment="1" applyProtection="1">
      <alignment vertical="center"/>
      <protection locked="0"/>
    </xf>
    <xf numFmtId="38" fontId="6" fillId="0" borderId="0" xfId="2" applyFont="1" applyFill="1" applyProtection="1">
      <alignment vertical="center"/>
      <protection locked="0"/>
    </xf>
    <xf numFmtId="38" fontId="8" fillId="0" borderId="0" xfId="2" applyFont="1" applyFill="1" applyAlignment="1" applyProtection="1">
      <alignment horizontal="left" vertical="center"/>
      <protection locked="0"/>
    </xf>
    <xf numFmtId="38" fontId="8" fillId="0" borderId="35" xfId="2" applyFont="1" applyFill="1" applyBorder="1" applyAlignment="1" applyProtection="1">
      <alignment horizontal="right" vertical="center" wrapText="1"/>
    </xf>
    <xf numFmtId="38" fontId="8" fillId="0" borderId="72" xfId="2" applyFont="1" applyFill="1" applyBorder="1" applyAlignment="1" applyProtection="1">
      <alignment horizontal="right" vertical="center" wrapText="1"/>
    </xf>
    <xf numFmtId="38" fontId="8" fillId="0" borderId="22" xfId="2" applyFont="1" applyFill="1" applyBorder="1" applyAlignment="1" applyProtection="1">
      <alignment horizontal="right" vertical="center" wrapText="1"/>
    </xf>
    <xf numFmtId="38" fontId="8" fillId="0" borderId="40" xfId="2" applyFont="1" applyFill="1" applyBorder="1" applyAlignment="1" applyProtection="1">
      <alignment horizontal="right" vertical="center" wrapText="1"/>
    </xf>
    <xf numFmtId="38" fontId="8" fillId="0" borderId="73" xfId="2" applyFont="1" applyFill="1" applyBorder="1" applyAlignment="1" applyProtection="1">
      <alignment horizontal="right" vertical="center" wrapText="1"/>
    </xf>
    <xf numFmtId="38" fontId="8" fillId="0" borderId="74" xfId="2" applyFont="1" applyFill="1" applyBorder="1" applyAlignment="1" applyProtection="1">
      <alignment horizontal="right" vertical="center" wrapText="1"/>
    </xf>
    <xf numFmtId="38" fontId="8" fillId="0" borderId="39" xfId="2" applyFont="1" applyFill="1" applyBorder="1" applyAlignment="1" applyProtection="1">
      <alignment horizontal="right" vertical="center" wrapText="1"/>
    </xf>
    <xf numFmtId="38" fontId="8" fillId="0" borderId="18" xfId="2" applyFont="1" applyBorder="1" applyAlignment="1" applyProtection="1">
      <alignment horizontal="right" vertical="center" wrapText="1"/>
    </xf>
    <xf numFmtId="14" fontId="8" fillId="2" borderId="27" xfId="2" applyNumberFormat="1" applyFont="1" applyFill="1" applyBorder="1" applyAlignment="1" applyProtection="1">
      <alignment horizontal="center" vertical="center" wrapText="1"/>
      <protection locked="0"/>
    </xf>
    <xf numFmtId="14" fontId="8" fillId="2" borderId="23" xfId="2" applyNumberFormat="1" applyFont="1" applyFill="1" applyBorder="1" applyAlignment="1" applyProtection="1">
      <alignment horizontal="center" vertical="center" wrapText="1"/>
      <protection locked="0"/>
    </xf>
    <xf numFmtId="14" fontId="8" fillId="2" borderId="24" xfId="2" applyNumberFormat="1" applyFont="1" applyFill="1" applyBorder="1" applyAlignment="1" applyProtection="1">
      <alignment horizontal="center" vertical="center" wrapText="1"/>
      <protection locked="0"/>
    </xf>
    <xf numFmtId="38" fontId="4" fillId="0" borderId="0" xfId="2" applyFont="1" applyAlignment="1" applyProtection="1">
      <alignment horizontal="left" vertical="center"/>
    </xf>
    <xf numFmtId="38" fontId="6" fillId="0" borderId="0" xfId="2" applyFont="1" applyProtection="1">
      <alignment vertical="center"/>
    </xf>
    <xf numFmtId="38" fontId="4" fillId="0" borderId="0" xfId="2" applyFont="1" applyFill="1" applyAlignment="1" applyProtection="1">
      <alignment vertical="center"/>
    </xf>
    <xf numFmtId="38" fontId="7" fillId="0" borderId="0" xfId="2" applyFont="1" applyFill="1" applyAlignment="1" applyProtection="1">
      <alignment vertical="center"/>
    </xf>
    <xf numFmtId="38" fontId="6" fillId="0" borderId="0" xfId="2" applyFont="1" applyFill="1" applyAlignment="1" applyProtection="1">
      <alignment horizontal="center" vertical="center"/>
    </xf>
    <xf numFmtId="38" fontId="4" fillId="0" borderId="0" xfId="2" applyFont="1" applyFill="1" applyAlignment="1" applyProtection="1">
      <alignment horizontal="center" vertical="center"/>
    </xf>
    <xf numFmtId="38" fontId="6" fillId="0" borderId="0" xfId="2" applyFont="1" applyBorder="1" applyProtection="1">
      <alignment vertical="center"/>
    </xf>
    <xf numFmtId="38" fontId="10" fillId="0" borderId="0" xfId="2" applyFont="1" applyProtection="1">
      <alignment vertical="center"/>
    </xf>
    <xf numFmtId="38" fontId="8" fillId="0" borderId="0" xfId="2" applyFont="1" applyBorder="1" applyAlignment="1" applyProtection="1">
      <alignment horizontal="left" vertical="center" wrapText="1"/>
    </xf>
    <xf numFmtId="38" fontId="6" fillId="0" borderId="0" xfId="2" applyFont="1" applyAlignment="1" applyProtection="1">
      <alignment horizontal="left" vertical="center" wrapText="1"/>
    </xf>
    <xf numFmtId="0" fontId="41" fillId="0" borderId="0" xfId="0" applyFont="1" applyProtection="1">
      <alignment vertical="center"/>
    </xf>
    <xf numFmtId="0" fontId="39" fillId="0" borderId="0" xfId="0" applyFont="1" applyAlignment="1" applyProtection="1">
      <alignment horizontal="justify" vertical="center"/>
    </xf>
    <xf numFmtId="0" fontId="41" fillId="0" borderId="0" xfId="0" applyFont="1" applyAlignment="1" applyProtection="1">
      <alignment vertical="center"/>
    </xf>
    <xf numFmtId="0" fontId="39" fillId="0" borderId="0" xfId="0" applyFont="1" applyAlignment="1" applyProtection="1">
      <alignment horizontal="center" vertical="center" wrapText="1"/>
    </xf>
    <xf numFmtId="0" fontId="39" fillId="0" borderId="0" xfId="0" applyFont="1" applyAlignment="1" applyProtection="1">
      <alignment vertical="center" wrapText="1"/>
    </xf>
    <xf numFmtId="0" fontId="40" fillId="0" borderId="0" xfId="0" applyFont="1" applyAlignment="1" applyProtection="1">
      <alignment vertical="center" wrapText="1"/>
    </xf>
    <xf numFmtId="0" fontId="39" fillId="0" borderId="0" xfId="0" applyFont="1" applyAlignment="1" applyProtection="1">
      <alignment horizontal="left" vertical="center"/>
    </xf>
    <xf numFmtId="0" fontId="39" fillId="0" borderId="0" xfId="0" applyFont="1" applyAlignment="1" applyProtection="1">
      <alignment horizontal="left" vertical="center" wrapText="1"/>
    </xf>
    <xf numFmtId="0" fontId="46" fillId="0" borderId="0" xfId="0" applyFont="1" applyProtection="1">
      <alignment vertical="center"/>
    </xf>
    <xf numFmtId="0" fontId="46" fillId="0" borderId="70" xfId="0" applyFont="1" applyBorder="1" applyAlignment="1" applyProtection="1">
      <alignment vertical="center"/>
    </xf>
    <xf numFmtId="0" fontId="46" fillId="0" borderId="9" xfId="0" applyFont="1" applyBorder="1" applyAlignment="1" applyProtection="1">
      <alignment vertical="center"/>
    </xf>
    <xf numFmtId="0" fontId="46" fillId="0" borderId="7" xfId="0" applyFont="1" applyBorder="1" applyAlignment="1" applyProtection="1">
      <alignment vertical="center"/>
    </xf>
    <xf numFmtId="0" fontId="46" fillId="0" borderId="55" xfId="0" applyFont="1" applyBorder="1" applyAlignment="1" applyProtection="1">
      <alignment vertical="center"/>
    </xf>
    <xf numFmtId="0" fontId="46" fillId="0" borderId="8" xfId="0" applyFont="1" applyBorder="1" applyAlignment="1" applyProtection="1">
      <alignment vertical="center"/>
    </xf>
    <xf numFmtId="0" fontId="46" fillId="0" borderId="52" xfId="0" applyFont="1" applyBorder="1" applyAlignment="1" applyProtection="1">
      <alignment vertical="center"/>
    </xf>
    <xf numFmtId="0" fontId="46" fillId="0" borderId="0" xfId="0" applyFont="1" applyAlignment="1" applyProtection="1">
      <alignment horizontal="left" vertical="center"/>
    </xf>
    <xf numFmtId="0" fontId="39" fillId="0" borderId="0" xfId="0" applyFont="1" applyFill="1" applyAlignment="1" applyProtection="1">
      <alignment vertical="center" wrapText="1"/>
    </xf>
    <xf numFmtId="0" fontId="38" fillId="0" borderId="0" xfId="0" applyFont="1" applyAlignment="1" applyProtection="1">
      <alignment horizontal="justify" vertical="center"/>
    </xf>
    <xf numFmtId="0" fontId="49" fillId="0" borderId="0" xfId="0" applyFont="1" applyFill="1" applyAlignment="1" applyProtection="1">
      <alignment vertical="center" wrapText="1"/>
    </xf>
    <xf numFmtId="0" fontId="47" fillId="0" borderId="0" xfId="0" applyFont="1" applyAlignment="1" applyProtection="1">
      <alignment vertical="center" wrapText="1"/>
    </xf>
    <xf numFmtId="0" fontId="47" fillId="0" borderId="0" xfId="0" applyFont="1" applyAlignment="1" applyProtection="1">
      <alignment vertical="center"/>
    </xf>
    <xf numFmtId="3" fontId="29" fillId="0" borderId="1" xfId="0" applyNumberFormat="1" applyFont="1" applyBorder="1" applyProtection="1">
      <alignment vertical="center"/>
    </xf>
    <xf numFmtId="3" fontId="33" fillId="0" borderId="1" xfId="0" applyNumberFormat="1" applyFont="1" applyBorder="1" applyProtection="1">
      <alignment vertical="center"/>
    </xf>
    <xf numFmtId="178" fontId="40" fillId="0" borderId="0" xfId="0" applyNumberFormat="1" applyFont="1" applyFill="1" applyAlignment="1" applyProtection="1">
      <alignment vertical="center"/>
      <protection locked="0"/>
    </xf>
    <xf numFmtId="0" fontId="41" fillId="0" borderId="0" xfId="0" applyFont="1" applyFill="1" applyAlignment="1" applyProtection="1">
      <alignment vertical="center" wrapText="1"/>
      <protection locked="0"/>
    </xf>
    <xf numFmtId="38" fontId="15" fillId="0" borderId="2" xfId="2" applyFont="1" applyBorder="1" applyAlignment="1">
      <alignment horizontal="left" vertical="center"/>
    </xf>
    <xf numFmtId="178" fontId="40" fillId="2" borderId="1" xfId="0" applyNumberFormat="1" applyFont="1" applyFill="1" applyBorder="1" applyAlignment="1" applyProtection="1">
      <alignment vertical="center" wrapText="1"/>
      <protection locked="0"/>
    </xf>
    <xf numFmtId="178" fontId="40" fillId="2" borderId="6" xfId="0" applyNumberFormat="1" applyFont="1" applyFill="1" applyBorder="1" applyAlignment="1" applyProtection="1">
      <alignment vertical="center" wrapText="1"/>
      <protection locked="0"/>
    </xf>
    <xf numFmtId="38" fontId="11" fillId="2" borderId="53" xfId="2" applyFont="1" applyFill="1" applyBorder="1" applyAlignment="1">
      <alignment horizontal="left" vertical="center"/>
    </xf>
    <xf numFmtId="177" fontId="9" fillId="0" borderId="0" xfId="2" applyNumberFormat="1" applyFont="1" applyFill="1" applyBorder="1" applyAlignment="1" applyProtection="1">
      <alignment vertical="center" wrapText="1"/>
      <protection locked="0"/>
    </xf>
    <xf numFmtId="177" fontId="9" fillId="2" borderId="1" xfId="2" applyNumberFormat="1" applyFont="1" applyFill="1" applyBorder="1" applyAlignment="1" applyProtection="1">
      <alignment horizontal="left" vertical="center" wrapText="1"/>
      <protection locked="0"/>
    </xf>
    <xf numFmtId="0" fontId="29" fillId="3" borderId="1" xfId="0" applyFont="1" applyFill="1" applyBorder="1" applyAlignment="1" applyProtection="1">
      <alignment horizontal="center" vertical="center" wrapText="1" shrinkToFit="1"/>
      <protection locked="0"/>
    </xf>
    <xf numFmtId="14" fontId="26" fillId="2" borderId="1" xfId="0" applyNumberFormat="1" applyFont="1" applyFill="1" applyBorder="1" applyAlignment="1" applyProtection="1">
      <alignment horizontal="center" vertical="center"/>
      <protection locked="0"/>
    </xf>
    <xf numFmtId="0" fontId="27" fillId="0" borderId="0" xfId="4" applyFont="1" applyBorder="1" applyAlignment="1" applyProtection="1">
      <alignment horizontal="right" vertical="center"/>
      <protection locked="0"/>
    </xf>
    <xf numFmtId="0" fontId="51" fillId="0" borderId="0" xfId="0" applyFont="1" applyAlignment="1">
      <alignment vertical="center"/>
    </xf>
    <xf numFmtId="0" fontId="35" fillId="0" borderId="0" xfId="0" applyFont="1" applyAlignment="1">
      <alignment vertical="center"/>
    </xf>
    <xf numFmtId="0" fontId="0" fillId="5" borderId="0" xfId="0" applyFill="1">
      <alignment vertical="center"/>
    </xf>
    <xf numFmtId="0" fontId="0" fillId="0" borderId="0" xfId="0" applyFill="1">
      <alignment vertical="center"/>
    </xf>
    <xf numFmtId="0" fontId="0" fillId="6" borderId="0" xfId="0" applyFill="1">
      <alignment vertical="center"/>
    </xf>
    <xf numFmtId="178" fontId="40" fillId="2" borderId="1" xfId="0" applyNumberFormat="1" applyFont="1" applyFill="1" applyBorder="1" applyAlignment="1" applyProtection="1">
      <alignment horizontal="left" vertical="center"/>
      <protection locked="0"/>
    </xf>
    <xf numFmtId="49" fontId="11" fillId="2" borderId="1" xfId="2" applyNumberFormat="1" applyFont="1" applyFill="1" applyBorder="1" applyAlignment="1">
      <alignment horizontal="left" vertical="center"/>
    </xf>
    <xf numFmtId="38" fontId="11" fillId="2" borderId="6" xfId="2" applyFont="1" applyFill="1" applyBorder="1" applyAlignment="1">
      <alignment horizontal="left" vertical="center"/>
    </xf>
    <xf numFmtId="38" fontId="10" fillId="0" borderId="66" xfId="2" applyFont="1" applyBorder="1">
      <alignment vertical="center"/>
    </xf>
    <xf numFmtId="0" fontId="52" fillId="0" borderId="0" xfId="0" applyFont="1" applyFill="1" applyAlignment="1">
      <alignment vertical="center" wrapText="1"/>
    </xf>
    <xf numFmtId="0" fontId="52" fillId="0" borderId="0" xfId="0" applyFont="1" applyFill="1">
      <alignment vertical="center"/>
    </xf>
    <xf numFmtId="0" fontId="55" fillId="0" borderId="0" xfId="7" applyFont="1">
      <alignment vertical="center"/>
    </xf>
    <xf numFmtId="0" fontId="1" fillId="0" borderId="0" xfId="9">
      <alignment vertical="center"/>
    </xf>
    <xf numFmtId="0" fontId="1" fillId="0" borderId="0" xfId="9" applyFill="1">
      <alignment vertical="center"/>
    </xf>
    <xf numFmtId="0" fontId="62" fillId="0" borderId="0" xfId="9" applyFont="1" applyAlignment="1">
      <alignment vertical="center"/>
    </xf>
    <xf numFmtId="0" fontId="55" fillId="0" borderId="0" xfId="9" applyFont="1">
      <alignment vertical="center"/>
    </xf>
    <xf numFmtId="38" fontId="25" fillId="0" borderId="0" xfId="2" applyFont="1">
      <alignment vertical="center"/>
    </xf>
    <xf numFmtId="38" fontId="6" fillId="2" borderId="75" xfId="2" applyFont="1" applyFill="1" applyBorder="1" applyAlignment="1" applyProtection="1">
      <alignment horizontal="left" vertical="center" wrapText="1"/>
      <protection locked="0"/>
    </xf>
    <xf numFmtId="38" fontId="8" fillId="0" borderId="0" xfId="2" applyFont="1" applyAlignment="1" applyProtection="1">
      <alignment horizontal="left" vertical="center"/>
      <protection locked="0"/>
    </xf>
    <xf numFmtId="38" fontId="4" fillId="0" borderId="0" xfId="2" applyFont="1" applyAlignment="1" applyProtection="1">
      <alignment horizontal="left" vertical="center"/>
      <protection locked="0"/>
    </xf>
    <xf numFmtId="38" fontId="20" fillId="0" borderId="4" xfId="2" applyFont="1" applyBorder="1" applyAlignment="1">
      <alignment horizontal="center" vertical="center"/>
    </xf>
    <xf numFmtId="38" fontId="6" fillId="0" borderId="0" xfId="2" applyFont="1" applyFill="1" applyBorder="1" applyAlignment="1" applyProtection="1">
      <alignment horizontal="left" vertical="center" wrapText="1"/>
      <protection locked="0"/>
    </xf>
    <xf numFmtId="38" fontId="8" fillId="0" borderId="0" xfId="2" applyFont="1" applyBorder="1" applyAlignment="1" applyProtection="1">
      <alignment horizontal="left" vertical="center" wrapText="1"/>
    </xf>
    <xf numFmtId="0" fontId="35" fillId="0" borderId="0" xfId="0" applyFont="1" applyBorder="1" applyProtection="1">
      <alignment vertical="center"/>
      <protection locked="0"/>
    </xf>
    <xf numFmtId="0" fontId="66" fillId="2" borderId="1" xfId="0" applyFont="1" applyFill="1" applyBorder="1" applyAlignment="1" applyProtection="1">
      <alignment vertical="center" shrinkToFit="1"/>
      <protection locked="0"/>
    </xf>
    <xf numFmtId="38" fontId="6" fillId="0" borderId="0" xfId="2" applyFont="1" applyAlignment="1">
      <alignment vertical="center"/>
    </xf>
    <xf numFmtId="0" fontId="67" fillId="0" borderId="0" xfId="0" applyFont="1" applyProtection="1">
      <alignment vertical="center"/>
      <protection locked="0"/>
    </xf>
    <xf numFmtId="0" fontId="59" fillId="0" borderId="0" xfId="9" applyFont="1" applyAlignment="1">
      <alignment horizontal="left" vertical="center"/>
    </xf>
    <xf numFmtId="0" fontId="55" fillId="7" borderId="0" xfId="0" applyFont="1" applyFill="1">
      <alignment vertical="center"/>
    </xf>
    <xf numFmtId="0" fontId="70" fillId="0" borderId="0" xfId="0" applyFont="1" applyAlignment="1">
      <alignment vertical="center"/>
    </xf>
    <xf numFmtId="0" fontId="52" fillId="8" borderId="0" xfId="0" applyFont="1" applyFill="1">
      <alignment vertical="center"/>
    </xf>
    <xf numFmtId="0" fontId="0" fillId="8" borderId="0" xfId="0" applyFill="1">
      <alignment vertical="center"/>
    </xf>
    <xf numFmtId="0" fontId="55" fillId="0" borderId="0" xfId="0" applyFont="1">
      <alignment vertical="center"/>
    </xf>
    <xf numFmtId="0" fontId="78" fillId="5" borderId="0" xfId="0" applyFont="1" applyFill="1" applyAlignment="1">
      <alignment vertical="center"/>
    </xf>
    <xf numFmtId="0" fontId="69" fillId="4" borderId="0" xfId="0" applyFont="1" applyFill="1">
      <alignment vertical="center"/>
    </xf>
    <xf numFmtId="0" fontId="56" fillId="5" borderId="0" xfId="0" applyFont="1" applyFill="1" applyAlignment="1">
      <alignment vertical="center"/>
    </xf>
    <xf numFmtId="0" fontId="80" fillId="0" borderId="0" xfId="0" applyFont="1">
      <alignment vertical="center"/>
    </xf>
    <xf numFmtId="0" fontId="79" fillId="0" borderId="0" xfId="6" applyFont="1" applyFill="1" applyAlignment="1">
      <alignment horizontal="left" vertical="center"/>
    </xf>
    <xf numFmtId="0" fontId="80" fillId="0" borderId="0" xfId="0" applyFont="1" applyFill="1">
      <alignment vertical="center"/>
    </xf>
    <xf numFmtId="0" fontId="83" fillId="6" borderId="0" xfId="9" applyFont="1" applyFill="1">
      <alignment vertical="center"/>
    </xf>
    <xf numFmtId="0" fontId="71" fillId="6" borderId="0" xfId="9" applyFont="1" applyFill="1" applyAlignment="1">
      <alignment vertical="center"/>
    </xf>
    <xf numFmtId="0" fontId="62" fillId="6" borderId="0" xfId="9" applyFont="1" applyFill="1" applyAlignment="1">
      <alignment vertical="center"/>
    </xf>
    <xf numFmtId="0" fontId="68" fillId="6" borderId="0" xfId="9" applyFont="1" applyFill="1">
      <alignment vertical="center"/>
    </xf>
    <xf numFmtId="0" fontId="78" fillId="6" borderId="0" xfId="0" applyFont="1" applyFill="1" applyAlignment="1">
      <alignment vertical="center"/>
    </xf>
    <xf numFmtId="0" fontId="80" fillId="6" borderId="0" xfId="0" applyFont="1" applyFill="1">
      <alignment vertical="center"/>
    </xf>
    <xf numFmtId="0" fontId="84" fillId="0" borderId="0" xfId="6" applyFont="1" applyAlignment="1">
      <alignment vertical="center"/>
    </xf>
    <xf numFmtId="0" fontId="21" fillId="0" borderId="0" xfId="0" applyFont="1" applyAlignment="1">
      <alignment vertical="center"/>
    </xf>
    <xf numFmtId="0" fontId="54" fillId="0" borderId="0" xfId="0" applyFont="1">
      <alignment vertical="center"/>
    </xf>
    <xf numFmtId="0" fontId="1" fillId="6" borderId="0" xfId="9" applyFill="1">
      <alignment vertical="center"/>
    </xf>
    <xf numFmtId="0" fontId="53" fillId="6" borderId="0" xfId="9" applyFont="1" applyFill="1" applyAlignment="1">
      <alignment vertical="center"/>
    </xf>
    <xf numFmtId="0" fontId="54" fillId="6" borderId="0" xfId="9" applyFont="1" applyFill="1" applyAlignment="1">
      <alignment vertical="center"/>
    </xf>
    <xf numFmtId="0" fontId="1" fillId="8" borderId="0" xfId="9" applyFill="1">
      <alignment vertical="center"/>
    </xf>
    <xf numFmtId="0" fontId="71" fillId="0" borderId="0" xfId="9" applyFont="1" applyAlignment="1">
      <alignment vertical="center"/>
    </xf>
    <xf numFmtId="0" fontId="63" fillId="0" borderId="0" xfId="9" applyFont="1" applyAlignment="1">
      <alignment vertical="center"/>
    </xf>
    <xf numFmtId="0" fontId="85" fillId="0" borderId="0" xfId="9" applyFont="1" applyAlignment="1">
      <alignment vertical="center"/>
    </xf>
    <xf numFmtId="0" fontId="86" fillId="0" borderId="0" xfId="9" applyFont="1">
      <alignment vertical="center"/>
    </xf>
    <xf numFmtId="0" fontId="83" fillId="0" borderId="0" xfId="9" applyFont="1">
      <alignment vertical="center"/>
    </xf>
    <xf numFmtId="0" fontId="87" fillId="6" borderId="0" xfId="9" applyFont="1" applyFill="1">
      <alignment vertical="center"/>
    </xf>
    <xf numFmtId="0" fontId="78" fillId="6" borderId="0" xfId="9" applyFont="1" applyFill="1">
      <alignment vertical="center"/>
    </xf>
    <xf numFmtId="0" fontId="56" fillId="0" borderId="0" xfId="0" applyFont="1" applyFill="1">
      <alignment vertical="center"/>
    </xf>
    <xf numFmtId="0" fontId="56" fillId="0" borderId="0" xfId="9" applyFont="1" applyFill="1">
      <alignment vertical="center"/>
    </xf>
    <xf numFmtId="0" fontId="63" fillId="6" borderId="0" xfId="8" applyFont="1" applyFill="1" applyAlignment="1">
      <alignment vertical="center"/>
    </xf>
    <xf numFmtId="0" fontId="63" fillId="6" borderId="0" xfId="8" applyFont="1" applyFill="1" applyAlignment="1">
      <alignment vertical="center" wrapText="1"/>
    </xf>
    <xf numFmtId="0" fontId="64" fillId="6" borderId="0" xfId="8" applyFont="1" applyFill="1" applyAlignment="1">
      <alignment vertical="center" wrapText="1"/>
    </xf>
    <xf numFmtId="0" fontId="90" fillId="6" borderId="0" xfId="9" applyFont="1" applyFill="1" applyAlignment="1">
      <alignment vertical="center"/>
    </xf>
    <xf numFmtId="0" fontId="90" fillId="0" borderId="0" xfId="9" applyFont="1" applyFill="1" applyAlignment="1">
      <alignment vertical="center"/>
    </xf>
    <xf numFmtId="0" fontId="0" fillId="0" borderId="0" xfId="9" applyFont="1">
      <alignment vertical="center"/>
    </xf>
    <xf numFmtId="0" fontId="90" fillId="6" borderId="0" xfId="0" applyFont="1" applyFill="1" applyAlignment="1">
      <alignment vertical="center"/>
    </xf>
    <xf numFmtId="0" fontId="91" fillId="0" borderId="0" xfId="9" applyFont="1">
      <alignment vertical="center"/>
    </xf>
    <xf numFmtId="0" fontId="84" fillId="0" borderId="0" xfId="8" applyFont="1" applyAlignment="1">
      <alignment vertical="center"/>
    </xf>
    <xf numFmtId="0" fontId="54" fillId="0" borderId="0" xfId="9" applyFont="1" applyAlignment="1">
      <alignment vertical="center"/>
    </xf>
    <xf numFmtId="0" fontId="54" fillId="0" borderId="0" xfId="9" applyFont="1">
      <alignment vertical="center"/>
    </xf>
    <xf numFmtId="38" fontId="6" fillId="0" borderId="0" xfId="2" applyFont="1" applyAlignment="1" applyProtection="1">
      <alignment horizontal="left" vertical="center" wrapText="1"/>
    </xf>
    <xf numFmtId="38" fontId="6" fillId="0" borderId="0" xfId="2" applyFont="1" applyAlignment="1" applyProtection="1">
      <alignment horizontal="center" vertical="center"/>
    </xf>
    <xf numFmtId="38" fontId="6" fillId="0" borderId="55" xfId="2" applyFont="1" applyBorder="1" applyAlignment="1">
      <alignment horizontal="center" vertical="center" textRotation="255"/>
    </xf>
    <xf numFmtId="0" fontId="26" fillId="2" borderId="2" xfId="0" applyFont="1" applyFill="1" applyBorder="1" applyAlignment="1" applyProtection="1">
      <alignment horizontal="left" vertical="center" wrapText="1" shrinkToFit="1"/>
      <protection locked="0"/>
    </xf>
    <xf numFmtId="0" fontId="26" fillId="2" borderId="3" xfId="0" applyFont="1" applyFill="1" applyBorder="1" applyAlignment="1" applyProtection="1">
      <alignment horizontal="left" vertical="center" wrapText="1" shrinkToFit="1"/>
      <protection locked="0"/>
    </xf>
    <xf numFmtId="0" fontId="26" fillId="2" borderId="4" xfId="0" applyFont="1" applyFill="1" applyBorder="1" applyAlignment="1" applyProtection="1">
      <alignment horizontal="left" vertical="center" wrapText="1" shrinkToFit="1"/>
      <protection locked="0"/>
    </xf>
    <xf numFmtId="38" fontId="6" fillId="0" borderId="0" xfId="2" applyFont="1" applyAlignment="1" applyProtection="1">
      <alignment vertical="center" wrapText="1"/>
    </xf>
    <xf numFmtId="0" fontId="0" fillId="0" borderId="1" xfId="0" applyBorder="1">
      <alignment vertical="center"/>
    </xf>
    <xf numFmtId="0" fontId="0" fillId="9" borderId="1" xfId="0" applyFill="1" applyBorder="1">
      <alignment vertical="center"/>
    </xf>
    <xf numFmtId="0" fontId="94" fillId="0" borderId="1" xfId="0" applyFont="1" applyBorder="1">
      <alignment vertical="center"/>
    </xf>
    <xf numFmtId="0" fontId="94" fillId="9" borderId="1" xfId="0" applyFont="1" applyFill="1" applyBorder="1" applyAlignment="1">
      <alignment horizontal="center" vertical="center"/>
    </xf>
    <xf numFmtId="0" fontId="26" fillId="9" borderId="1" xfId="0" applyFont="1" applyFill="1" applyBorder="1" applyAlignment="1">
      <alignment horizontal="center" vertical="center"/>
    </xf>
    <xf numFmtId="0" fontId="93" fillId="0" borderId="0" xfId="0" applyFont="1" applyAlignment="1">
      <alignment horizontal="center" vertical="center"/>
    </xf>
    <xf numFmtId="0" fontId="94" fillId="0" borderId="0" xfId="0" applyFont="1">
      <alignment vertical="center"/>
    </xf>
    <xf numFmtId="0" fontId="94" fillId="9" borderId="1" xfId="0" applyFont="1" applyFill="1" applyBorder="1">
      <alignment vertical="center"/>
    </xf>
    <xf numFmtId="0" fontId="33" fillId="0" borderId="0" xfId="0" applyFont="1">
      <alignment vertical="center"/>
    </xf>
    <xf numFmtId="38" fontId="93" fillId="0" borderId="1" xfId="5" applyFont="1" applyBorder="1">
      <alignment vertical="center"/>
    </xf>
    <xf numFmtId="38" fontId="93" fillId="0" borderId="1" xfId="5" applyFont="1" applyBorder="1" applyAlignment="1">
      <alignment horizontal="center" vertical="center"/>
    </xf>
    <xf numFmtId="0" fontId="26" fillId="9" borderId="2" xfId="0" applyFont="1" applyFill="1" applyBorder="1" applyAlignment="1">
      <alignment horizontal="center" vertical="center"/>
    </xf>
    <xf numFmtId="0" fontId="33" fillId="9" borderId="77" xfId="0" applyFont="1" applyFill="1" applyBorder="1" applyAlignment="1">
      <alignment horizontal="center" vertical="center"/>
    </xf>
    <xf numFmtId="0" fontId="0" fillId="0" borderId="2" xfId="0" applyBorder="1">
      <alignment vertical="center"/>
    </xf>
    <xf numFmtId="38" fontId="93" fillId="0" borderId="4" xfId="5" applyFont="1" applyBorder="1" applyAlignment="1">
      <alignment horizontal="center" vertical="center"/>
    </xf>
    <xf numFmtId="38" fontId="93" fillId="0" borderId="78" xfId="5" applyFont="1" applyBorder="1" applyAlignment="1">
      <alignment horizontal="center" vertical="center"/>
    </xf>
    <xf numFmtId="38" fontId="93" fillId="0" borderId="79" xfId="5" applyFont="1" applyBorder="1" applyAlignment="1">
      <alignment horizontal="center" vertical="center"/>
    </xf>
    <xf numFmtId="0" fontId="93" fillId="9" borderId="77" xfId="0" applyFont="1" applyFill="1" applyBorder="1" applyAlignment="1">
      <alignment horizontal="center" vertical="center" wrapText="1"/>
    </xf>
    <xf numFmtId="0" fontId="93" fillId="9" borderId="4" xfId="0" applyFont="1" applyFill="1" applyBorder="1" applyAlignment="1">
      <alignment horizontal="center" vertical="center"/>
    </xf>
    <xf numFmtId="0" fontId="94" fillId="9" borderId="2" xfId="0" applyFont="1" applyFill="1" applyBorder="1">
      <alignment vertical="center"/>
    </xf>
    <xf numFmtId="38" fontId="95" fillId="0" borderId="76" xfId="5" applyFont="1" applyBorder="1" applyAlignment="1">
      <alignment horizontal="center" vertical="center"/>
    </xf>
    <xf numFmtId="0" fontId="32" fillId="0" borderId="0" xfId="4" applyFont="1" applyAlignment="1" applyProtection="1">
      <alignment vertical="center"/>
      <protection locked="0"/>
    </xf>
    <xf numFmtId="38" fontId="15" fillId="0" borderId="76" xfId="5" applyFont="1" applyFill="1" applyBorder="1" applyAlignment="1" applyProtection="1">
      <alignment horizontal="center" vertical="center" shrinkToFit="1"/>
    </xf>
    <xf numFmtId="38" fontId="0" fillId="0" borderId="0" xfId="0" applyNumberFormat="1">
      <alignment vertical="center"/>
    </xf>
    <xf numFmtId="0" fontId="99" fillId="9" borderId="1" xfId="0" applyFont="1" applyFill="1" applyBorder="1" applyAlignment="1">
      <alignment horizontal="center" vertical="center"/>
    </xf>
    <xf numFmtId="0" fontId="26" fillId="2" borderId="2" xfId="0" applyFont="1" applyFill="1" applyBorder="1" applyAlignment="1" applyProtection="1">
      <alignment horizontal="left" vertical="center" wrapText="1" shrinkToFit="1"/>
      <protection locked="0"/>
    </xf>
    <xf numFmtId="0" fontId="26" fillId="2" borderId="3" xfId="0" applyFont="1" applyFill="1" applyBorder="1" applyAlignment="1" applyProtection="1">
      <alignment horizontal="left" vertical="center" wrapText="1" shrinkToFit="1"/>
      <protection locked="0"/>
    </xf>
    <xf numFmtId="0" fontId="26" fillId="2" borderId="4" xfId="0" applyFont="1" applyFill="1" applyBorder="1" applyAlignment="1" applyProtection="1">
      <alignment horizontal="left" vertical="center" wrapText="1" shrinkToFit="1"/>
      <protection locked="0"/>
    </xf>
    <xf numFmtId="38" fontId="23" fillId="0" borderId="4" xfId="2" applyFont="1" applyFill="1" applyBorder="1" applyAlignment="1">
      <alignment horizontal="center" vertical="center"/>
    </xf>
    <xf numFmtId="38" fontId="23" fillId="0" borderId="1" xfId="2" applyFont="1" applyFill="1" applyBorder="1" applyAlignment="1">
      <alignment horizontal="center" vertical="center"/>
    </xf>
    <xf numFmtId="38" fontId="23" fillId="0" borderId="54" xfId="2" applyFont="1" applyFill="1" applyBorder="1" applyAlignment="1">
      <alignment horizontal="center" vertical="center"/>
    </xf>
    <xf numFmtId="38" fontId="23" fillId="0" borderId="54" xfId="2" applyFont="1" applyFill="1" applyBorder="1" applyAlignment="1">
      <alignment horizontal="right" vertical="center"/>
    </xf>
    <xf numFmtId="38" fontId="23" fillId="0" borderId="83" xfId="2" applyFont="1" applyFill="1" applyBorder="1" applyAlignment="1">
      <alignment horizontal="right" vertical="center"/>
    </xf>
    <xf numFmtId="38" fontId="4" fillId="0" borderId="82" xfId="2" applyFont="1" applyBorder="1">
      <alignment vertical="center"/>
    </xf>
    <xf numFmtId="38" fontId="23" fillId="0" borderId="1" xfId="2" applyFont="1" applyFill="1" applyBorder="1" applyAlignment="1">
      <alignment horizontal="right" vertical="center"/>
    </xf>
    <xf numFmtId="38" fontId="8" fillId="0" borderId="84" xfId="2" applyFont="1" applyFill="1" applyBorder="1" applyAlignment="1" applyProtection="1">
      <alignment horizontal="right" vertical="center" wrapText="1"/>
    </xf>
    <xf numFmtId="38" fontId="20" fillId="0" borderId="54" xfId="2" applyFont="1" applyBorder="1" applyAlignment="1">
      <alignment horizontal="center" vertical="center"/>
    </xf>
    <xf numFmtId="38" fontId="8" fillId="0" borderId="85" xfId="2" applyFont="1" applyFill="1" applyBorder="1" applyAlignment="1" applyProtection="1">
      <alignment horizontal="right" vertical="center" wrapText="1"/>
    </xf>
    <xf numFmtId="38" fontId="8" fillId="0" borderId="22" xfId="2" applyFont="1" applyBorder="1" applyAlignment="1" applyProtection="1">
      <alignment horizontal="right" vertical="center" wrapText="1"/>
    </xf>
    <xf numFmtId="38" fontId="8" fillId="0" borderId="86" xfId="2" applyFont="1" applyBorder="1" applyAlignment="1" applyProtection="1">
      <alignment horizontal="center" vertical="center" wrapText="1"/>
      <protection locked="0"/>
    </xf>
    <xf numFmtId="38" fontId="91" fillId="2" borderId="1" xfId="5" applyFont="1" applyFill="1" applyBorder="1" applyProtection="1">
      <alignment vertical="center"/>
      <protection locked="0"/>
    </xf>
    <xf numFmtId="38" fontId="91" fillId="2" borderId="2" xfId="5" applyFont="1" applyFill="1" applyBorder="1" applyProtection="1">
      <alignment vertical="center"/>
      <protection locked="0"/>
    </xf>
    <xf numFmtId="0" fontId="96" fillId="2" borderId="78" xfId="0" applyFont="1" applyFill="1" applyBorder="1" applyAlignment="1" applyProtection="1">
      <alignment horizontal="center" vertical="center"/>
      <protection locked="0"/>
    </xf>
    <xf numFmtId="0" fontId="21" fillId="2" borderId="80" xfId="0" applyFont="1" applyFill="1" applyBorder="1" applyAlignment="1" applyProtection="1">
      <alignment horizontal="center" vertical="center"/>
      <protection locked="0"/>
    </xf>
    <xf numFmtId="0" fontId="78" fillId="5" borderId="0" xfId="0" applyFont="1" applyFill="1" applyAlignment="1">
      <alignment vertical="center"/>
    </xf>
    <xf numFmtId="0" fontId="72" fillId="0" borderId="0" xfId="6" applyFont="1" applyFill="1" applyAlignment="1">
      <alignment vertical="center"/>
    </xf>
    <xf numFmtId="0" fontId="72" fillId="0" borderId="0" xfId="6" applyFont="1" applyFill="1" applyAlignment="1">
      <alignment horizontal="left" vertical="center"/>
    </xf>
    <xf numFmtId="0" fontId="81" fillId="0" borderId="0" xfId="6" applyFont="1" applyFill="1" applyAlignment="1">
      <alignment horizontal="left" vertical="center"/>
    </xf>
    <xf numFmtId="0" fontId="79" fillId="0" borderId="0" xfId="6" applyFont="1" applyFill="1" applyAlignment="1">
      <alignment horizontal="left" vertical="center"/>
    </xf>
    <xf numFmtId="0" fontId="0" fillId="0" borderId="0" xfId="0" applyAlignment="1">
      <alignment vertical="center"/>
    </xf>
    <xf numFmtId="0" fontId="78" fillId="0" borderId="0" xfId="0" applyFont="1" applyFill="1" applyAlignment="1">
      <alignment vertical="center"/>
    </xf>
    <xf numFmtId="0" fontId="56" fillId="0" borderId="0" xfId="0" applyFont="1" applyFill="1" applyAlignment="1">
      <alignment vertical="center"/>
    </xf>
    <xf numFmtId="0" fontId="78" fillId="0" borderId="0" xfId="0" applyFont="1" applyFill="1">
      <alignment vertical="center"/>
    </xf>
    <xf numFmtId="0" fontId="59" fillId="0" borderId="0" xfId="9" applyFont="1" applyAlignment="1">
      <alignment vertical="center"/>
    </xf>
    <xf numFmtId="0" fontId="102" fillId="0" borderId="0" xfId="9" applyFont="1" applyAlignment="1">
      <alignment vertical="center"/>
    </xf>
    <xf numFmtId="0" fontId="78" fillId="0" borderId="0" xfId="9" applyFont="1" applyFill="1">
      <alignment vertical="center"/>
    </xf>
    <xf numFmtId="0" fontId="26" fillId="2" borderId="2" xfId="0" applyFont="1" applyFill="1" applyBorder="1" applyAlignment="1" applyProtection="1">
      <alignment horizontal="left" vertical="center" wrapText="1" shrinkToFit="1"/>
      <protection locked="0"/>
    </xf>
    <xf numFmtId="0" fontId="26" fillId="2" borderId="3" xfId="0" applyFont="1" applyFill="1" applyBorder="1" applyAlignment="1" applyProtection="1">
      <alignment horizontal="left" vertical="center" wrapText="1" shrinkToFit="1"/>
      <protection locked="0"/>
    </xf>
    <xf numFmtId="0" fontId="26" fillId="2" borderId="4" xfId="0" applyFont="1" applyFill="1" applyBorder="1" applyAlignment="1" applyProtection="1">
      <alignment horizontal="left" vertical="center" wrapText="1" shrinkToFit="1"/>
      <protection locked="0"/>
    </xf>
    <xf numFmtId="0" fontId="72" fillId="0" borderId="0" xfId="6" applyFont="1" applyFill="1" applyAlignment="1">
      <alignment vertical="center"/>
    </xf>
    <xf numFmtId="0" fontId="72" fillId="0" borderId="0" xfId="6" applyFont="1" applyFill="1" applyAlignment="1">
      <alignment horizontal="left" vertical="center"/>
    </xf>
    <xf numFmtId="0" fontId="33" fillId="9" borderId="77" xfId="0" applyFont="1" applyFill="1" applyBorder="1" applyAlignment="1" applyProtection="1">
      <alignment horizontal="center" vertical="center"/>
    </xf>
    <xf numFmtId="0" fontId="92" fillId="0" borderId="78" xfId="0" applyFont="1" applyBorder="1" applyAlignment="1" applyProtection="1">
      <alignment horizontal="center" vertical="center"/>
    </xf>
    <xf numFmtId="0" fontId="21" fillId="0" borderId="78" xfId="0" applyFont="1" applyBorder="1" applyAlignment="1" applyProtection="1">
      <alignment horizontal="center" vertical="center"/>
    </xf>
    <xf numFmtId="0" fontId="21" fillId="0" borderId="79" xfId="0" applyFont="1" applyBorder="1" applyAlignment="1" applyProtection="1">
      <alignment horizontal="center" vertical="center"/>
    </xf>
    <xf numFmtId="0" fontId="0" fillId="0" borderId="0" xfId="0" applyProtection="1">
      <alignment vertical="center"/>
    </xf>
    <xf numFmtId="0" fontId="96" fillId="4" borderId="78" xfId="0" applyFont="1" applyFill="1" applyBorder="1" applyAlignment="1" applyProtection="1">
      <alignment horizontal="center" vertical="center"/>
    </xf>
    <xf numFmtId="0" fontId="96" fillId="4" borderId="79" xfId="0" applyFont="1" applyFill="1" applyBorder="1" applyAlignment="1" applyProtection="1">
      <alignment horizontal="center" vertical="center"/>
    </xf>
    <xf numFmtId="0" fontId="76" fillId="6" borderId="0" xfId="6" applyFont="1" applyFill="1" applyAlignment="1">
      <alignment vertical="center"/>
    </xf>
    <xf numFmtId="0" fontId="82" fillId="6" borderId="0" xfId="6" applyFont="1" applyFill="1" applyAlignment="1">
      <alignment vertical="center"/>
    </xf>
    <xf numFmtId="0" fontId="81" fillId="0" borderId="0" xfId="6" applyFont="1" applyAlignment="1">
      <alignment horizontal="left" vertical="center"/>
    </xf>
    <xf numFmtId="0" fontId="53" fillId="7" borderId="0" xfId="0" applyFont="1" applyFill="1" applyAlignment="1">
      <alignment vertical="center"/>
    </xf>
    <xf numFmtId="0" fontId="54" fillId="7" borderId="0" xfId="0" applyFont="1" applyFill="1" applyAlignment="1">
      <alignment vertical="center"/>
    </xf>
    <xf numFmtId="0" fontId="58" fillId="7" borderId="0" xfId="0" applyFont="1" applyFill="1" applyAlignment="1">
      <alignment vertical="center"/>
    </xf>
    <xf numFmtId="0" fontId="61" fillId="7" borderId="0" xfId="0" applyFont="1" applyFill="1" applyAlignment="1">
      <alignment vertical="center"/>
    </xf>
    <xf numFmtId="0" fontId="60" fillId="8" borderId="0" xfId="0" applyFont="1" applyFill="1" applyAlignment="1">
      <alignment horizontal="left" vertical="center" wrapText="1"/>
    </xf>
    <xf numFmtId="0" fontId="62" fillId="0" borderId="0" xfId="0" applyFont="1" applyAlignment="1">
      <alignment horizontal="left" vertical="center" wrapText="1"/>
    </xf>
    <xf numFmtId="0" fontId="72" fillId="0" borderId="0" xfId="6" applyFont="1" applyFill="1" applyAlignment="1">
      <alignment vertical="center"/>
    </xf>
    <xf numFmtId="0" fontId="101" fillId="0" borderId="0" xfId="6" applyFont="1" applyFill="1" applyAlignment="1">
      <alignment vertical="center"/>
    </xf>
    <xf numFmtId="0" fontId="50" fillId="0" borderId="0" xfId="6" applyFill="1" applyAlignment="1">
      <alignment vertical="center"/>
    </xf>
    <xf numFmtId="0" fontId="72" fillId="6" borderId="0" xfId="6" applyFont="1" applyFill="1" applyAlignment="1">
      <alignment vertical="center"/>
    </xf>
    <xf numFmtId="0" fontId="73" fillId="5" borderId="0" xfId="6" applyFont="1" applyFill="1" applyAlignment="1">
      <alignment vertical="center" wrapText="1"/>
    </xf>
    <xf numFmtId="0" fontId="73" fillId="5" borderId="0" xfId="6" applyFont="1" applyFill="1" applyAlignment="1">
      <alignment vertical="center"/>
    </xf>
    <xf numFmtId="0" fontId="72" fillId="5" borderId="0" xfId="6" applyFont="1" applyFill="1" applyAlignment="1">
      <alignment vertical="center"/>
    </xf>
    <xf numFmtId="0" fontId="78" fillId="5" borderId="0" xfId="0" applyFont="1" applyFill="1" applyAlignment="1">
      <alignment vertical="center"/>
    </xf>
    <xf numFmtId="0" fontId="77" fillId="5" borderId="0" xfId="0" applyFont="1" applyFill="1" applyAlignment="1">
      <alignment vertical="center"/>
    </xf>
    <xf numFmtId="0" fontId="39" fillId="0" borderId="0" xfId="0" applyFont="1" applyAlignment="1" applyProtection="1">
      <alignment horizontal="left" vertical="center"/>
      <protection locked="0"/>
    </xf>
    <xf numFmtId="0" fontId="39" fillId="0" borderId="0" xfId="0" applyFont="1" applyAlignment="1" applyProtection="1">
      <alignment horizontal="center" vertical="center" wrapText="1"/>
      <protection locked="0"/>
    </xf>
    <xf numFmtId="0" fontId="0" fillId="0" borderId="0" xfId="0" applyAlignment="1" applyProtection="1">
      <alignment horizontal="center" vertical="center"/>
      <protection locked="0"/>
    </xf>
    <xf numFmtId="0" fontId="39" fillId="0" borderId="0" xfId="0" applyFont="1" applyAlignment="1" applyProtection="1">
      <alignment horizontal="justify" vertical="center" wrapText="1"/>
      <protection locked="0"/>
    </xf>
    <xf numFmtId="0" fontId="0" fillId="0" borderId="0" xfId="0" applyProtection="1">
      <alignment vertical="center"/>
      <protection locked="0"/>
    </xf>
    <xf numFmtId="38" fontId="40" fillId="0" borderId="0" xfId="5" applyFont="1" applyAlignment="1" applyProtection="1">
      <alignment horizontal="center" vertical="center"/>
    </xf>
    <xf numFmtId="0" fontId="38" fillId="0" borderId="0" xfId="0" applyNumberFormat="1" applyFont="1" applyAlignment="1" applyProtection="1">
      <alignment horizontal="left" vertical="center" wrapText="1"/>
    </xf>
    <xf numFmtId="0" fontId="38" fillId="0" borderId="0" xfId="0" applyFont="1" applyAlignment="1" applyProtection="1">
      <alignment horizontal="left" vertical="center" wrapText="1"/>
    </xf>
    <xf numFmtId="0" fontId="40" fillId="0" borderId="0" xfId="0" applyFont="1" applyAlignment="1" applyProtection="1">
      <alignment horizontal="center" vertical="center"/>
      <protection locked="0"/>
    </xf>
    <xf numFmtId="178" fontId="38" fillId="0" borderId="0" xfId="0" applyNumberFormat="1" applyFont="1" applyAlignment="1" applyProtection="1">
      <alignment horizontal="left" vertical="center" wrapText="1"/>
    </xf>
    <xf numFmtId="0" fontId="39" fillId="0" borderId="0" xfId="0" applyFont="1" applyAlignment="1" applyProtection="1">
      <alignment horizontal="left" vertical="center" wrapText="1"/>
      <protection locked="0"/>
    </xf>
    <xf numFmtId="0" fontId="39" fillId="2" borderId="0" xfId="0" applyFont="1" applyFill="1" applyAlignment="1" applyProtection="1">
      <alignment horizontal="right" vertical="center" wrapText="1"/>
      <protection locked="0"/>
    </xf>
    <xf numFmtId="179" fontId="39" fillId="2" borderId="0" xfId="0" applyNumberFormat="1" applyFont="1" applyFill="1" applyAlignment="1" applyProtection="1">
      <alignment horizontal="right" vertical="center" wrapText="1"/>
      <protection locked="0"/>
    </xf>
    <xf numFmtId="38" fontId="8" fillId="0" borderId="10" xfId="2" applyFont="1" applyBorder="1" applyAlignment="1" applyProtection="1">
      <alignment horizontal="left" vertical="center" wrapText="1"/>
      <protection locked="0"/>
    </xf>
    <xf numFmtId="38" fontId="8" fillId="0" borderId="11" xfId="2" applyFont="1" applyBorder="1" applyAlignment="1" applyProtection="1">
      <alignment horizontal="left" vertical="center" wrapText="1"/>
      <protection locked="0"/>
    </xf>
    <xf numFmtId="38" fontId="11" fillId="0" borderId="13" xfId="2" applyFont="1" applyBorder="1" applyAlignment="1" applyProtection="1">
      <alignment horizontal="left" vertical="center" wrapText="1"/>
      <protection locked="0"/>
    </xf>
    <xf numFmtId="38" fontId="11" fillId="0" borderId="14" xfId="2" applyFont="1" applyBorder="1" applyAlignment="1" applyProtection="1">
      <alignment horizontal="left" vertical="center" wrapText="1"/>
      <protection locked="0"/>
    </xf>
    <xf numFmtId="38" fontId="11" fillId="0" borderId="12" xfId="2" applyFont="1" applyBorder="1" applyAlignment="1" applyProtection="1">
      <alignment horizontal="left" vertical="center" wrapText="1"/>
      <protection locked="0"/>
    </xf>
    <xf numFmtId="38" fontId="11" fillId="0" borderId="26" xfId="2" applyFont="1" applyBorder="1" applyAlignment="1" applyProtection="1">
      <alignment horizontal="left" vertical="center" wrapText="1"/>
      <protection locked="0"/>
    </xf>
    <xf numFmtId="38" fontId="16" fillId="0" borderId="25" xfId="2" applyFont="1" applyBorder="1" applyAlignment="1" applyProtection="1">
      <alignment horizontal="left" vertical="center" wrapText="1"/>
      <protection locked="0"/>
    </xf>
    <xf numFmtId="38" fontId="16" fillId="0" borderId="36" xfId="2" applyFont="1" applyBorder="1" applyAlignment="1" applyProtection="1">
      <alignment horizontal="left" vertical="center" wrapText="1"/>
      <protection locked="0"/>
    </xf>
    <xf numFmtId="38" fontId="16" fillId="0" borderId="37" xfId="2" applyFont="1" applyBorder="1" applyAlignment="1" applyProtection="1">
      <alignment horizontal="left" vertical="center" wrapText="1"/>
      <protection locked="0"/>
    </xf>
    <xf numFmtId="38" fontId="15" fillId="0" borderId="25" xfId="2" applyFont="1" applyBorder="1" applyAlignment="1" applyProtection="1">
      <alignment horizontal="left" vertical="center" wrapText="1"/>
      <protection locked="0"/>
    </xf>
    <xf numFmtId="38" fontId="15" fillId="0" borderId="36" xfId="2" applyFont="1" applyBorder="1" applyAlignment="1" applyProtection="1">
      <alignment horizontal="left" vertical="center" wrapText="1"/>
      <protection locked="0"/>
    </xf>
    <xf numFmtId="38" fontId="15" fillId="0" borderId="37" xfId="2" applyFont="1" applyBorder="1" applyAlignment="1" applyProtection="1">
      <alignment horizontal="left" vertical="center" wrapText="1"/>
      <protection locked="0"/>
    </xf>
    <xf numFmtId="38" fontId="4" fillId="0" borderId="0" xfId="2" applyFont="1" applyAlignment="1" applyProtection="1">
      <alignment horizontal="left" vertical="center"/>
      <protection locked="0"/>
    </xf>
    <xf numFmtId="38" fontId="8" fillId="0" borderId="10" xfId="2" applyFont="1" applyBorder="1" applyAlignment="1" applyProtection="1">
      <alignment horizontal="center" vertical="center" wrapText="1"/>
      <protection locked="0"/>
    </xf>
    <xf numFmtId="38" fontId="8" fillId="0" borderId="11" xfId="2" applyFont="1" applyBorder="1" applyAlignment="1" applyProtection="1">
      <alignment horizontal="center" vertical="center" wrapText="1"/>
      <protection locked="0"/>
    </xf>
    <xf numFmtId="38" fontId="8" fillId="0" borderId="13" xfId="2" applyFont="1" applyBorder="1" applyAlignment="1" applyProtection="1">
      <alignment horizontal="center" vertical="center" wrapText="1"/>
      <protection locked="0"/>
    </xf>
    <xf numFmtId="38" fontId="8" fillId="0" borderId="14" xfId="2" applyFont="1" applyBorder="1" applyAlignment="1" applyProtection="1">
      <alignment horizontal="center" vertical="center" wrapText="1"/>
      <protection locked="0"/>
    </xf>
    <xf numFmtId="38" fontId="8" fillId="0" borderId="15" xfId="2" applyFont="1" applyBorder="1" applyAlignment="1" applyProtection="1">
      <alignment horizontal="center" vertical="center" wrapText="1"/>
      <protection locked="0"/>
    </xf>
    <xf numFmtId="38" fontId="8" fillId="0" borderId="16" xfId="2" applyFont="1" applyBorder="1" applyAlignment="1" applyProtection="1">
      <alignment horizontal="center" vertical="center" wrapText="1"/>
      <protection locked="0"/>
    </xf>
    <xf numFmtId="38" fontId="8" fillId="0" borderId="20" xfId="2" applyFont="1" applyBorder="1" applyAlignment="1" applyProtection="1">
      <alignment horizontal="center" vertical="center" wrapText="1"/>
      <protection locked="0"/>
    </xf>
    <xf numFmtId="38" fontId="8" fillId="0" borderId="21" xfId="2" applyFont="1" applyBorder="1" applyAlignment="1" applyProtection="1">
      <alignment horizontal="center" vertical="center" wrapText="1"/>
      <protection locked="0"/>
    </xf>
    <xf numFmtId="38" fontId="7" fillId="0" borderId="0" xfId="2" applyFont="1" applyFill="1" applyAlignment="1" applyProtection="1">
      <alignment horizontal="center" vertical="center"/>
      <protection locked="0"/>
    </xf>
    <xf numFmtId="0" fontId="9" fillId="0" borderId="59" xfId="2" applyNumberFormat="1" applyFont="1" applyFill="1" applyBorder="1" applyAlignment="1" applyProtection="1">
      <alignment horizontal="center" vertical="center" wrapText="1"/>
    </xf>
    <xf numFmtId="0" fontId="9" fillId="0" borderId="60" xfId="2" applyNumberFormat="1" applyFont="1" applyFill="1" applyBorder="1" applyAlignment="1" applyProtection="1">
      <alignment horizontal="center" vertical="center" wrapText="1"/>
    </xf>
    <xf numFmtId="0" fontId="9" fillId="0" borderId="65" xfId="2" applyNumberFormat="1" applyFont="1" applyFill="1" applyBorder="1" applyAlignment="1" applyProtection="1">
      <alignment horizontal="center" vertical="center" wrapText="1"/>
    </xf>
    <xf numFmtId="0" fontId="9" fillId="0" borderId="34" xfId="2" applyNumberFormat="1" applyFont="1" applyFill="1" applyBorder="1" applyAlignment="1" applyProtection="1">
      <alignment horizontal="center" vertical="center" wrapText="1"/>
    </xf>
    <xf numFmtId="0" fontId="9" fillId="0" borderId="28" xfId="2" applyNumberFormat="1" applyFont="1" applyFill="1" applyBorder="1" applyAlignment="1" applyProtection="1">
      <alignment horizontal="center" vertical="center" wrapText="1"/>
    </xf>
    <xf numFmtId="0" fontId="9" fillId="0" borderId="63" xfId="2" applyNumberFormat="1" applyFont="1" applyFill="1" applyBorder="1" applyAlignment="1" applyProtection="1">
      <alignment horizontal="center" vertical="center" wrapText="1"/>
    </xf>
    <xf numFmtId="177" fontId="9" fillId="0" borderId="61" xfId="2" applyNumberFormat="1" applyFont="1" applyFill="1" applyBorder="1" applyAlignment="1" applyProtection="1">
      <alignment horizontal="center" vertical="center" wrapText="1"/>
    </xf>
    <xf numFmtId="177" fontId="9" fillId="0" borderId="62" xfId="2" applyNumberFormat="1" applyFont="1" applyFill="1" applyBorder="1" applyAlignment="1" applyProtection="1">
      <alignment horizontal="center" vertical="center" wrapText="1"/>
    </xf>
    <xf numFmtId="177" fontId="9" fillId="0" borderId="64" xfId="2" applyNumberFormat="1" applyFont="1" applyFill="1" applyBorder="1" applyAlignment="1" applyProtection="1">
      <alignment horizontal="center" vertical="center" wrapText="1"/>
    </xf>
    <xf numFmtId="38" fontId="6" fillId="0" borderId="0" xfId="2" applyFont="1" applyAlignment="1">
      <alignment horizontal="left" vertical="center"/>
    </xf>
    <xf numFmtId="38" fontId="8" fillId="2" borderId="31" xfId="2" applyFont="1" applyFill="1" applyBorder="1" applyAlignment="1" applyProtection="1">
      <alignment horizontal="left" vertical="top" wrapText="1"/>
      <protection locked="0"/>
    </xf>
    <xf numFmtId="38" fontId="8" fillId="2" borderId="32" xfId="2" applyFont="1" applyFill="1" applyBorder="1" applyAlignment="1" applyProtection="1">
      <alignment horizontal="left" vertical="top" wrapText="1"/>
      <protection locked="0"/>
    </xf>
    <xf numFmtId="38" fontId="8" fillId="0" borderId="30" xfId="2" applyFont="1" applyBorder="1" applyAlignment="1" applyProtection="1">
      <alignment horizontal="left" vertical="center" wrapText="1"/>
      <protection locked="0"/>
    </xf>
    <xf numFmtId="38" fontId="8" fillId="0" borderId="0" xfId="2" applyFont="1" applyBorder="1" applyAlignment="1" applyProtection="1">
      <alignment horizontal="left" vertical="center" wrapText="1"/>
      <protection locked="0"/>
    </xf>
    <xf numFmtId="38" fontId="8" fillId="0" borderId="0" xfId="2" applyFont="1" applyFill="1" applyAlignment="1" applyProtection="1">
      <alignment horizontal="left" vertical="center"/>
      <protection locked="0"/>
    </xf>
    <xf numFmtId="38" fontId="6" fillId="0" borderId="0" xfId="2" applyFont="1" applyAlignment="1" applyProtection="1">
      <alignment horizontal="center" vertical="center"/>
    </xf>
    <xf numFmtId="38" fontId="4" fillId="0" borderId="0" xfId="2" applyFont="1" applyAlignment="1" applyProtection="1">
      <alignment horizontal="left" vertical="center"/>
    </xf>
    <xf numFmtId="38" fontId="7" fillId="0" borderId="0" xfId="2" applyFont="1" applyFill="1" applyAlignment="1" applyProtection="1">
      <alignment horizontal="center" vertical="center"/>
    </xf>
    <xf numFmtId="38" fontId="6" fillId="0" borderId="0" xfId="2" applyFont="1" applyAlignment="1" applyProtection="1">
      <alignment horizontal="left" vertical="center" wrapText="1"/>
    </xf>
    <xf numFmtId="38" fontId="6" fillId="0" borderId="0" xfId="2" applyFont="1" applyAlignment="1" applyProtection="1">
      <alignment horizontal="left" vertical="center"/>
    </xf>
    <xf numFmtId="38" fontId="25" fillId="0" borderId="0" xfId="2" applyFont="1" applyAlignment="1" applyProtection="1">
      <alignment horizontal="left" vertical="center" wrapText="1"/>
    </xf>
    <xf numFmtId="0" fontId="39" fillId="0" borderId="0" xfId="0" applyFont="1" applyAlignment="1" applyProtection="1">
      <alignment horizontal="justify" vertical="center" wrapText="1"/>
    </xf>
    <xf numFmtId="0" fontId="41" fillId="0" borderId="0" xfId="0" applyFont="1" applyProtection="1">
      <alignment vertical="center"/>
    </xf>
    <xf numFmtId="0" fontId="39" fillId="0" borderId="0" xfId="0" applyFont="1" applyAlignment="1" applyProtection="1">
      <alignment horizontal="center" vertical="center" wrapText="1"/>
    </xf>
    <xf numFmtId="0" fontId="40" fillId="0" borderId="0" xfId="0" applyFont="1" applyAlignment="1" applyProtection="1">
      <alignment horizontal="center" vertical="center"/>
    </xf>
    <xf numFmtId="178" fontId="40" fillId="2" borderId="0" xfId="0" applyNumberFormat="1" applyFont="1" applyFill="1" applyAlignment="1" applyProtection="1">
      <alignment horizontal="left" vertical="center" wrapText="1"/>
      <protection locked="0"/>
    </xf>
    <xf numFmtId="49" fontId="40" fillId="2" borderId="0" xfId="0" applyNumberFormat="1" applyFont="1" applyFill="1" applyAlignment="1" applyProtection="1">
      <alignment horizontal="left" vertical="center" wrapText="1"/>
      <protection locked="0"/>
    </xf>
    <xf numFmtId="0" fontId="39" fillId="0" borderId="0" xfId="0" applyFont="1" applyAlignment="1" applyProtection="1">
      <alignment horizontal="left" vertical="center" wrapText="1"/>
    </xf>
    <xf numFmtId="0" fontId="39" fillId="0" borderId="0" xfId="0" applyFont="1" applyAlignment="1" applyProtection="1">
      <alignment horizontal="left" vertical="center"/>
    </xf>
    <xf numFmtId="0" fontId="39" fillId="0" borderId="0" xfId="0" applyFont="1" applyAlignment="1" applyProtection="1">
      <alignment horizontal="center" vertical="center"/>
    </xf>
    <xf numFmtId="38" fontId="11" fillId="0" borderId="48" xfId="2" applyFont="1" applyBorder="1" applyAlignment="1" applyProtection="1">
      <alignment horizontal="center" vertical="center"/>
      <protection locked="0"/>
    </xf>
    <xf numFmtId="38" fontId="11" fillId="0" borderId="49" xfId="2" applyFont="1" applyBorder="1" applyAlignment="1" applyProtection="1">
      <alignment horizontal="center" vertical="center"/>
      <protection locked="0"/>
    </xf>
    <xf numFmtId="38" fontId="11" fillId="0" borderId="43" xfId="2" applyFont="1" applyBorder="1" applyAlignment="1" applyProtection="1">
      <alignment horizontal="center" vertical="center"/>
      <protection locked="0"/>
    </xf>
    <xf numFmtId="38" fontId="11" fillId="0" borderId="46" xfId="2" applyFont="1" applyBorder="1" applyAlignment="1" applyProtection="1">
      <alignment horizontal="center" vertical="center"/>
      <protection locked="0"/>
    </xf>
    <xf numFmtId="38" fontId="23" fillId="0" borderId="2" xfId="2" applyFont="1" applyBorder="1" applyAlignment="1">
      <alignment horizontal="center" vertical="center"/>
    </xf>
    <xf numFmtId="38" fontId="23" fillId="0" borderId="3" xfId="2" applyFont="1" applyBorder="1" applyAlignment="1">
      <alignment horizontal="center" vertical="center"/>
    </xf>
    <xf numFmtId="38" fontId="23" fillId="0" borderId="4" xfId="2" applyFont="1" applyBorder="1" applyAlignment="1">
      <alignment horizontal="center" vertical="center"/>
    </xf>
    <xf numFmtId="38" fontId="20" fillId="0" borderId="2" xfId="2" applyFont="1" applyFill="1" applyBorder="1" applyAlignment="1">
      <alignment horizontal="center" vertical="center"/>
    </xf>
    <xf numFmtId="38" fontId="20" fillId="0" borderId="4" xfId="2" applyFont="1" applyFill="1" applyBorder="1" applyAlignment="1">
      <alignment horizontal="center" vertical="center"/>
    </xf>
    <xf numFmtId="38" fontId="6" fillId="0" borderId="55" xfId="2" applyFont="1" applyBorder="1" applyAlignment="1">
      <alignment horizontal="center" vertical="center"/>
    </xf>
    <xf numFmtId="38" fontId="23" fillId="0" borderId="5" xfId="2" applyFont="1" applyBorder="1" applyAlignment="1">
      <alignment horizontal="center" vertical="center"/>
    </xf>
    <xf numFmtId="38" fontId="23" fillId="0" borderId="53" xfId="2" applyFont="1" applyBorder="1" applyAlignment="1">
      <alignment horizontal="center" vertical="center"/>
    </xf>
    <xf numFmtId="38" fontId="20" fillId="0" borderId="2" xfId="2" applyFont="1" applyBorder="1" applyAlignment="1">
      <alignment horizontal="center" vertical="center"/>
    </xf>
    <xf numFmtId="38" fontId="20" fillId="0" borderId="3" xfId="2" applyFont="1" applyBorder="1" applyAlignment="1">
      <alignment horizontal="center" vertical="center"/>
    </xf>
    <xf numFmtId="38" fontId="20" fillId="0" borderId="4" xfId="2" applyFont="1" applyBorder="1" applyAlignment="1">
      <alignment horizontal="center" vertical="center"/>
    </xf>
    <xf numFmtId="38" fontId="23" fillId="0" borderId="2" xfId="2" applyFont="1" applyFill="1" applyBorder="1" applyAlignment="1">
      <alignment horizontal="center" vertical="center"/>
    </xf>
    <xf numFmtId="38" fontId="23" fillId="0" borderId="3" xfId="2" applyFont="1" applyFill="1" applyBorder="1" applyAlignment="1">
      <alignment horizontal="center" vertical="center"/>
    </xf>
    <xf numFmtId="38" fontId="23" fillId="0" borderId="4" xfId="2" applyFont="1" applyFill="1" applyBorder="1" applyAlignment="1">
      <alignment horizontal="center" vertical="center"/>
    </xf>
    <xf numFmtId="38" fontId="19" fillId="0" borderId="31" xfId="2" applyFont="1" applyFill="1" applyBorder="1" applyAlignment="1">
      <alignment horizontal="left" vertical="center" wrapText="1"/>
    </xf>
    <xf numFmtId="38" fontId="19" fillId="0" borderId="32" xfId="2" applyFont="1" applyFill="1" applyBorder="1" applyAlignment="1">
      <alignment horizontal="left" vertical="center" wrapText="1"/>
    </xf>
    <xf numFmtId="38" fontId="19" fillId="0" borderId="33" xfId="2" applyFont="1" applyFill="1" applyBorder="1" applyAlignment="1">
      <alignment horizontal="left" vertical="center" wrapText="1"/>
    </xf>
    <xf numFmtId="38" fontId="7" fillId="0" borderId="0" xfId="2" applyFont="1" applyAlignment="1">
      <alignment horizontal="center" vertical="center"/>
    </xf>
    <xf numFmtId="38" fontId="4" fillId="0" borderId="17" xfId="2" applyFont="1" applyBorder="1" applyAlignment="1">
      <alignment horizontal="right" vertical="center"/>
    </xf>
    <xf numFmtId="38" fontId="24" fillId="0" borderId="31" xfId="2" applyFont="1" applyBorder="1" applyAlignment="1">
      <alignment horizontal="left" vertical="center"/>
    </xf>
    <xf numFmtId="38" fontId="24" fillId="0" borderId="32" xfId="2" applyFont="1" applyBorder="1" applyAlignment="1">
      <alignment horizontal="left" vertical="center"/>
    </xf>
    <xf numFmtId="38" fontId="24" fillId="0" borderId="33" xfId="2" applyFont="1" applyBorder="1" applyAlignment="1">
      <alignment horizontal="left" vertical="center"/>
    </xf>
    <xf numFmtId="0" fontId="46" fillId="0" borderId="7" xfId="0" applyFont="1" applyFill="1" applyBorder="1" applyAlignment="1" applyProtection="1">
      <alignment horizontal="center" vertical="center"/>
    </xf>
    <xf numFmtId="0" fontId="46" fillId="0" borderId="55" xfId="0" applyFont="1" applyFill="1" applyBorder="1" applyAlignment="1" applyProtection="1">
      <alignment horizontal="center" vertical="center"/>
    </xf>
    <xf numFmtId="0" fontId="46" fillId="0" borderId="8" xfId="0" applyFont="1" applyFill="1" applyBorder="1" applyAlignment="1" applyProtection="1">
      <alignment horizontal="center" vertical="center"/>
    </xf>
    <xf numFmtId="0" fontId="46" fillId="0" borderId="52" xfId="0" applyFont="1" applyFill="1" applyBorder="1" applyAlignment="1" applyProtection="1">
      <alignment horizontal="center" vertical="center"/>
    </xf>
    <xf numFmtId="0" fontId="46" fillId="0" borderId="70" xfId="0" applyFont="1" applyFill="1" applyBorder="1" applyAlignment="1" applyProtection="1">
      <alignment horizontal="center" vertical="center"/>
    </xf>
    <xf numFmtId="0" fontId="46" fillId="0" borderId="9" xfId="0" applyFont="1" applyFill="1" applyBorder="1" applyAlignment="1" applyProtection="1">
      <alignment horizontal="center" vertical="center"/>
    </xf>
    <xf numFmtId="38" fontId="46" fillId="0" borderId="70" xfId="5" applyFont="1" applyFill="1" applyBorder="1" applyAlignment="1" applyProtection="1">
      <alignment horizontal="right" vertical="center"/>
    </xf>
    <xf numFmtId="38" fontId="46" fillId="0" borderId="9" xfId="5" applyFont="1" applyFill="1" applyBorder="1" applyAlignment="1" applyProtection="1">
      <alignment horizontal="right" vertical="center"/>
    </xf>
    <xf numFmtId="38" fontId="46" fillId="0" borderId="7" xfId="5" applyFont="1" applyFill="1" applyBorder="1" applyAlignment="1" applyProtection="1">
      <alignment horizontal="right" vertical="center"/>
    </xf>
    <xf numFmtId="38" fontId="46" fillId="0" borderId="55" xfId="5" applyFont="1" applyFill="1" applyBorder="1" applyAlignment="1" applyProtection="1">
      <alignment horizontal="right" vertical="center"/>
    </xf>
    <xf numFmtId="0" fontId="46" fillId="0" borderId="2" xfId="0" applyFont="1" applyBorder="1" applyAlignment="1" applyProtection="1">
      <alignment horizontal="center" vertical="center"/>
    </xf>
    <xf numFmtId="0" fontId="46" fillId="0" borderId="4" xfId="0" applyFont="1" applyBorder="1" applyAlignment="1" applyProtection="1">
      <alignment horizontal="center" vertical="center"/>
    </xf>
    <xf numFmtId="38" fontId="46" fillId="0" borderId="2" xfId="5" applyFont="1" applyBorder="1" applyAlignment="1" applyProtection="1">
      <alignment horizontal="right" vertical="center"/>
    </xf>
    <xf numFmtId="38" fontId="46" fillId="0" borderId="4" xfId="5" applyFont="1" applyBorder="1" applyAlignment="1" applyProtection="1">
      <alignment horizontal="right" vertical="center"/>
    </xf>
    <xf numFmtId="0" fontId="49" fillId="0" borderId="0" xfId="0" applyFont="1" applyAlignment="1" applyProtection="1">
      <alignment horizontal="center" vertical="center"/>
    </xf>
    <xf numFmtId="0" fontId="47" fillId="0" borderId="0" xfId="0" applyNumberFormat="1" applyFont="1" applyAlignment="1" applyProtection="1">
      <alignment vertical="center" wrapText="1"/>
    </xf>
    <xf numFmtId="0" fontId="47" fillId="0" borderId="0" xfId="0" applyFont="1" applyAlignment="1" applyProtection="1">
      <alignment horizontal="left" vertical="center" wrapText="1"/>
    </xf>
    <xf numFmtId="179" fontId="39" fillId="0" borderId="0" xfId="0" applyNumberFormat="1" applyFont="1" applyFill="1" applyAlignment="1" applyProtection="1">
      <alignment horizontal="center" vertical="center" wrapText="1"/>
    </xf>
    <xf numFmtId="0" fontId="47" fillId="0" borderId="0" xfId="0" applyNumberFormat="1" applyFont="1" applyAlignment="1" applyProtection="1">
      <alignment horizontal="left" vertical="center" wrapText="1"/>
    </xf>
    <xf numFmtId="0" fontId="46" fillId="0" borderId="0" xfId="0" applyFont="1" applyAlignment="1" applyProtection="1">
      <alignment horizontal="center" vertical="center"/>
    </xf>
    <xf numFmtId="0" fontId="46" fillId="0" borderId="0" xfId="0" applyFont="1" applyAlignment="1" applyProtection="1">
      <alignment horizontal="left" vertical="center"/>
    </xf>
    <xf numFmtId="0" fontId="46" fillId="0" borderId="7" xfId="0" applyFont="1" applyBorder="1" applyAlignment="1" applyProtection="1">
      <alignment horizontal="center" vertical="center"/>
    </xf>
    <xf numFmtId="0" fontId="46" fillId="0" borderId="55" xfId="0" applyFont="1" applyBorder="1" applyAlignment="1" applyProtection="1">
      <alignment horizontal="center" vertical="center"/>
    </xf>
    <xf numFmtId="38" fontId="46" fillId="0" borderId="7" xfId="5" applyFont="1" applyBorder="1" applyAlignment="1" applyProtection="1">
      <alignment horizontal="right" vertical="center"/>
    </xf>
    <xf numFmtId="38" fontId="46" fillId="0" borderId="55" xfId="5" applyFont="1" applyBorder="1" applyAlignment="1" applyProtection="1">
      <alignment horizontal="right" vertical="center"/>
    </xf>
    <xf numFmtId="0" fontId="46" fillId="0" borderId="70" xfId="0" applyFont="1" applyBorder="1" applyAlignment="1" applyProtection="1">
      <alignment horizontal="center" vertical="center"/>
    </xf>
    <xf numFmtId="0" fontId="46" fillId="0" borderId="9" xfId="0" applyFont="1" applyBorder="1" applyAlignment="1" applyProtection="1">
      <alignment horizontal="center" vertical="center"/>
    </xf>
    <xf numFmtId="38" fontId="46" fillId="0" borderId="70" xfId="5" applyFont="1" applyBorder="1" applyAlignment="1" applyProtection="1">
      <alignment horizontal="right" vertical="center"/>
    </xf>
    <xf numFmtId="38" fontId="46" fillId="0" borderId="9" xfId="5" applyFont="1" applyBorder="1" applyAlignment="1" applyProtection="1">
      <alignment horizontal="right" vertical="center"/>
    </xf>
    <xf numFmtId="0" fontId="21" fillId="0" borderId="0" xfId="0" applyFont="1" applyAlignment="1" applyProtection="1">
      <alignment horizontal="left" vertical="center" shrinkToFit="1"/>
      <protection locked="0"/>
    </xf>
    <xf numFmtId="0" fontId="29" fillId="0" borderId="0" xfId="4" applyFont="1" applyAlignment="1" applyProtection="1">
      <alignment horizontal="left" vertical="top" wrapText="1"/>
      <protection locked="0"/>
    </xf>
    <xf numFmtId="0" fontId="26" fillId="3" borderId="2" xfId="0" applyFont="1" applyFill="1" applyBorder="1" applyAlignment="1" applyProtection="1">
      <alignment horizontal="center" vertical="center" wrapText="1"/>
      <protection locked="0"/>
    </xf>
    <xf numFmtId="0" fontId="26" fillId="3" borderId="3" xfId="0" applyFont="1" applyFill="1" applyBorder="1" applyAlignment="1" applyProtection="1">
      <alignment horizontal="center" vertical="center" wrapText="1"/>
      <protection locked="0"/>
    </xf>
    <xf numFmtId="0" fontId="26" fillId="3" borderId="4" xfId="0" applyFont="1" applyFill="1" applyBorder="1" applyAlignment="1" applyProtection="1">
      <alignment horizontal="center" vertical="center" wrapText="1"/>
      <protection locked="0"/>
    </xf>
    <xf numFmtId="0" fontId="26" fillId="0" borderId="2" xfId="0" applyFont="1" applyBorder="1" applyAlignment="1" applyProtection="1">
      <alignment horizontal="right" vertical="center" shrinkToFit="1"/>
      <protection locked="0"/>
    </xf>
    <xf numFmtId="0" fontId="26" fillId="0" borderId="3" xfId="0" applyFont="1" applyBorder="1" applyAlignment="1" applyProtection="1">
      <alignment horizontal="right" vertical="center" shrinkToFit="1"/>
      <protection locked="0"/>
    </xf>
    <xf numFmtId="0" fontId="26" fillId="0" borderId="4" xfId="0" applyFont="1" applyBorder="1" applyAlignment="1" applyProtection="1">
      <alignment horizontal="right" vertical="center" shrinkToFit="1"/>
      <protection locked="0"/>
    </xf>
    <xf numFmtId="0" fontId="26" fillId="2" borderId="2" xfId="0" applyFont="1" applyFill="1" applyBorder="1" applyAlignment="1" applyProtection="1">
      <alignment horizontal="left" vertical="center" wrapText="1" shrinkToFit="1"/>
      <protection locked="0"/>
    </xf>
    <xf numFmtId="0" fontId="26" fillId="2" borderId="3" xfId="0" applyFont="1" applyFill="1" applyBorder="1" applyAlignment="1" applyProtection="1">
      <alignment horizontal="left" vertical="center" wrapText="1" shrinkToFit="1"/>
      <protection locked="0"/>
    </xf>
    <xf numFmtId="0" fontId="26" fillId="2" borderId="4" xfId="0" applyFont="1" applyFill="1" applyBorder="1" applyAlignment="1" applyProtection="1">
      <alignment horizontal="left" vertical="center" wrapText="1" shrinkToFit="1"/>
      <protection locked="0"/>
    </xf>
    <xf numFmtId="0" fontId="97" fillId="0" borderId="0" xfId="0" applyFont="1" applyAlignment="1">
      <alignment horizontal="right" vertical="center"/>
    </xf>
    <xf numFmtId="0" fontId="97" fillId="0" borderId="81" xfId="0" applyFont="1" applyBorder="1" applyAlignment="1">
      <alignment horizontal="right" vertical="center"/>
    </xf>
    <xf numFmtId="0" fontId="26" fillId="2" borderId="1" xfId="0" applyFont="1" applyFill="1" applyBorder="1" applyAlignment="1" applyProtection="1">
      <alignment horizontal="center" vertical="center" wrapText="1"/>
      <protection locked="0"/>
    </xf>
    <xf numFmtId="0" fontId="89" fillId="0" borderId="0" xfId="6" applyFont="1" applyAlignment="1">
      <alignment horizontal="left" vertical="center"/>
    </xf>
    <xf numFmtId="0" fontId="72" fillId="6" borderId="0" xfId="6" applyFont="1" applyFill="1" applyAlignment="1">
      <alignment vertical="center" wrapText="1"/>
    </xf>
    <xf numFmtId="0" fontId="79" fillId="6" borderId="0" xfId="6" applyFont="1" applyFill="1" applyAlignment="1">
      <alignment vertical="center" wrapText="1"/>
    </xf>
    <xf numFmtId="0" fontId="50" fillId="6" borderId="0" xfId="6" applyFill="1" applyAlignment="1">
      <alignment horizontal="left" vertical="center"/>
    </xf>
    <xf numFmtId="0" fontId="78" fillId="6" borderId="0" xfId="0" applyFont="1" applyFill="1">
      <alignment vertical="center"/>
    </xf>
    <xf numFmtId="0" fontId="72" fillId="0" borderId="0" xfId="6" applyFont="1" applyFill="1" applyAlignment="1">
      <alignment horizontal="left" vertical="center"/>
    </xf>
    <xf numFmtId="0" fontId="53" fillId="6" borderId="0" xfId="9" applyFont="1" applyFill="1" applyAlignment="1">
      <alignment vertical="center"/>
    </xf>
    <xf numFmtId="0" fontId="54" fillId="6" borderId="0" xfId="9" applyFont="1" applyFill="1" applyAlignment="1">
      <alignment vertical="center"/>
    </xf>
    <xf numFmtId="0" fontId="58" fillId="6" borderId="0" xfId="0" applyFont="1" applyFill="1" applyAlignment="1">
      <alignment vertical="center"/>
    </xf>
    <xf numFmtId="0" fontId="61" fillId="6" borderId="0" xfId="0" applyFont="1" applyFill="1" applyAlignment="1">
      <alignment vertical="center"/>
    </xf>
    <xf numFmtId="0" fontId="60" fillId="8" borderId="0" xfId="9" applyFont="1" applyFill="1" applyAlignment="1">
      <alignment vertical="center" wrapText="1"/>
    </xf>
    <xf numFmtId="0" fontId="60" fillId="8" borderId="0" xfId="9" applyFont="1" applyFill="1">
      <alignment vertical="center"/>
    </xf>
    <xf numFmtId="0" fontId="39" fillId="2" borderId="0" xfId="0" applyFont="1" applyFill="1" applyAlignment="1" applyProtection="1">
      <alignment horizontal="center" vertical="center" wrapText="1"/>
      <protection locked="0"/>
    </xf>
    <xf numFmtId="0" fontId="38" fillId="0" borderId="0" xfId="0" applyNumberFormat="1" applyFont="1" applyAlignment="1" applyProtection="1">
      <alignment horizontal="left" vertical="center"/>
    </xf>
    <xf numFmtId="0" fontId="38" fillId="0" borderId="0" xfId="0" applyFont="1" applyAlignment="1" applyProtection="1">
      <alignment horizontal="left" vertical="center"/>
    </xf>
    <xf numFmtId="38" fontId="11" fillId="0" borderId="43" xfId="2" applyFont="1" applyBorder="1" applyAlignment="1">
      <alignment horizontal="center" vertical="center"/>
    </xf>
    <xf numFmtId="38" fontId="11" fillId="0" borderId="46" xfId="2" applyFont="1" applyBorder="1" applyAlignment="1">
      <alignment horizontal="center" vertical="center"/>
    </xf>
    <xf numFmtId="38" fontId="7" fillId="0" borderId="0" xfId="2" applyFont="1" applyFill="1" applyAlignment="1">
      <alignment horizontal="center" vertical="center"/>
    </xf>
    <xf numFmtId="38" fontId="8" fillId="0" borderId="41" xfId="2" applyFont="1" applyBorder="1" applyAlignment="1" applyProtection="1">
      <alignment horizontal="center" vertical="center" wrapText="1"/>
      <protection locked="0"/>
    </xf>
    <xf numFmtId="38" fontId="8" fillId="0" borderId="42" xfId="2" applyFont="1" applyBorder="1" applyAlignment="1" applyProtection="1">
      <alignment horizontal="center" vertical="center" wrapText="1"/>
      <protection locked="0"/>
    </xf>
    <xf numFmtId="38" fontId="15" fillId="0" borderId="10" xfId="2" applyFont="1" applyBorder="1" applyAlignment="1" applyProtection="1">
      <alignment horizontal="left" vertical="center" wrapText="1"/>
      <protection locked="0"/>
    </xf>
    <xf numFmtId="38" fontId="15" fillId="0" borderId="30" xfId="2" applyFont="1" applyBorder="1" applyAlignment="1" applyProtection="1">
      <alignment horizontal="left" vertical="center" wrapText="1"/>
      <protection locked="0"/>
    </xf>
    <xf numFmtId="38" fontId="15" fillId="0" borderId="38" xfId="2" applyFont="1" applyBorder="1" applyAlignment="1" applyProtection="1">
      <alignment horizontal="left" vertical="center" wrapText="1"/>
      <protection locked="0"/>
    </xf>
    <xf numFmtId="38" fontId="20" fillId="0" borderId="5" xfId="2" applyFont="1" applyBorder="1" applyAlignment="1">
      <alignment horizontal="center" vertical="center"/>
    </xf>
    <xf numFmtId="38" fontId="20" fillId="0" borderId="53" xfId="2" applyFont="1" applyBorder="1" applyAlignment="1">
      <alignment horizontal="center" vertical="center"/>
    </xf>
    <xf numFmtId="38" fontId="19" fillId="0" borderId="31" xfId="2" applyFont="1" applyBorder="1" applyAlignment="1">
      <alignment horizontal="left" vertical="center" wrapText="1"/>
    </xf>
    <xf numFmtId="38" fontId="19" fillId="0" borderId="32" xfId="2" applyFont="1" applyBorder="1" applyAlignment="1">
      <alignment horizontal="left" vertical="center" wrapText="1"/>
    </xf>
    <xf numFmtId="38" fontId="19" fillId="0" borderId="33" xfId="2" applyFont="1" applyBorder="1" applyAlignment="1">
      <alignment horizontal="left" vertical="center" wrapText="1"/>
    </xf>
    <xf numFmtId="38" fontId="19" fillId="0" borderId="31" xfId="2" applyFont="1" applyBorder="1" applyAlignment="1">
      <alignment horizontal="left" vertical="center"/>
    </xf>
    <xf numFmtId="38" fontId="19" fillId="0" borderId="32" xfId="2" applyFont="1" applyBorder="1" applyAlignment="1">
      <alignment horizontal="left" vertical="center"/>
    </xf>
    <xf numFmtId="38" fontId="19" fillId="0" borderId="33" xfId="2" applyFont="1" applyBorder="1" applyAlignment="1">
      <alignment horizontal="left" vertical="center"/>
    </xf>
    <xf numFmtId="0" fontId="49" fillId="0" borderId="0" xfId="0" applyFont="1" applyAlignment="1" applyProtection="1">
      <alignment horizontal="center" vertical="center"/>
      <protection locked="0"/>
    </xf>
    <xf numFmtId="0" fontId="46" fillId="0" borderId="7" xfId="0" applyFont="1" applyFill="1" applyBorder="1" applyAlignment="1" applyProtection="1">
      <alignment horizontal="center" vertical="center"/>
      <protection locked="0"/>
    </xf>
    <xf numFmtId="0" fontId="46" fillId="0" borderId="55" xfId="0" applyFont="1" applyFill="1" applyBorder="1" applyAlignment="1" applyProtection="1">
      <alignment horizontal="center" vertical="center"/>
      <protection locked="0"/>
    </xf>
    <xf numFmtId="0" fontId="46" fillId="0" borderId="8" xfId="0" applyFont="1" applyFill="1" applyBorder="1" applyAlignment="1" applyProtection="1">
      <alignment horizontal="center" vertical="center"/>
      <protection locked="0"/>
    </xf>
    <xf numFmtId="0" fontId="46" fillId="0" borderId="52" xfId="0" applyFont="1" applyFill="1" applyBorder="1" applyAlignment="1" applyProtection="1">
      <alignment horizontal="center" vertical="center"/>
      <protection locked="0"/>
    </xf>
    <xf numFmtId="0" fontId="46" fillId="0" borderId="2" xfId="0" applyFont="1" applyBorder="1" applyAlignment="1" applyProtection="1">
      <alignment horizontal="center" vertical="center"/>
      <protection locked="0"/>
    </xf>
    <xf numFmtId="0" fontId="46" fillId="0" borderId="4" xfId="0" applyFont="1" applyBorder="1" applyAlignment="1" applyProtection="1">
      <alignment horizontal="center" vertical="center"/>
      <protection locked="0"/>
    </xf>
    <xf numFmtId="0" fontId="47" fillId="0" borderId="0" xfId="0" applyFont="1" applyAlignment="1" applyProtection="1">
      <alignment horizontal="left" vertical="center" wrapText="1"/>
      <protection locked="0"/>
    </xf>
    <xf numFmtId="58" fontId="14" fillId="0" borderId="0" xfId="0" applyNumberFormat="1" applyFont="1" applyAlignment="1" applyProtection="1">
      <alignment horizontal="left" vertical="center"/>
    </xf>
    <xf numFmtId="0" fontId="46" fillId="0" borderId="70" xfId="0" applyFont="1" applyFill="1" applyBorder="1" applyAlignment="1" applyProtection="1">
      <alignment horizontal="center" vertical="center"/>
      <protection locked="0"/>
    </xf>
    <xf numFmtId="0" fontId="46" fillId="0" borderId="9" xfId="0" applyFont="1" applyFill="1" applyBorder="1" applyAlignment="1" applyProtection="1">
      <alignment horizontal="center" vertical="center"/>
      <protection locked="0"/>
    </xf>
    <xf numFmtId="0" fontId="46" fillId="0" borderId="70" xfId="0" applyFont="1" applyBorder="1" applyAlignment="1" applyProtection="1">
      <alignment horizontal="center" vertical="center"/>
      <protection locked="0"/>
    </xf>
    <xf numFmtId="0" fontId="46" fillId="0" borderId="9" xfId="0" applyFont="1" applyBorder="1" applyAlignment="1" applyProtection="1">
      <alignment horizontal="center" vertical="center"/>
      <protection locked="0"/>
    </xf>
    <xf numFmtId="0" fontId="46" fillId="0" borderId="7" xfId="0" applyFont="1" applyBorder="1" applyAlignment="1" applyProtection="1">
      <alignment horizontal="center" vertical="center"/>
      <protection locked="0"/>
    </xf>
    <xf numFmtId="0" fontId="46" fillId="0" borderId="55" xfId="0" applyFont="1" applyBorder="1" applyAlignment="1" applyProtection="1">
      <alignment horizontal="center" vertical="center"/>
      <protection locked="0"/>
    </xf>
    <xf numFmtId="38" fontId="46" fillId="0" borderId="7" xfId="5" applyFont="1" applyBorder="1" applyAlignment="1" applyProtection="1">
      <alignment horizontal="right" vertical="center"/>
      <protection locked="0"/>
    </xf>
    <xf numFmtId="38" fontId="46" fillId="0" borderId="55" xfId="5" applyFont="1" applyBorder="1" applyAlignment="1" applyProtection="1">
      <alignment horizontal="right" vertical="center"/>
      <protection locked="0"/>
    </xf>
    <xf numFmtId="0" fontId="46" fillId="0" borderId="0" xfId="0" applyFont="1" applyAlignment="1" applyProtection="1">
      <alignment horizontal="center" vertical="center"/>
      <protection locked="0"/>
    </xf>
    <xf numFmtId="0" fontId="46" fillId="0" borderId="0" xfId="0" applyFont="1" applyAlignment="1" applyProtection="1">
      <alignment horizontal="left" vertical="center"/>
      <protection locked="0"/>
    </xf>
  </cellXfs>
  <cellStyles count="12">
    <cellStyle name="パーセント" xfId="1" builtinId="5"/>
    <cellStyle name="ハイパーリンク" xfId="6" builtinId="8"/>
    <cellStyle name="ハイパーリンク 2" xfId="8" xr:uid="{DCBCDC5E-714A-4F56-8D72-55D68E64B220}"/>
    <cellStyle name="桁区切り" xfId="5" builtinId="6"/>
    <cellStyle name="桁区切り 2" xfId="2" xr:uid="{83009F52-139B-4927-84D6-B1F0CF739F90}"/>
    <cellStyle name="標準" xfId="0" builtinId="0"/>
    <cellStyle name="標準 2" xfId="3" xr:uid="{63DD7484-746A-4CC6-BAF1-BAEA9BE55E2C}"/>
    <cellStyle name="標準 2 2 2" xfId="7" xr:uid="{D047665F-2F5A-4D57-8E02-B0037F93BC8E}"/>
    <cellStyle name="標準 2 2 2 4" xfId="11" xr:uid="{CAFEF666-69B8-46F7-B137-1A65E87A005D}"/>
    <cellStyle name="標準 3" xfId="4" xr:uid="{C8CA581E-AE4D-4C05-B207-620ED01F6852}"/>
    <cellStyle name="標準 3 2" xfId="9" xr:uid="{F573103E-92ED-4D66-AE39-C2B025DF6C12}"/>
    <cellStyle name="標準 4" xfId="10" xr:uid="{DE25AE7F-9AF0-4897-9E30-DD48A351DB12}"/>
  </cellStyles>
  <dxfs count="0"/>
  <tableStyles count="0" defaultTableStyle="TableStyleMedium2" defaultPivotStyle="PivotStyleLight16"/>
  <colors>
    <mruColors>
      <color rgb="FFFF99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theme" Target="theme/theme1.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sharedStrings" Target="sharedStrings.xml"/></Relationships>
</file>

<file path=xl/ctrlProps/ctrlProp1.xml><?xml version="1.0" encoding="utf-8"?>
<formControlPr xmlns="http://schemas.microsoft.com/office/spreadsheetml/2009/9/main" objectType="CheckBox" fmlaLink="'別紙２（所要額調書）'!$H$7"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fmlaLink="別紙３精算書!$H$7" lockText="1" noThreeD="1"/>
</file>

<file path=xl/ctrlProps/ctrlProp16.xml><?xml version="1.0" encoding="utf-8"?>
<formControlPr xmlns="http://schemas.microsoft.com/office/spreadsheetml/2009/9/main" objectType="CheckBox" fmlaLink="別紙３精算書!$H$8" lockText="1" noThreeD="1"/>
</file>

<file path=xl/ctrlProps/ctrlProp17.xml><?xml version="1.0" encoding="utf-8"?>
<formControlPr xmlns="http://schemas.microsoft.com/office/spreadsheetml/2009/9/main" objectType="CheckBox" fmlaLink="別紙３精算書!$H$9" lockText="1" noThreeD="1"/>
</file>

<file path=xl/ctrlProps/ctrlProp18.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fmlaLink="'別紙２（所要額調書）'!$H$8" lockText="1" noThreeD="1"/>
</file>

<file path=xl/ctrlProps/ctrlProp20.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fmlaLink="'別紙２（所要額調書）'!$H$9"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8" Type="http://schemas.openxmlformats.org/officeDocument/2006/relationships/image" Target="../media/image8.emf"/><Relationship Id="rId3" Type="http://schemas.openxmlformats.org/officeDocument/2006/relationships/image" Target="../media/image3.emf"/><Relationship Id="rId7" Type="http://schemas.openxmlformats.org/officeDocument/2006/relationships/image" Target="../media/image7.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9" Type="http://schemas.openxmlformats.org/officeDocument/2006/relationships/image" Target="../media/image9.emf"/></Relationships>
</file>

<file path=xl/drawings/_rels/drawing15.xml.rels><?xml version="1.0" encoding="UTF-8" standalone="yes"?>
<Relationships xmlns="http://schemas.openxmlformats.org/package/2006/relationships"><Relationship Id="rId3" Type="http://schemas.openxmlformats.org/officeDocument/2006/relationships/image" Target="../media/image12.emf"/><Relationship Id="rId2" Type="http://schemas.openxmlformats.org/officeDocument/2006/relationships/image" Target="../media/image11.emf"/><Relationship Id="rId1" Type="http://schemas.openxmlformats.org/officeDocument/2006/relationships/image" Target="../media/image10.emf"/><Relationship Id="rId6" Type="http://schemas.openxmlformats.org/officeDocument/2006/relationships/image" Target="../media/image15.png"/><Relationship Id="rId5" Type="http://schemas.openxmlformats.org/officeDocument/2006/relationships/image" Target="../media/image14.png"/><Relationship Id="rId4" Type="http://schemas.openxmlformats.org/officeDocument/2006/relationships/image" Target="../media/image13.png"/></Relationships>
</file>

<file path=xl/drawings/drawing1.xml><?xml version="1.0" encoding="utf-8"?>
<xdr:wsDr xmlns:xdr="http://schemas.openxmlformats.org/drawingml/2006/spreadsheetDrawing" xmlns:a="http://schemas.openxmlformats.org/drawingml/2006/main">
  <xdr:twoCellAnchor editAs="oneCell">
    <xdr:from>
      <xdr:col>1</xdr:col>
      <xdr:colOff>353786</xdr:colOff>
      <xdr:row>274</xdr:row>
      <xdr:rowOff>204107</xdr:rowOff>
    </xdr:from>
    <xdr:to>
      <xdr:col>20</xdr:col>
      <xdr:colOff>256202</xdr:colOff>
      <xdr:row>309</xdr:row>
      <xdr:rowOff>40821</xdr:rowOff>
    </xdr:to>
    <xdr:pic>
      <xdr:nvPicPr>
        <xdr:cNvPr id="94" name="図 93">
          <a:extLst>
            <a:ext uri="{FF2B5EF4-FFF2-40B4-BE49-F238E27FC236}">
              <a16:creationId xmlns:a16="http://schemas.microsoft.com/office/drawing/2014/main" id="{00000000-0008-0000-0000-00005E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a:ext>
          </a:extLst>
        </a:blip>
        <a:srcRect/>
        <a:stretch>
          <a:fillRect/>
        </a:stretch>
      </xdr:blipFill>
      <xdr:spPr bwMode="auto">
        <a:xfrm>
          <a:off x="1034143" y="69342000"/>
          <a:ext cx="12829202" cy="12695464"/>
        </a:xfrm>
        <a:prstGeom prst="rect">
          <a:avLst/>
        </a:prstGeom>
        <a:solidFill>
          <a:schemeClr val="bg1"/>
        </a:solidFill>
      </xdr:spPr>
    </xdr:pic>
    <xdr:clientData/>
  </xdr:twoCellAnchor>
  <xdr:twoCellAnchor editAs="oneCell">
    <xdr:from>
      <xdr:col>1</xdr:col>
      <xdr:colOff>310302</xdr:colOff>
      <xdr:row>238</xdr:row>
      <xdr:rowOff>299359</xdr:rowOff>
    </xdr:from>
    <xdr:to>
      <xdr:col>23</xdr:col>
      <xdr:colOff>68036</xdr:colOff>
      <xdr:row>260</xdr:row>
      <xdr:rowOff>149678</xdr:rowOff>
    </xdr:to>
    <xdr:pic>
      <xdr:nvPicPr>
        <xdr:cNvPr id="83" name="図 82">
          <a:extLst>
            <a:ext uri="{FF2B5EF4-FFF2-40B4-BE49-F238E27FC236}">
              <a16:creationId xmlns:a16="http://schemas.microsoft.com/office/drawing/2014/main" id="{00000000-0008-0000-0000-000053000000}"/>
            </a:ext>
          </a:extLst>
        </xdr:cNvPr>
        <xdr:cNvPicPr>
          <a:picLocks noChangeAspect="1" noChangeArrowheads="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b="60233"/>
        <a:stretch/>
      </xdr:blipFill>
      <xdr:spPr bwMode="auto">
        <a:xfrm>
          <a:off x="990659" y="56211109"/>
          <a:ext cx="14725591" cy="7932962"/>
        </a:xfrm>
        <a:prstGeom prst="rect">
          <a:avLst/>
        </a:prstGeom>
        <a:solidFill>
          <a:schemeClr val="bg1"/>
        </a:solidFill>
      </xdr:spPr>
    </xdr:pic>
    <xdr:clientData/>
  </xdr:twoCellAnchor>
  <xdr:twoCellAnchor editAs="oneCell">
    <xdr:from>
      <xdr:col>1</xdr:col>
      <xdr:colOff>25444</xdr:colOff>
      <xdr:row>85</xdr:row>
      <xdr:rowOff>13607</xdr:rowOff>
    </xdr:from>
    <xdr:to>
      <xdr:col>21</xdr:col>
      <xdr:colOff>679839</xdr:colOff>
      <xdr:row>151</xdr:row>
      <xdr:rowOff>111579</xdr:rowOff>
    </xdr:to>
    <xdr:pic>
      <xdr:nvPicPr>
        <xdr:cNvPr id="81" name="図 80">
          <a:extLst>
            <a:ext uri="{FF2B5EF4-FFF2-40B4-BE49-F238E27FC236}">
              <a16:creationId xmlns:a16="http://schemas.microsoft.com/office/drawing/2014/main" id="{00000000-0008-0000-0000-000051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705801" y="26969357"/>
          <a:ext cx="14261538" cy="11772901"/>
        </a:xfrm>
        <a:prstGeom prst="rect">
          <a:avLst/>
        </a:prstGeom>
        <a:solidFill>
          <a:schemeClr val="bg1"/>
        </a:solidFill>
      </xdr:spPr>
    </xdr:pic>
    <xdr:clientData/>
  </xdr:twoCellAnchor>
  <xdr:twoCellAnchor editAs="oneCell">
    <xdr:from>
      <xdr:col>2</xdr:col>
      <xdr:colOff>85725</xdr:colOff>
      <xdr:row>6</xdr:row>
      <xdr:rowOff>133350</xdr:rowOff>
    </xdr:from>
    <xdr:to>
      <xdr:col>15</xdr:col>
      <xdr:colOff>212622</xdr:colOff>
      <xdr:row>16</xdr:row>
      <xdr:rowOff>38100</xdr:rowOff>
    </xdr:to>
    <xdr:pic>
      <xdr:nvPicPr>
        <xdr:cNvPr id="110" name="図 109">
          <a:extLst>
            <a:ext uri="{FF2B5EF4-FFF2-40B4-BE49-F238E27FC236}">
              <a16:creationId xmlns:a16="http://schemas.microsoft.com/office/drawing/2014/main" id="{00000000-0008-0000-0000-00006E000000}"/>
            </a:ext>
          </a:extLst>
        </xdr:cNvPr>
        <xdr:cNvPicPr>
          <a:picLocks noChangeAspect="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a:stretch/>
      </xdr:blipFill>
      <xdr:spPr>
        <a:xfrm>
          <a:off x="1457325" y="1733550"/>
          <a:ext cx="9042297" cy="4286250"/>
        </a:xfrm>
        <a:prstGeom prst="rect">
          <a:avLst/>
        </a:prstGeom>
      </xdr:spPr>
    </xdr:pic>
    <xdr:clientData/>
  </xdr:twoCellAnchor>
  <xdr:twoCellAnchor>
    <xdr:from>
      <xdr:col>2</xdr:col>
      <xdr:colOff>31446</xdr:colOff>
      <xdr:row>15</xdr:row>
      <xdr:rowOff>241352</xdr:rowOff>
    </xdr:from>
    <xdr:to>
      <xdr:col>2</xdr:col>
      <xdr:colOff>561758</xdr:colOff>
      <xdr:row>16</xdr:row>
      <xdr:rowOff>103226</xdr:rowOff>
    </xdr:to>
    <xdr:sp macro="" textlink="">
      <xdr:nvSpPr>
        <xdr:cNvPr id="35" name="楕円 34">
          <a:extLst>
            <a:ext uri="{FF2B5EF4-FFF2-40B4-BE49-F238E27FC236}">
              <a16:creationId xmlns:a16="http://schemas.microsoft.com/office/drawing/2014/main" id="{00000000-0008-0000-0000-000023000000}"/>
            </a:ext>
          </a:extLst>
        </xdr:cNvPr>
        <xdr:cNvSpPr/>
      </xdr:nvSpPr>
      <xdr:spPr>
        <a:xfrm>
          <a:off x="1403046" y="5784902"/>
          <a:ext cx="530312" cy="300024"/>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597691</xdr:colOff>
      <xdr:row>16</xdr:row>
      <xdr:rowOff>182103</xdr:rowOff>
    </xdr:from>
    <xdr:to>
      <xdr:col>11</xdr:col>
      <xdr:colOff>174630</xdr:colOff>
      <xdr:row>18</xdr:row>
      <xdr:rowOff>111579</xdr:rowOff>
    </xdr:to>
    <xdr:sp macro="" textlink="">
      <xdr:nvSpPr>
        <xdr:cNvPr id="36" name="テキスト ボックス 4">
          <a:extLst>
            <a:ext uri="{FF2B5EF4-FFF2-40B4-BE49-F238E27FC236}">
              <a16:creationId xmlns:a16="http://schemas.microsoft.com/office/drawing/2014/main" id="{00000000-0008-0000-0000-000024000000}"/>
            </a:ext>
          </a:extLst>
        </xdr:cNvPr>
        <xdr:cNvSpPr txBox="1"/>
      </xdr:nvSpPr>
      <xdr:spPr>
        <a:xfrm>
          <a:off x="2655091" y="6163803"/>
          <a:ext cx="5063339" cy="805776"/>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100" kern="100">
              <a:effectLst/>
              <a:latin typeface="+mn-ea"/>
              <a:ea typeface="+mn-ea"/>
              <a:cs typeface="Times New Roman" panose="02020603050405020304" pitchFamily="18" charset="0"/>
            </a:rPr>
            <a:t>元のシートに戻るときは、ここにカーソルを当ててマウスを右クリックすると、シート選択メニューが図のように表示されるので、【はじめにお読みください（交付申請）】を選んで【ＯＫ】ボタンを押してください。</a:t>
          </a:r>
        </a:p>
      </xdr:txBody>
    </xdr:sp>
    <xdr:clientData/>
  </xdr:twoCellAnchor>
  <xdr:twoCellAnchor>
    <xdr:from>
      <xdr:col>2</xdr:col>
      <xdr:colOff>564726</xdr:colOff>
      <xdr:row>16</xdr:row>
      <xdr:rowOff>112755</xdr:rowOff>
    </xdr:from>
    <xdr:to>
      <xdr:col>3</xdr:col>
      <xdr:colOff>564136</xdr:colOff>
      <xdr:row>17</xdr:row>
      <xdr:rowOff>79651</xdr:rowOff>
    </xdr:to>
    <xdr:cxnSp macro="">
      <xdr:nvCxnSpPr>
        <xdr:cNvPr id="37" name="直線矢印コネクタ 36">
          <a:extLst>
            <a:ext uri="{FF2B5EF4-FFF2-40B4-BE49-F238E27FC236}">
              <a16:creationId xmlns:a16="http://schemas.microsoft.com/office/drawing/2014/main" id="{00000000-0008-0000-0000-000025000000}"/>
            </a:ext>
          </a:extLst>
        </xdr:cNvPr>
        <xdr:cNvCxnSpPr/>
      </xdr:nvCxnSpPr>
      <xdr:spPr>
        <a:xfrm flipH="1" flipV="1">
          <a:off x="1936326" y="6094455"/>
          <a:ext cx="685210" cy="40504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352425</xdr:colOff>
      <xdr:row>5</xdr:row>
      <xdr:rowOff>381000</xdr:rowOff>
    </xdr:from>
    <xdr:ext cx="1107996" cy="478593"/>
    <xdr:sp macro="" textlink="">
      <xdr:nvSpPr>
        <xdr:cNvPr id="38" name="テキスト ボックス 37">
          <a:extLst>
            <a:ext uri="{FF2B5EF4-FFF2-40B4-BE49-F238E27FC236}">
              <a16:creationId xmlns:a16="http://schemas.microsoft.com/office/drawing/2014/main" id="{00000000-0008-0000-0000-000026000000}"/>
            </a:ext>
          </a:extLst>
        </xdr:cNvPr>
        <xdr:cNvSpPr txBox="1"/>
      </xdr:nvSpPr>
      <xdr:spPr>
        <a:xfrm>
          <a:off x="352425" y="1600200"/>
          <a:ext cx="1107996" cy="478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1"/>
            <a:t>（参考）</a:t>
          </a:r>
        </a:p>
      </xdr:txBody>
    </xdr:sp>
    <xdr:clientData/>
  </xdr:oneCellAnchor>
  <xdr:twoCellAnchor editAs="oneCell">
    <xdr:from>
      <xdr:col>2</xdr:col>
      <xdr:colOff>27215</xdr:colOff>
      <xdr:row>39</xdr:row>
      <xdr:rowOff>258535</xdr:rowOff>
    </xdr:from>
    <xdr:to>
      <xdr:col>9</xdr:col>
      <xdr:colOff>523126</xdr:colOff>
      <xdr:row>43</xdr:row>
      <xdr:rowOff>349847</xdr:rowOff>
    </xdr:to>
    <xdr:pic>
      <xdr:nvPicPr>
        <xdr:cNvPr id="46" name="図 45">
          <a:extLst>
            <a:ext uri="{FF2B5EF4-FFF2-40B4-BE49-F238E27FC236}">
              <a16:creationId xmlns:a16="http://schemas.microsoft.com/office/drawing/2014/main" id="{00000000-0008-0000-0000-00002E000000}"/>
            </a:ext>
          </a:extLst>
        </xdr:cNvPr>
        <xdr:cNvPicPr>
          <a:picLocks noChangeAspect="1"/>
        </xdr:cNvPicPr>
      </xdr:nvPicPr>
      <xdr:blipFill>
        <a:blip xmlns:r="http://schemas.openxmlformats.org/officeDocument/2006/relationships" r:embed="rId5" cstate="email">
          <a:extLst>
            <a:ext uri="{28A0092B-C50C-407E-A947-70E740481C1C}">
              <a14:useLocalDpi xmlns:a14="http://schemas.microsoft.com/office/drawing/2010/main"/>
            </a:ext>
          </a:extLst>
        </a:blip>
        <a:stretch>
          <a:fillRect/>
        </a:stretch>
      </xdr:blipFill>
      <xdr:spPr>
        <a:xfrm>
          <a:off x="1398815" y="15584260"/>
          <a:ext cx="5296511" cy="1996312"/>
        </a:xfrm>
        <a:prstGeom prst="rect">
          <a:avLst/>
        </a:prstGeom>
      </xdr:spPr>
    </xdr:pic>
    <xdr:clientData/>
  </xdr:twoCellAnchor>
  <xdr:oneCellAnchor>
    <xdr:from>
      <xdr:col>9</xdr:col>
      <xdr:colOff>85005</xdr:colOff>
      <xdr:row>39</xdr:row>
      <xdr:rowOff>270264</xdr:rowOff>
    </xdr:from>
    <xdr:ext cx="2733675" cy="847725"/>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6257205" y="15595989"/>
          <a:ext cx="2733675" cy="847725"/>
        </a:xfrm>
        <a:prstGeom prst="rect">
          <a:avLst/>
        </a:prstGeom>
        <a:solidFill>
          <a:sysClr val="window" lastClr="FFFFFF"/>
        </a:solidFill>
        <a:ln>
          <a:solidFill>
            <a:sysClr val="windowText" lastClr="00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100"/>
            <a:t>このシートに入力した所在地、医療機関名等の情報は、様式第１号交付申請書など別のシートに転記されます。</a:t>
          </a:r>
        </a:p>
      </xdr:txBody>
    </xdr:sp>
    <xdr:clientData/>
  </xdr:oneCellAnchor>
  <xdr:twoCellAnchor>
    <xdr:from>
      <xdr:col>3</xdr:col>
      <xdr:colOff>482847</xdr:colOff>
      <xdr:row>43</xdr:row>
      <xdr:rowOff>246634</xdr:rowOff>
    </xdr:from>
    <xdr:to>
      <xdr:col>9</xdr:col>
      <xdr:colOff>202210</xdr:colOff>
      <xdr:row>45</xdr:row>
      <xdr:rowOff>72744</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2540247" y="17477359"/>
          <a:ext cx="3834163" cy="77861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altLang="ja-JP" sz="1400" b="1">
              <a:solidFill>
                <a:schemeClr val="dk1"/>
              </a:solidFill>
              <a:latin typeface="游ゴシック 本文"/>
              <a:ea typeface="+mn-ea"/>
              <a:cs typeface="+mn-cs"/>
            </a:rPr>
            <a:t>@pref.saitama.lg.jp </a:t>
          </a:r>
          <a:r>
            <a:rPr lang="ja-JP" altLang="en-US" sz="1400" b="1">
              <a:solidFill>
                <a:schemeClr val="dk1"/>
              </a:solidFill>
              <a:latin typeface="游ゴシック 本文"/>
              <a:ea typeface="+mn-ea"/>
              <a:cs typeface="+mn-cs"/>
            </a:rPr>
            <a:t>ドメインからの</a:t>
          </a:r>
        </a:p>
        <a:p>
          <a:r>
            <a:rPr lang="ja-JP" altLang="en-US" sz="1400" b="1">
              <a:solidFill>
                <a:schemeClr val="dk1"/>
              </a:solidFill>
              <a:latin typeface="游ゴシック 本文"/>
              <a:ea typeface="+mn-ea"/>
              <a:cs typeface="+mn-cs"/>
            </a:rPr>
            <a:t>メールを受信できるようにしてください。</a:t>
          </a:r>
        </a:p>
      </xdr:txBody>
    </xdr:sp>
    <xdr:clientData/>
  </xdr:twoCellAnchor>
  <xdr:twoCellAnchor>
    <xdr:from>
      <xdr:col>2</xdr:col>
      <xdr:colOff>183875</xdr:colOff>
      <xdr:row>42</xdr:row>
      <xdr:rowOff>428625</xdr:rowOff>
    </xdr:from>
    <xdr:to>
      <xdr:col>7</xdr:col>
      <xdr:colOff>38101</xdr:colOff>
      <xdr:row>43</xdr:row>
      <xdr:rowOff>171450</xdr:rowOff>
    </xdr:to>
    <xdr:sp macro="" textlink="">
      <xdr:nvSpPr>
        <xdr:cNvPr id="49" name="正方形/長方形 48">
          <a:extLst>
            <a:ext uri="{FF2B5EF4-FFF2-40B4-BE49-F238E27FC236}">
              <a16:creationId xmlns:a16="http://schemas.microsoft.com/office/drawing/2014/main" id="{00000000-0008-0000-0000-000031000000}"/>
            </a:ext>
          </a:extLst>
        </xdr:cNvPr>
        <xdr:cNvSpPr/>
      </xdr:nvSpPr>
      <xdr:spPr>
        <a:xfrm>
          <a:off x="1555475" y="17868900"/>
          <a:ext cx="3283226" cy="219075"/>
        </a:xfrm>
        <a:prstGeom prst="rect">
          <a:avLst/>
        </a:prstGeom>
        <a:noFill/>
        <a:ln w="28575">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editAs="oneCell">
    <xdr:from>
      <xdr:col>1</xdr:col>
      <xdr:colOff>171022</xdr:colOff>
      <xdr:row>22</xdr:row>
      <xdr:rowOff>146228</xdr:rowOff>
    </xdr:from>
    <xdr:to>
      <xdr:col>13</xdr:col>
      <xdr:colOff>590549</xdr:colOff>
      <xdr:row>33</xdr:row>
      <xdr:rowOff>85725</xdr:rowOff>
    </xdr:to>
    <xdr:pic>
      <xdr:nvPicPr>
        <xdr:cNvPr id="117" name="図 116">
          <a:extLst>
            <a:ext uri="{FF2B5EF4-FFF2-40B4-BE49-F238E27FC236}">
              <a16:creationId xmlns:a16="http://schemas.microsoft.com/office/drawing/2014/main" id="{00000000-0008-0000-0000-000075000000}"/>
            </a:ext>
          </a:extLst>
        </xdr:cNvPr>
        <xdr:cNvPicPr>
          <a:picLocks noChangeAspect="1"/>
        </xdr:cNvPicPr>
      </xdr:nvPicPr>
      <xdr:blipFill rotWithShape="1">
        <a:blip xmlns:r="http://schemas.openxmlformats.org/officeDocument/2006/relationships" r:embed="rId6" cstate="email">
          <a:extLst>
            <a:ext uri="{28A0092B-C50C-407E-A947-70E740481C1C}">
              <a14:useLocalDpi xmlns:a14="http://schemas.microsoft.com/office/drawing/2010/main"/>
            </a:ext>
          </a:extLst>
        </a:blip>
        <a:srcRect/>
        <a:stretch/>
      </xdr:blipFill>
      <xdr:spPr>
        <a:xfrm>
          <a:off x="856822" y="8594903"/>
          <a:ext cx="8649127" cy="5102047"/>
        </a:xfrm>
        <a:prstGeom prst="rect">
          <a:avLst/>
        </a:prstGeom>
      </xdr:spPr>
    </xdr:pic>
    <xdr:clientData/>
  </xdr:twoCellAnchor>
  <xdr:twoCellAnchor>
    <xdr:from>
      <xdr:col>1</xdr:col>
      <xdr:colOff>620486</xdr:colOff>
      <xdr:row>32</xdr:row>
      <xdr:rowOff>205469</xdr:rowOff>
    </xdr:from>
    <xdr:to>
      <xdr:col>8</xdr:col>
      <xdr:colOff>523875</xdr:colOff>
      <xdr:row>32</xdr:row>
      <xdr:rowOff>381000</xdr:rowOff>
    </xdr:to>
    <xdr:sp macro="" textlink="">
      <xdr:nvSpPr>
        <xdr:cNvPr id="118" name="正方形/長方形 117">
          <a:extLst>
            <a:ext uri="{FF2B5EF4-FFF2-40B4-BE49-F238E27FC236}">
              <a16:creationId xmlns:a16="http://schemas.microsoft.com/office/drawing/2014/main" id="{00000000-0008-0000-0000-000076000000}"/>
            </a:ext>
          </a:extLst>
        </xdr:cNvPr>
        <xdr:cNvSpPr/>
      </xdr:nvSpPr>
      <xdr:spPr>
        <a:xfrm>
          <a:off x="1306286" y="13378544"/>
          <a:ext cx="4703989" cy="17553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7</xdr:col>
      <xdr:colOff>152400</xdr:colOff>
      <xdr:row>31</xdr:row>
      <xdr:rowOff>16187</xdr:rowOff>
    </xdr:from>
    <xdr:to>
      <xdr:col>8</xdr:col>
      <xdr:colOff>253093</xdr:colOff>
      <xdr:row>32</xdr:row>
      <xdr:rowOff>161925</xdr:rowOff>
    </xdr:to>
    <xdr:cxnSp macro="">
      <xdr:nvCxnSpPr>
        <xdr:cNvPr id="119" name="直線矢印コネクタ 118">
          <a:extLst>
            <a:ext uri="{FF2B5EF4-FFF2-40B4-BE49-F238E27FC236}">
              <a16:creationId xmlns:a16="http://schemas.microsoft.com/office/drawing/2014/main" id="{00000000-0008-0000-0000-000077000000}"/>
            </a:ext>
          </a:extLst>
        </xdr:cNvPr>
        <xdr:cNvCxnSpPr/>
      </xdr:nvCxnSpPr>
      <xdr:spPr>
        <a:xfrm flipH="1">
          <a:off x="4953000" y="12751112"/>
          <a:ext cx="786493" cy="583888"/>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195908</xdr:colOff>
      <xdr:row>29</xdr:row>
      <xdr:rowOff>167413</xdr:rowOff>
    </xdr:from>
    <xdr:to>
      <xdr:col>13</xdr:col>
      <xdr:colOff>322250</xdr:colOff>
      <xdr:row>31</xdr:row>
      <xdr:rowOff>22269</xdr:rowOff>
    </xdr:to>
    <xdr:sp macro="" textlink="">
      <xdr:nvSpPr>
        <xdr:cNvPr id="120" name="テキスト ボックス 119">
          <a:extLst>
            <a:ext uri="{FF2B5EF4-FFF2-40B4-BE49-F238E27FC236}">
              <a16:creationId xmlns:a16="http://schemas.microsoft.com/office/drawing/2014/main" id="{00000000-0008-0000-0000-000078000000}"/>
            </a:ext>
          </a:extLst>
        </xdr:cNvPr>
        <xdr:cNvSpPr txBox="1"/>
      </xdr:nvSpPr>
      <xdr:spPr>
        <a:xfrm>
          <a:off x="4996508" y="11949838"/>
          <a:ext cx="4241142" cy="80735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シート見出しの色が黄色になっているシートのみ入力を行ってください。</a:t>
          </a:r>
        </a:p>
        <a:p>
          <a:endParaRPr kumimoji="1" lang="ja-JP" altLang="en-US" sz="1100"/>
        </a:p>
      </xdr:txBody>
    </xdr:sp>
    <xdr:clientData/>
  </xdr:twoCellAnchor>
  <xdr:twoCellAnchor>
    <xdr:from>
      <xdr:col>3</xdr:col>
      <xdr:colOff>257495</xdr:colOff>
      <xdr:row>22</xdr:row>
      <xdr:rowOff>0</xdr:rowOff>
    </xdr:from>
    <xdr:to>
      <xdr:col>8</xdr:col>
      <xdr:colOff>159524</xdr:colOff>
      <xdr:row>23</xdr:row>
      <xdr:rowOff>30816</xdr:rowOff>
    </xdr:to>
    <xdr:sp macro="" textlink="">
      <xdr:nvSpPr>
        <xdr:cNvPr id="121" name="テキスト ボックス 120">
          <a:extLst>
            <a:ext uri="{FF2B5EF4-FFF2-40B4-BE49-F238E27FC236}">
              <a16:creationId xmlns:a16="http://schemas.microsoft.com/office/drawing/2014/main" id="{00000000-0008-0000-0000-000079000000}"/>
            </a:ext>
          </a:extLst>
        </xdr:cNvPr>
        <xdr:cNvSpPr txBox="1"/>
      </xdr:nvSpPr>
      <xdr:spPr>
        <a:xfrm>
          <a:off x="2314895" y="8858250"/>
          <a:ext cx="3331029" cy="57374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入力は黄色いセルのみ行ってください。</a:t>
          </a:r>
          <a:endParaRPr kumimoji="1" lang="ja-JP" altLang="en-US" sz="1100"/>
        </a:p>
      </xdr:txBody>
    </xdr:sp>
    <xdr:clientData/>
  </xdr:twoCellAnchor>
  <xdr:twoCellAnchor>
    <xdr:from>
      <xdr:col>3</xdr:col>
      <xdr:colOff>222855</xdr:colOff>
      <xdr:row>23</xdr:row>
      <xdr:rowOff>128803</xdr:rowOff>
    </xdr:from>
    <xdr:to>
      <xdr:col>7</xdr:col>
      <xdr:colOff>19051</xdr:colOff>
      <xdr:row>28</xdr:row>
      <xdr:rowOff>133350</xdr:rowOff>
    </xdr:to>
    <xdr:sp macro="" textlink="">
      <xdr:nvSpPr>
        <xdr:cNvPr id="122" name="正方形/長方形 121">
          <a:extLst>
            <a:ext uri="{FF2B5EF4-FFF2-40B4-BE49-F238E27FC236}">
              <a16:creationId xmlns:a16="http://schemas.microsoft.com/office/drawing/2014/main" id="{00000000-0008-0000-0000-00007A000000}"/>
            </a:ext>
          </a:extLst>
        </xdr:cNvPr>
        <xdr:cNvSpPr/>
      </xdr:nvSpPr>
      <xdr:spPr>
        <a:xfrm>
          <a:off x="2280255" y="9053728"/>
          <a:ext cx="2539396" cy="238579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editAs="oneCell">
    <xdr:from>
      <xdr:col>1</xdr:col>
      <xdr:colOff>200025</xdr:colOff>
      <xdr:row>49</xdr:row>
      <xdr:rowOff>66675</xdr:rowOff>
    </xdr:from>
    <xdr:to>
      <xdr:col>12</xdr:col>
      <xdr:colOff>127748</xdr:colOff>
      <xdr:row>80</xdr:row>
      <xdr:rowOff>62710</xdr:rowOff>
    </xdr:to>
    <xdr:pic>
      <xdr:nvPicPr>
        <xdr:cNvPr id="123" name="図 122">
          <a:extLst>
            <a:ext uri="{FF2B5EF4-FFF2-40B4-BE49-F238E27FC236}">
              <a16:creationId xmlns:a16="http://schemas.microsoft.com/office/drawing/2014/main" id="{00000000-0008-0000-0000-00007B000000}"/>
            </a:ext>
          </a:extLst>
        </xdr:cNvPr>
        <xdr:cNvPicPr>
          <a:picLocks noChangeAspect="1" noChangeArrowheads="1"/>
        </xdr:cNvPicPr>
      </xdr:nvPicPr>
      <xdr:blipFill>
        <a:blip xmlns:r="http://schemas.openxmlformats.org/officeDocument/2006/relationships" r:embed="rId7" cstate="email">
          <a:extLst>
            <a:ext uri="{28A0092B-C50C-407E-A947-70E740481C1C}">
              <a14:useLocalDpi xmlns:a14="http://schemas.microsoft.com/office/drawing/2010/main"/>
            </a:ext>
          </a:extLst>
        </a:blip>
        <a:srcRect/>
        <a:stretch>
          <a:fillRect/>
        </a:stretch>
      </xdr:blipFill>
      <xdr:spPr bwMode="auto">
        <a:xfrm>
          <a:off x="885825" y="20116800"/>
          <a:ext cx="7471523" cy="5310985"/>
        </a:xfrm>
        <a:prstGeom prst="rect">
          <a:avLst/>
        </a:prstGeom>
        <a:solidFill>
          <a:schemeClr val="bg1"/>
        </a:solidFill>
      </xdr:spPr>
    </xdr:pic>
    <xdr:clientData/>
  </xdr:twoCellAnchor>
  <xdr:twoCellAnchor>
    <xdr:from>
      <xdr:col>1</xdr:col>
      <xdr:colOff>368781</xdr:colOff>
      <xdr:row>72</xdr:row>
      <xdr:rowOff>171285</xdr:rowOff>
    </xdr:from>
    <xdr:to>
      <xdr:col>4</xdr:col>
      <xdr:colOff>472416</xdr:colOff>
      <xdr:row>74</xdr:row>
      <xdr:rowOff>83930</xdr:rowOff>
    </xdr:to>
    <xdr:sp macro="" textlink="">
      <xdr:nvSpPr>
        <xdr:cNvPr id="124" name="正方形/長方形 123">
          <a:extLst>
            <a:ext uri="{FF2B5EF4-FFF2-40B4-BE49-F238E27FC236}">
              <a16:creationId xmlns:a16="http://schemas.microsoft.com/office/drawing/2014/main" id="{00000000-0008-0000-0000-00007C000000}"/>
            </a:ext>
          </a:extLst>
        </xdr:cNvPr>
        <xdr:cNvSpPr/>
      </xdr:nvSpPr>
      <xdr:spPr>
        <a:xfrm>
          <a:off x="1054581" y="24164760"/>
          <a:ext cx="2161035" cy="25554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4</xdr:col>
      <xdr:colOff>282018</xdr:colOff>
      <xdr:row>70</xdr:row>
      <xdr:rowOff>44083</xdr:rowOff>
    </xdr:from>
    <xdr:to>
      <xdr:col>5</xdr:col>
      <xdr:colOff>75687</xdr:colOff>
      <xdr:row>72</xdr:row>
      <xdr:rowOff>151647</xdr:rowOff>
    </xdr:to>
    <xdr:cxnSp macro="">
      <xdr:nvCxnSpPr>
        <xdr:cNvPr id="125" name="直線矢印コネクタ 124">
          <a:extLst>
            <a:ext uri="{FF2B5EF4-FFF2-40B4-BE49-F238E27FC236}">
              <a16:creationId xmlns:a16="http://schemas.microsoft.com/office/drawing/2014/main" id="{00000000-0008-0000-0000-00007D000000}"/>
            </a:ext>
          </a:extLst>
        </xdr:cNvPr>
        <xdr:cNvCxnSpPr/>
      </xdr:nvCxnSpPr>
      <xdr:spPr>
        <a:xfrm flipH="1">
          <a:off x="3025218" y="23694658"/>
          <a:ext cx="479469" cy="45046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403808</xdr:colOff>
      <xdr:row>65</xdr:row>
      <xdr:rowOff>95008</xdr:rowOff>
    </xdr:from>
    <xdr:to>
      <xdr:col>9</xdr:col>
      <xdr:colOff>39222</xdr:colOff>
      <xdr:row>70</xdr:row>
      <xdr:rowOff>43001</xdr:rowOff>
    </xdr:to>
    <xdr:sp macro="" textlink="">
      <xdr:nvSpPr>
        <xdr:cNvPr id="126" name="テキスト ボックス 125">
          <a:extLst>
            <a:ext uri="{FF2B5EF4-FFF2-40B4-BE49-F238E27FC236}">
              <a16:creationId xmlns:a16="http://schemas.microsoft.com/office/drawing/2014/main" id="{00000000-0008-0000-0000-00007E000000}"/>
            </a:ext>
          </a:extLst>
        </xdr:cNvPr>
        <xdr:cNvSpPr txBox="1"/>
      </xdr:nvSpPr>
      <xdr:spPr>
        <a:xfrm>
          <a:off x="3147008" y="22888333"/>
          <a:ext cx="3064414" cy="805243"/>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申請金額は他のシート入力を行うと自動転記されます。</a:t>
          </a:r>
        </a:p>
        <a:p>
          <a:endParaRPr kumimoji="1" lang="ja-JP" altLang="en-US" sz="1100"/>
        </a:p>
      </xdr:txBody>
    </xdr:sp>
    <xdr:clientData/>
  </xdr:twoCellAnchor>
  <xdr:twoCellAnchor>
    <xdr:from>
      <xdr:col>7</xdr:col>
      <xdr:colOff>448722</xdr:colOff>
      <xdr:row>54</xdr:row>
      <xdr:rowOff>4507</xdr:rowOff>
    </xdr:from>
    <xdr:to>
      <xdr:col>10</xdr:col>
      <xdr:colOff>417436</xdr:colOff>
      <xdr:row>57</xdr:row>
      <xdr:rowOff>152571</xdr:rowOff>
    </xdr:to>
    <xdr:cxnSp macro="">
      <xdr:nvCxnSpPr>
        <xdr:cNvPr id="127" name="直線矢印コネクタ 126">
          <a:extLst>
            <a:ext uri="{FF2B5EF4-FFF2-40B4-BE49-F238E27FC236}">
              <a16:creationId xmlns:a16="http://schemas.microsoft.com/office/drawing/2014/main" id="{00000000-0008-0000-0000-00007F000000}"/>
            </a:ext>
          </a:extLst>
        </xdr:cNvPr>
        <xdr:cNvCxnSpPr/>
      </xdr:nvCxnSpPr>
      <xdr:spPr>
        <a:xfrm flipH="1" flipV="1">
          <a:off x="5249322" y="20911882"/>
          <a:ext cx="2026114" cy="662414"/>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435320</xdr:colOff>
      <xdr:row>56</xdr:row>
      <xdr:rowOff>132923</xdr:rowOff>
    </xdr:from>
    <xdr:to>
      <xdr:col>16</xdr:col>
      <xdr:colOff>16185</xdr:colOff>
      <xdr:row>63</xdr:row>
      <xdr:rowOff>59322</xdr:rowOff>
    </xdr:to>
    <xdr:sp macro="" textlink="">
      <xdr:nvSpPr>
        <xdr:cNvPr id="128" name="テキスト ボックス 127">
          <a:extLst>
            <a:ext uri="{FF2B5EF4-FFF2-40B4-BE49-F238E27FC236}">
              <a16:creationId xmlns:a16="http://schemas.microsoft.com/office/drawing/2014/main" id="{00000000-0008-0000-0000-000080000000}"/>
            </a:ext>
          </a:extLst>
        </xdr:cNvPr>
        <xdr:cNvSpPr txBox="1"/>
      </xdr:nvSpPr>
      <xdr:spPr>
        <a:xfrm>
          <a:off x="7293320" y="21383198"/>
          <a:ext cx="3695665" cy="112654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「令和６年１月１０日」又は「</a:t>
          </a:r>
          <a:r>
            <a:rPr kumimoji="1" lang="en-US" altLang="ja-JP" sz="1400" b="1"/>
            <a:t>2024/1/10</a:t>
          </a:r>
          <a:r>
            <a:rPr kumimoji="1" lang="ja-JP" altLang="en-US" sz="1400" b="1"/>
            <a:t>」のように</a:t>
          </a:r>
          <a:r>
            <a:rPr kumimoji="1" lang="ja-JP" altLang="en-US" sz="1400" b="1" u="sng">
              <a:solidFill>
                <a:srgbClr val="FF0000"/>
              </a:solidFill>
            </a:rPr>
            <a:t>スペースを入れずに</a:t>
          </a:r>
          <a:r>
            <a:rPr kumimoji="1" lang="ja-JP" altLang="en-US" sz="1400" b="1" u="none"/>
            <a:t>入力</a:t>
          </a:r>
          <a:r>
            <a:rPr kumimoji="1" lang="ja-JP" altLang="en-US" sz="1400" b="1"/>
            <a:t>してください。</a:t>
          </a:r>
          <a:endParaRPr kumimoji="1" lang="ja-JP" altLang="en-US" sz="1100"/>
        </a:p>
      </xdr:txBody>
    </xdr:sp>
    <xdr:clientData/>
  </xdr:twoCellAnchor>
  <xdr:twoCellAnchor>
    <xdr:from>
      <xdr:col>5</xdr:col>
      <xdr:colOff>411208</xdr:colOff>
      <xdr:row>52</xdr:row>
      <xdr:rowOff>57149</xdr:rowOff>
    </xdr:from>
    <xdr:to>
      <xdr:col>7</xdr:col>
      <xdr:colOff>416957</xdr:colOff>
      <xdr:row>54</xdr:row>
      <xdr:rowOff>95420</xdr:rowOff>
    </xdr:to>
    <xdr:sp macro="" textlink="">
      <xdr:nvSpPr>
        <xdr:cNvPr id="129" name="正方形/長方形 128">
          <a:extLst>
            <a:ext uri="{FF2B5EF4-FFF2-40B4-BE49-F238E27FC236}">
              <a16:creationId xmlns:a16="http://schemas.microsoft.com/office/drawing/2014/main" id="{00000000-0008-0000-0000-000081000000}"/>
            </a:ext>
          </a:extLst>
        </xdr:cNvPr>
        <xdr:cNvSpPr/>
      </xdr:nvSpPr>
      <xdr:spPr>
        <a:xfrm>
          <a:off x="3840208" y="20621624"/>
          <a:ext cx="1377349" cy="38117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0</xdr:col>
      <xdr:colOff>666751</xdr:colOff>
      <xdr:row>139</xdr:row>
      <xdr:rowOff>76199</xdr:rowOff>
    </xdr:from>
    <xdr:to>
      <xdr:col>10</xdr:col>
      <xdr:colOff>466726</xdr:colOff>
      <xdr:row>150</xdr:row>
      <xdr:rowOff>76200</xdr:rowOff>
    </xdr:to>
    <xdr:sp macro="" textlink="">
      <xdr:nvSpPr>
        <xdr:cNvPr id="131" name="正方形/長方形 130">
          <a:extLst>
            <a:ext uri="{FF2B5EF4-FFF2-40B4-BE49-F238E27FC236}">
              <a16:creationId xmlns:a16="http://schemas.microsoft.com/office/drawing/2014/main" id="{00000000-0008-0000-0000-000083000000}"/>
            </a:ext>
          </a:extLst>
        </xdr:cNvPr>
        <xdr:cNvSpPr/>
      </xdr:nvSpPr>
      <xdr:spPr>
        <a:xfrm>
          <a:off x="666751" y="36584163"/>
          <a:ext cx="6603546" cy="194582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10</xdr:col>
      <xdr:colOff>476252</xdr:colOff>
      <xdr:row>146</xdr:row>
      <xdr:rowOff>133350</xdr:rowOff>
    </xdr:from>
    <xdr:to>
      <xdr:col>11</xdr:col>
      <xdr:colOff>457200</xdr:colOff>
      <xdr:row>148</xdr:row>
      <xdr:rowOff>47625</xdr:rowOff>
    </xdr:to>
    <xdr:cxnSp macro="">
      <xdr:nvCxnSpPr>
        <xdr:cNvPr id="132" name="直線矢印コネクタ 131">
          <a:extLst>
            <a:ext uri="{FF2B5EF4-FFF2-40B4-BE49-F238E27FC236}">
              <a16:creationId xmlns:a16="http://schemas.microsoft.com/office/drawing/2014/main" id="{00000000-0008-0000-0000-000084000000}"/>
            </a:ext>
          </a:extLst>
        </xdr:cNvPr>
        <xdr:cNvCxnSpPr/>
      </xdr:nvCxnSpPr>
      <xdr:spPr>
        <a:xfrm flipH="1" flipV="1">
          <a:off x="7334252" y="37357050"/>
          <a:ext cx="666748" cy="257175"/>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122465</xdr:colOff>
      <xdr:row>101</xdr:row>
      <xdr:rowOff>149678</xdr:rowOff>
    </xdr:from>
    <xdr:to>
      <xdr:col>11</xdr:col>
      <xdr:colOff>449035</xdr:colOff>
      <xdr:row>112</xdr:row>
      <xdr:rowOff>122465</xdr:rowOff>
    </xdr:to>
    <xdr:sp macro="" textlink="">
      <xdr:nvSpPr>
        <xdr:cNvPr id="133" name="正方形/長方形 132">
          <a:extLst>
            <a:ext uri="{FF2B5EF4-FFF2-40B4-BE49-F238E27FC236}">
              <a16:creationId xmlns:a16="http://schemas.microsoft.com/office/drawing/2014/main" id="{00000000-0008-0000-0000-000085000000}"/>
            </a:ext>
          </a:extLst>
        </xdr:cNvPr>
        <xdr:cNvSpPr/>
      </xdr:nvSpPr>
      <xdr:spPr>
        <a:xfrm>
          <a:off x="6245679" y="29935714"/>
          <a:ext cx="1687285" cy="1918608"/>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11</xdr:col>
      <xdr:colOff>537882</xdr:colOff>
      <xdr:row>108</xdr:row>
      <xdr:rowOff>98612</xdr:rowOff>
    </xdr:from>
    <xdr:to>
      <xdr:col>12</xdr:col>
      <xdr:colOff>664014</xdr:colOff>
      <xdr:row>109</xdr:row>
      <xdr:rowOff>155081</xdr:rowOff>
    </xdr:to>
    <xdr:cxnSp macro="">
      <xdr:nvCxnSpPr>
        <xdr:cNvPr id="134" name="直線矢印コネクタ 133">
          <a:extLst>
            <a:ext uri="{FF2B5EF4-FFF2-40B4-BE49-F238E27FC236}">
              <a16:creationId xmlns:a16="http://schemas.microsoft.com/office/drawing/2014/main" id="{00000000-0008-0000-0000-000086000000}"/>
            </a:ext>
          </a:extLst>
        </xdr:cNvPr>
        <xdr:cNvCxnSpPr/>
      </xdr:nvCxnSpPr>
      <xdr:spPr>
        <a:xfrm flipH="1" flipV="1">
          <a:off x="8081682" y="30807212"/>
          <a:ext cx="811932" cy="227919"/>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596356</xdr:colOff>
      <xdr:row>121</xdr:row>
      <xdr:rowOff>22884</xdr:rowOff>
    </xdr:from>
    <xdr:to>
      <xdr:col>16</xdr:col>
      <xdr:colOff>461703</xdr:colOff>
      <xdr:row>126</xdr:row>
      <xdr:rowOff>24125</xdr:rowOff>
    </xdr:to>
    <xdr:sp macro="" textlink="">
      <xdr:nvSpPr>
        <xdr:cNvPr id="135" name="テキスト ボックス 134">
          <a:extLst>
            <a:ext uri="{FF2B5EF4-FFF2-40B4-BE49-F238E27FC236}">
              <a16:creationId xmlns:a16="http://schemas.microsoft.com/office/drawing/2014/main" id="{00000000-0008-0000-0000-000087000000}"/>
            </a:ext>
          </a:extLst>
        </xdr:cNvPr>
        <xdr:cNvSpPr txBox="1"/>
      </xdr:nvSpPr>
      <xdr:spPr>
        <a:xfrm>
          <a:off x="8825956" y="32960334"/>
          <a:ext cx="2608547" cy="85849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400" b="1">
              <a:solidFill>
                <a:schemeClr val="dk1"/>
              </a:solidFill>
              <a:latin typeface="+mn-lt"/>
              <a:ea typeface="+mn-ea"/>
              <a:cs typeface="+mn-cs"/>
            </a:rPr>
            <a:t>事業全体としての必要理由を記載してください。</a:t>
          </a:r>
        </a:p>
        <a:p>
          <a:endParaRPr kumimoji="1" lang="ja-JP" altLang="en-US" sz="1100"/>
        </a:p>
      </xdr:txBody>
    </xdr:sp>
    <xdr:clientData/>
  </xdr:twoCellAnchor>
  <xdr:twoCellAnchor>
    <xdr:from>
      <xdr:col>1</xdr:col>
      <xdr:colOff>420782</xdr:colOff>
      <xdr:row>117</xdr:row>
      <xdr:rowOff>57150</xdr:rowOff>
    </xdr:from>
    <xdr:to>
      <xdr:col>11</xdr:col>
      <xdr:colOff>489858</xdr:colOff>
      <xdr:row>128</xdr:row>
      <xdr:rowOff>136071</xdr:rowOff>
    </xdr:to>
    <xdr:sp macro="" textlink="">
      <xdr:nvSpPr>
        <xdr:cNvPr id="136" name="正方形/長方形 135">
          <a:extLst>
            <a:ext uri="{FF2B5EF4-FFF2-40B4-BE49-F238E27FC236}">
              <a16:creationId xmlns:a16="http://schemas.microsoft.com/office/drawing/2014/main" id="{00000000-0008-0000-0000-000088000000}"/>
            </a:ext>
          </a:extLst>
        </xdr:cNvPr>
        <xdr:cNvSpPr/>
      </xdr:nvSpPr>
      <xdr:spPr>
        <a:xfrm>
          <a:off x="1101139" y="32673471"/>
          <a:ext cx="6872648" cy="2024743"/>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11</xdr:col>
      <xdr:colOff>533400</xdr:colOff>
      <xdr:row>123</xdr:row>
      <xdr:rowOff>57150</xdr:rowOff>
    </xdr:from>
    <xdr:to>
      <xdr:col>12</xdr:col>
      <xdr:colOff>603998</xdr:colOff>
      <xdr:row>123</xdr:row>
      <xdr:rowOff>67796</xdr:rowOff>
    </xdr:to>
    <xdr:cxnSp macro="">
      <xdr:nvCxnSpPr>
        <xdr:cNvPr id="137" name="直線矢印コネクタ 136">
          <a:extLst>
            <a:ext uri="{FF2B5EF4-FFF2-40B4-BE49-F238E27FC236}">
              <a16:creationId xmlns:a16="http://schemas.microsoft.com/office/drawing/2014/main" id="{00000000-0008-0000-0000-000089000000}"/>
            </a:ext>
          </a:extLst>
        </xdr:cNvPr>
        <xdr:cNvCxnSpPr/>
      </xdr:nvCxnSpPr>
      <xdr:spPr>
        <a:xfrm flipH="1" flipV="1">
          <a:off x="8077200" y="33337500"/>
          <a:ext cx="756398" cy="10646"/>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477573</xdr:colOff>
      <xdr:row>146</xdr:row>
      <xdr:rowOff>105082</xdr:rowOff>
    </xdr:from>
    <xdr:to>
      <xdr:col>15</xdr:col>
      <xdr:colOff>461698</xdr:colOff>
      <xdr:row>151</xdr:row>
      <xdr:rowOff>57457</xdr:rowOff>
    </xdr:to>
    <xdr:sp macro="" textlink="">
      <xdr:nvSpPr>
        <xdr:cNvPr id="138" name="テキスト ボックス 137">
          <a:extLst>
            <a:ext uri="{FF2B5EF4-FFF2-40B4-BE49-F238E27FC236}">
              <a16:creationId xmlns:a16="http://schemas.microsoft.com/office/drawing/2014/main" id="{00000000-0008-0000-0000-00008A000000}"/>
            </a:ext>
          </a:extLst>
        </xdr:cNvPr>
        <xdr:cNvSpPr txBox="1"/>
      </xdr:nvSpPr>
      <xdr:spPr>
        <a:xfrm>
          <a:off x="8021373" y="37328782"/>
          <a:ext cx="2727325" cy="8096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チェックを忘れないようご注意ください。</a:t>
          </a:r>
        </a:p>
        <a:p>
          <a:endParaRPr kumimoji="1" lang="ja-JP" altLang="en-US" sz="1100"/>
        </a:p>
      </xdr:txBody>
    </xdr:sp>
    <xdr:clientData/>
  </xdr:twoCellAnchor>
  <xdr:twoCellAnchor>
    <xdr:from>
      <xdr:col>12</xdr:col>
      <xdr:colOff>664014</xdr:colOff>
      <xdr:row>108</xdr:row>
      <xdr:rowOff>79318</xdr:rowOff>
    </xdr:from>
    <xdr:to>
      <xdr:col>17</xdr:col>
      <xdr:colOff>625929</xdr:colOff>
      <xdr:row>116</xdr:row>
      <xdr:rowOff>20731</xdr:rowOff>
    </xdr:to>
    <xdr:sp macro="" textlink="">
      <xdr:nvSpPr>
        <xdr:cNvPr id="139" name="テキスト ボックス 138">
          <a:extLst>
            <a:ext uri="{FF2B5EF4-FFF2-40B4-BE49-F238E27FC236}">
              <a16:creationId xmlns:a16="http://schemas.microsoft.com/office/drawing/2014/main" id="{00000000-0008-0000-0000-00008B000000}"/>
            </a:ext>
          </a:extLst>
        </xdr:cNvPr>
        <xdr:cNvSpPr txBox="1"/>
      </xdr:nvSpPr>
      <xdr:spPr>
        <a:xfrm>
          <a:off x="8828300" y="31103604"/>
          <a:ext cx="3363700" cy="135655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１０月以降１月末までに発注及び納品され</a:t>
          </a:r>
          <a:r>
            <a:rPr kumimoji="1" lang="ja-JP" altLang="en-US" sz="1400" b="1">
              <a:solidFill>
                <a:sysClr val="windowText" lastClr="000000"/>
              </a:solidFill>
            </a:rPr>
            <a:t>る</a:t>
          </a:r>
          <a:r>
            <a:rPr kumimoji="1" lang="ja-JP" altLang="en-US" sz="1400" b="1"/>
            <a:t>ものが申請対象です。</a:t>
          </a:r>
          <a:endParaRPr kumimoji="1" lang="en-US" altLang="ja-JP" sz="1400" b="1"/>
        </a:p>
        <a:p>
          <a:r>
            <a:rPr kumimoji="1" lang="ja-JP" altLang="en-US" sz="1400" b="1"/>
            <a:t>ただし、段階１以上の期間中に使用したもののみが補助対象です。</a:t>
          </a:r>
          <a:endParaRPr kumimoji="1" lang="en-US" altLang="ja-JP" sz="1400" b="1"/>
        </a:p>
        <a:p>
          <a:endParaRPr kumimoji="1" lang="ja-JP" altLang="en-US" sz="1100"/>
        </a:p>
      </xdr:txBody>
    </xdr:sp>
    <xdr:clientData/>
  </xdr:twoCellAnchor>
  <xdr:twoCellAnchor>
    <xdr:from>
      <xdr:col>1</xdr:col>
      <xdr:colOff>40822</xdr:colOff>
      <xdr:row>134</xdr:row>
      <xdr:rowOff>85725</xdr:rowOff>
    </xdr:from>
    <xdr:to>
      <xdr:col>8</xdr:col>
      <xdr:colOff>333375</xdr:colOff>
      <xdr:row>138</xdr:row>
      <xdr:rowOff>104774</xdr:rowOff>
    </xdr:to>
    <xdr:sp macro="" textlink="">
      <xdr:nvSpPr>
        <xdr:cNvPr id="140" name="正方形/長方形 139">
          <a:extLst>
            <a:ext uri="{FF2B5EF4-FFF2-40B4-BE49-F238E27FC236}">
              <a16:creationId xmlns:a16="http://schemas.microsoft.com/office/drawing/2014/main" id="{00000000-0008-0000-0000-00008C000000}"/>
            </a:ext>
          </a:extLst>
        </xdr:cNvPr>
        <xdr:cNvSpPr/>
      </xdr:nvSpPr>
      <xdr:spPr>
        <a:xfrm>
          <a:off x="721179" y="35709225"/>
          <a:ext cx="5055053" cy="726620"/>
        </a:xfrm>
        <a:prstGeom prst="rect">
          <a:avLst/>
        </a:prstGeom>
        <a:noFill/>
        <a:ln w="38100">
          <a:solidFill>
            <a:srgbClr val="00B0F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noFill/>
            </a:rPr>
            <a:t>ｖ</a:t>
          </a:r>
        </a:p>
      </xdr:txBody>
    </xdr:sp>
    <xdr:clientData/>
  </xdr:twoCellAnchor>
  <xdr:twoCellAnchor>
    <xdr:from>
      <xdr:col>8</xdr:col>
      <xdr:colOff>390524</xdr:colOff>
      <xdr:row>135</xdr:row>
      <xdr:rowOff>142875</xdr:rowOff>
    </xdr:from>
    <xdr:to>
      <xdr:col>12</xdr:col>
      <xdr:colOff>28575</xdr:colOff>
      <xdr:row>135</xdr:row>
      <xdr:rowOff>152400</xdr:rowOff>
    </xdr:to>
    <xdr:cxnSp macro="">
      <xdr:nvCxnSpPr>
        <xdr:cNvPr id="141" name="直線矢印コネクタ 140">
          <a:extLst>
            <a:ext uri="{FF2B5EF4-FFF2-40B4-BE49-F238E27FC236}">
              <a16:creationId xmlns:a16="http://schemas.microsoft.com/office/drawing/2014/main" id="{00000000-0008-0000-0000-00008D000000}"/>
            </a:ext>
          </a:extLst>
        </xdr:cNvPr>
        <xdr:cNvCxnSpPr/>
      </xdr:nvCxnSpPr>
      <xdr:spPr>
        <a:xfrm flipH="1" flipV="1">
          <a:off x="5876924" y="35480625"/>
          <a:ext cx="2381251" cy="9525"/>
        </a:xfrm>
        <a:prstGeom prst="straightConnector1">
          <a:avLst/>
        </a:prstGeom>
        <a:ln w="57150">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202468</xdr:colOff>
      <xdr:row>132</xdr:row>
      <xdr:rowOff>148221</xdr:rowOff>
    </xdr:from>
    <xdr:to>
      <xdr:col>18</xdr:col>
      <xdr:colOff>629769</xdr:colOff>
      <xdr:row>140</xdr:row>
      <xdr:rowOff>114300</xdr:rowOff>
    </xdr:to>
    <xdr:sp macro="" textlink="">
      <xdr:nvSpPr>
        <xdr:cNvPr id="142" name="テキスト ボックス 141">
          <a:extLst>
            <a:ext uri="{FF2B5EF4-FFF2-40B4-BE49-F238E27FC236}">
              <a16:creationId xmlns:a16="http://schemas.microsoft.com/office/drawing/2014/main" id="{00000000-0008-0000-0000-00008E000000}"/>
            </a:ext>
          </a:extLst>
        </xdr:cNvPr>
        <xdr:cNvSpPr txBox="1"/>
      </xdr:nvSpPr>
      <xdr:spPr>
        <a:xfrm>
          <a:off x="7746268" y="34971621"/>
          <a:ext cx="5227901" cy="1337679"/>
        </a:xfrm>
        <a:prstGeom prst="rect">
          <a:avLst/>
        </a:prstGeom>
        <a:solidFill>
          <a:schemeClr val="lt1"/>
        </a:solid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latin typeface="+mn-ea"/>
              <a:ea typeface="+mn-ea"/>
            </a:rPr>
            <a:t>チェックを忘れないようご注意ください。</a:t>
          </a:r>
          <a:endParaRPr kumimoji="1" lang="en-US" altLang="ja-JP" sz="1400" b="1">
            <a:latin typeface="+mn-ea"/>
            <a:ea typeface="+mn-ea"/>
          </a:endParaRPr>
        </a:p>
        <a:p>
          <a:endParaRPr kumimoji="1" lang="en-US" altLang="ja-JP" sz="1400" b="1">
            <a:solidFill>
              <a:sysClr val="windowText" lastClr="000000"/>
            </a:solidFill>
            <a:latin typeface="+mn-ea"/>
            <a:ea typeface="+mn-ea"/>
          </a:endParaRPr>
        </a:p>
        <a:p>
          <a:r>
            <a:rPr kumimoji="1" lang="en-US" altLang="ja-JP" sz="1400" b="1">
              <a:solidFill>
                <a:srgbClr val="FF0000"/>
              </a:solidFill>
              <a:latin typeface="+mn-ea"/>
              <a:ea typeface="+mn-ea"/>
            </a:rPr>
            <a:t>※</a:t>
          </a:r>
          <a:r>
            <a:rPr kumimoji="1" lang="ja-JP" altLang="en-US" sz="1400" b="1">
              <a:solidFill>
                <a:srgbClr val="FF0000"/>
              </a:solidFill>
              <a:latin typeface="+mn-ea"/>
              <a:ea typeface="+mn-ea"/>
            </a:rPr>
            <a:t>「市町村にも申請している、または申請する予定」の場合、</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　重複申請となるものは補助対象外になります。</a:t>
          </a:r>
        </a:p>
      </xdr:txBody>
    </xdr:sp>
    <xdr:clientData/>
  </xdr:twoCellAnchor>
  <xdr:twoCellAnchor>
    <xdr:from>
      <xdr:col>8</xdr:col>
      <xdr:colOff>314564</xdr:colOff>
      <xdr:row>210</xdr:row>
      <xdr:rowOff>30710</xdr:rowOff>
    </xdr:from>
    <xdr:to>
      <xdr:col>13</xdr:col>
      <xdr:colOff>497781</xdr:colOff>
      <xdr:row>214</xdr:row>
      <xdr:rowOff>151360</xdr:rowOff>
    </xdr:to>
    <xdr:sp macro="" textlink="">
      <xdr:nvSpPr>
        <xdr:cNvPr id="145" name="テキスト ボックス 144">
          <a:extLst>
            <a:ext uri="{FF2B5EF4-FFF2-40B4-BE49-F238E27FC236}">
              <a16:creationId xmlns:a16="http://schemas.microsoft.com/office/drawing/2014/main" id="{00000000-0008-0000-0000-000091000000}"/>
            </a:ext>
          </a:extLst>
        </xdr:cNvPr>
        <xdr:cNvSpPr txBox="1"/>
      </xdr:nvSpPr>
      <xdr:spPr>
        <a:xfrm>
          <a:off x="5800964" y="48817760"/>
          <a:ext cx="3612217" cy="8064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ysClr val="windowText" lastClr="000000"/>
              </a:solidFill>
            </a:rPr>
            <a:t>黄色いセルに入力してください。</a:t>
          </a:r>
        </a:p>
        <a:p>
          <a:r>
            <a:rPr kumimoji="1" lang="ja-JP" altLang="en-US" sz="1400" b="1">
              <a:solidFill>
                <a:srgbClr val="FF0000"/>
              </a:solidFill>
            </a:rPr>
            <a:t>（他のシートから自動転記されません。）</a:t>
          </a:r>
        </a:p>
      </xdr:txBody>
    </xdr:sp>
    <xdr:clientData/>
  </xdr:twoCellAnchor>
  <xdr:twoCellAnchor editAs="oneCell">
    <xdr:from>
      <xdr:col>1</xdr:col>
      <xdr:colOff>112940</xdr:colOff>
      <xdr:row>202</xdr:row>
      <xdr:rowOff>76198</xdr:rowOff>
    </xdr:from>
    <xdr:to>
      <xdr:col>7</xdr:col>
      <xdr:colOff>333375</xdr:colOff>
      <xdr:row>229</xdr:row>
      <xdr:rowOff>18961</xdr:rowOff>
    </xdr:to>
    <xdr:pic>
      <xdr:nvPicPr>
        <xdr:cNvPr id="146" name="図 145">
          <a:extLst>
            <a:ext uri="{FF2B5EF4-FFF2-40B4-BE49-F238E27FC236}">
              <a16:creationId xmlns:a16="http://schemas.microsoft.com/office/drawing/2014/main" id="{00000000-0008-0000-0000-000092000000}"/>
            </a:ext>
          </a:extLst>
        </xdr:cNvPr>
        <xdr:cNvPicPr>
          <a:picLocks noChangeAspect="1" noChangeArrowheads="1"/>
        </xdr:cNvPicPr>
      </xdr:nvPicPr>
      <xdr:blipFill>
        <a:blip xmlns:r="http://schemas.openxmlformats.org/officeDocument/2006/relationships" r:embed="rId8" cstate="email">
          <a:extLst>
            <a:ext uri="{28A0092B-C50C-407E-A947-70E740481C1C}">
              <a14:useLocalDpi xmlns:a14="http://schemas.microsoft.com/office/drawing/2010/main"/>
            </a:ext>
          </a:extLst>
        </a:blip>
        <a:srcRect/>
        <a:stretch>
          <a:fillRect/>
        </a:stretch>
      </xdr:blipFill>
      <xdr:spPr bwMode="auto">
        <a:xfrm>
          <a:off x="798740" y="47491648"/>
          <a:ext cx="4335235" cy="4571913"/>
        </a:xfrm>
        <a:prstGeom prst="rect">
          <a:avLst/>
        </a:prstGeom>
        <a:solidFill>
          <a:schemeClr val="bg1"/>
        </a:solidFill>
        <a:extLst/>
      </xdr:spPr>
    </xdr:pic>
    <xdr:clientData/>
  </xdr:twoCellAnchor>
  <xdr:twoCellAnchor>
    <xdr:from>
      <xdr:col>4</xdr:col>
      <xdr:colOff>363443</xdr:colOff>
      <xdr:row>204</xdr:row>
      <xdr:rowOff>114300</xdr:rowOff>
    </xdr:from>
    <xdr:to>
      <xdr:col>6</xdr:col>
      <xdr:colOff>581024</xdr:colOff>
      <xdr:row>214</xdr:row>
      <xdr:rowOff>47625</xdr:rowOff>
    </xdr:to>
    <xdr:sp macro="" textlink="">
      <xdr:nvSpPr>
        <xdr:cNvPr id="147" name="正方形/長方形 146">
          <a:extLst>
            <a:ext uri="{FF2B5EF4-FFF2-40B4-BE49-F238E27FC236}">
              <a16:creationId xmlns:a16="http://schemas.microsoft.com/office/drawing/2014/main" id="{00000000-0008-0000-0000-000093000000}"/>
            </a:ext>
          </a:extLst>
        </xdr:cNvPr>
        <xdr:cNvSpPr/>
      </xdr:nvSpPr>
      <xdr:spPr>
        <a:xfrm>
          <a:off x="3106643" y="47872650"/>
          <a:ext cx="1589181" cy="164782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6</xdr:col>
      <xdr:colOff>655599</xdr:colOff>
      <xdr:row>213</xdr:row>
      <xdr:rowOff>9697</xdr:rowOff>
    </xdr:from>
    <xdr:to>
      <xdr:col>8</xdr:col>
      <xdr:colOff>250131</xdr:colOff>
      <xdr:row>213</xdr:row>
      <xdr:rowOff>13526</xdr:rowOff>
    </xdr:to>
    <xdr:cxnSp macro="">
      <xdr:nvCxnSpPr>
        <xdr:cNvPr id="148" name="直線矢印コネクタ 147">
          <a:extLst>
            <a:ext uri="{FF2B5EF4-FFF2-40B4-BE49-F238E27FC236}">
              <a16:creationId xmlns:a16="http://schemas.microsoft.com/office/drawing/2014/main" id="{00000000-0008-0000-0000-000094000000}"/>
            </a:ext>
          </a:extLst>
        </xdr:cNvPr>
        <xdr:cNvCxnSpPr/>
      </xdr:nvCxnSpPr>
      <xdr:spPr>
        <a:xfrm flipH="1" flipV="1">
          <a:off x="4770399" y="49311097"/>
          <a:ext cx="966132" cy="3829"/>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638175</xdr:colOff>
      <xdr:row>205</xdr:row>
      <xdr:rowOff>23132</xdr:rowOff>
    </xdr:from>
    <xdr:to>
      <xdr:col>8</xdr:col>
      <xdr:colOff>265339</xdr:colOff>
      <xdr:row>205</xdr:row>
      <xdr:rowOff>23132</xdr:rowOff>
    </xdr:to>
    <xdr:cxnSp macro="">
      <xdr:nvCxnSpPr>
        <xdr:cNvPr id="149" name="直線矢印コネクタ 148">
          <a:extLst>
            <a:ext uri="{FF2B5EF4-FFF2-40B4-BE49-F238E27FC236}">
              <a16:creationId xmlns:a16="http://schemas.microsoft.com/office/drawing/2014/main" id="{00000000-0008-0000-0000-000095000000}"/>
            </a:ext>
          </a:extLst>
        </xdr:cNvPr>
        <xdr:cNvCxnSpPr/>
      </xdr:nvCxnSpPr>
      <xdr:spPr>
        <a:xfrm flipH="1">
          <a:off x="4752975" y="47952932"/>
          <a:ext cx="998764" cy="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311728</xdr:colOff>
      <xdr:row>203</xdr:row>
      <xdr:rowOff>29643</xdr:rowOff>
    </xdr:from>
    <xdr:to>
      <xdr:col>13</xdr:col>
      <xdr:colOff>589599</xdr:colOff>
      <xdr:row>209</xdr:row>
      <xdr:rowOff>142220</xdr:rowOff>
    </xdr:to>
    <xdr:sp macro="" textlink="">
      <xdr:nvSpPr>
        <xdr:cNvPr id="150" name="テキスト ボックス 149">
          <a:extLst>
            <a:ext uri="{FF2B5EF4-FFF2-40B4-BE49-F238E27FC236}">
              <a16:creationId xmlns:a16="http://schemas.microsoft.com/office/drawing/2014/main" id="{00000000-0008-0000-0000-000096000000}"/>
            </a:ext>
          </a:extLst>
        </xdr:cNvPr>
        <xdr:cNvSpPr txBox="1"/>
      </xdr:nvSpPr>
      <xdr:spPr>
        <a:xfrm>
          <a:off x="5798128" y="47616543"/>
          <a:ext cx="3706871" cy="114127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「令和６年１月１０日」又は「</a:t>
          </a:r>
          <a:r>
            <a:rPr kumimoji="1" lang="en-US" altLang="ja-JP" sz="1400" b="1"/>
            <a:t>2024/1/10</a:t>
          </a:r>
          <a:r>
            <a:rPr kumimoji="1" lang="ja-JP" altLang="en-US" sz="1400" b="1"/>
            <a:t>」のように</a:t>
          </a:r>
          <a:r>
            <a:rPr kumimoji="1" lang="ja-JP" altLang="en-US" sz="1400" b="1" u="sng">
              <a:solidFill>
                <a:srgbClr val="FF0000"/>
              </a:solidFill>
            </a:rPr>
            <a:t>スペースを入れずに</a:t>
          </a:r>
          <a:r>
            <a:rPr kumimoji="1" lang="ja-JP" altLang="en-US" sz="1400" b="1" u="none"/>
            <a:t>入力</a:t>
          </a:r>
          <a:r>
            <a:rPr kumimoji="1" lang="ja-JP" altLang="en-US" sz="1400" b="1"/>
            <a:t>してください。</a:t>
          </a:r>
          <a:endParaRPr kumimoji="1" lang="ja-JP" altLang="en-US" sz="1100"/>
        </a:p>
      </xdr:txBody>
    </xdr:sp>
    <xdr:clientData/>
  </xdr:twoCellAnchor>
  <xdr:twoCellAnchor editAs="oneCell">
    <xdr:from>
      <xdr:col>1</xdr:col>
      <xdr:colOff>114300</xdr:colOff>
      <xdr:row>156</xdr:row>
      <xdr:rowOff>76201</xdr:rowOff>
    </xdr:from>
    <xdr:to>
      <xdr:col>17</xdr:col>
      <xdr:colOff>268250</xdr:colOff>
      <xdr:row>196</xdr:row>
      <xdr:rowOff>123826</xdr:rowOff>
    </xdr:to>
    <xdr:pic>
      <xdr:nvPicPr>
        <xdr:cNvPr id="151" name="図 150">
          <a:extLst>
            <a:ext uri="{FF2B5EF4-FFF2-40B4-BE49-F238E27FC236}">
              <a16:creationId xmlns:a16="http://schemas.microsoft.com/office/drawing/2014/main" id="{00000000-0008-0000-0000-000097000000}"/>
            </a:ext>
          </a:extLst>
        </xdr:cNvPr>
        <xdr:cNvPicPr>
          <a:picLocks noChangeAspect="1" noChangeArrowheads="1"/>
        </xdr:cNvPicPr>
      </xdr:nvPicPr>
      <xdr:blipFill>
        <a:blip xmlns:r="http://schemas.openxmlformats.org/officeDocument/2006/relationships" r:embed="rId9" cstate="email">
          <a:extLst>
            <a:ext uri="{28A0092B-C50C-407E-A947-70E740481C1C}">
              <a14:useLocalDpi xmlns:a14="http://schemas.microsoft.com/office/drawing/2010/main"/>
            </a:ext>
          </a:extLst>
        </a:blip>
        <a:srcRect/>
        <a:stretch>
          <a:fillRect/>
        </a:stretch>
      </xdr:blipFill>
      <xdr:spPr bwMode="auto">
        <a:xfrm>
          <a:off x="800100" y="39338251"/>
          <a:ext cx="11126750" cy="6915150"/>
        </a:xfrm>
        <a:prstGeom prst="rect">
          <a:avLst/>
        </a:prstGeom>
        <a:solidFill>
          <a:schemeClr val="bg1"/>
        </a:solidFill>
      </xdr:spPr>
    </xdr:pic>
    <xdr:clientData/>
  </xdr:twoCellAnchor>
  <xdr:twoCellAnchor>
    <xdr:from>
      <xdr:col>3</xdr:col>
      <xdr:colOff>409337</xdr:colOff>
      <xdr:row>251</xdr:row>
      <xdr:rowOff>311286</xdr:rowOff>
    </xdr:from>
    <xdr:to>
      <xdr:col>4</xdr:col>
      <xdr:colOff>670752</xdr:colOff>
      <xdr:row>259</xdr:row>
      <xdr:rowOff>326571</xdr:rowOff>
    </xdr:to>
    <xdr:sp macro="" textlink="">
      <xdr:nvSpPr>
        <xdr:cNvPr id="153" name="正方形/長方形 152">
          <a:extLst>
            <a:ext uri="{FF2B5EF4-FFF2-40B4-BE49-F238E27FC236}">
              <a16:creationId xmlns:a16="http://schemas.microsoft.com/office/drawing/2014/main" id="{00000000-0008-0000-0000-000099000000}"/>
            </a:ext>
          </a:extLst>
        </xdr:cNvPr>
        <xdr:cNvSpPr/>
      </xdr:nvSpPr>
      <xdr:spPr>
        <a:xfrm>
          <a:off x="2450408" y="60999143"/>
          <a:ext cx="941773" cy="2954428"/>
        </a:xfrm>
        <a:prstGeom prst="rect">
          <a:avLst/>
        </a:prstGeom>
        <a:noFill/>
        <a:ln w="38100">
          <a:solidFill>
            <a:srgbClr val="7030A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xdr:col>
      <xdr:colOff>493857</xdr:colOff>
      <xdr:row>251</xdr:row>
      <xdr:rowOff>326572</xdr:rowOff>
    </xdr:from>
    <xdr:to>
      <xdr:col>3</xdr:col>
      <xdr:colOff>367393</xdr:colOff>
      <xdr:row>259</xdr:row>
      <xdr:rowOff>326573</xdr:rowOff>
    </xdr:to>
    <xdr:sp macro="" textlink="">
      <xdr:nvSpPr>
        <xdr:cNvPr id="154" name="正方形/長方形 153">
          <a:extLst>
            <a:ext uri="{FF2B5EF4-FFF2-40B4-BE49-F238E27FC236}">
              <a16:creationId xmlns:a16="http://schemas.microsoft.com/office/drawing/2014/main" id="{00000000-0008-0000-0000-00009A000000}"/>
            </a:ext>
          </a:extLst>
        </xdr:cNvPr>
        <xdr:cNvSpPr/>
      </xdr:nvSpPr>
      <xdr:spPr>
        <a:xfrm>
          <a:off x="1174214" y="61014429"/>
          <a:ext cx="1234250" cy="2939144"/>
        </a:xfrm>
        <a:prstGeom prst="rect">
          <a:avLst/>
        </a:prstGeom>
        <a:noFill/>
        <a:ln w="38100">
          <a:solidFill>
            <a:srgbClr val="00B05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9</xdr:col>
      <xdr:colOff>236123</xdr:colOff>
      <xdr:row>251</xdr:row>
      <xdr:rowOff>315368</xdr:rowOff>
    </xdr:from>
    <xdr:to>
      <xdr:col>11</xdr:col>
      <xdr:colOff>68036</xdr:colOff>
      <xdr:row>259</xdr:row>
      <xdr:rowOff>299356</xdr:rowOff>
    </xdr:to>
    <xdr:sp macro="" textlink="">
      <xdr:nvSpPr>
        <xdr:cNvPr id="155" name="正方形/長方形 154">
          <a:extLst>
            <a:ext uri="{FF2B5EF4-FFF2-40B4-BE49-F238E27FC236}">
              <a16:creationId xmlns:a16="http://schemas.microsoft.com/office/drawing/2014/main" id="{00000000-0008-0000-0000-00009B000000}"/>
            </a:ext>
          </a:extLst>
        </xdr:cNvPr>
        <xdr:cNvSpPr/>
      </xdr:nvSpPr>
      <xdr:spPr>
        <a:xfrm>
          <a:off x="6359337" y="61003225"/>
          <a:ext cx="1192628" cy="2923131"/>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11</xdr:col>
      <xdr:colOff>121113</xdr:colOff>
      <xdr:row>251</xdr:row>
      <xdr:rowOff>328975</xdr:rowOff>
    </xdr:from>
    <xdr:to>
      <xdr:col>13</xdr:col>
      <xdr:colOff>0</xdr:colOff>
      <xdr:row>259</xdr:row>
      <xdr:rowOff>312964</xdr:rowOff>
    </xdr:to>
    <xdr:sp macro="" textlink="">
      <xdr:nvSpPr>
        <xdr:cNvPr id="156" name="正方形/長方形 155">
          <a:extLst>
            <a:ext uri="{FF2B5EF4-FFF2-40B4-BE49-F238E27FC236}">
              <a16:creationId xmlns:a16="http://schemas.microsoft.com/office/drawing/2014/main" id="{00000000-0008-0000-0000-00009C000000}"/>
            </a:ext>
          </a:extLst>
        </xdr:cNvPr>
        <xdr:cNvSpPr/>
      </xdr:nvSpPr>
      <xdr:spPr>
        <a:xfrm>
          <a:off x="7605042" y="61016832"/>
          <a:ext cx="1239601" cy="2923132"/>
        </a:xfrm>
        <a:prstGeom prst="rect">
          <a:avLst/>
        </a:prstGeom>
        <a:noFill/>
        <a:ln w="38100">
          <a:solidFill>
            <a:srgbClr val="00B0F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15</xdr:col>
      <xdr:colOff>637136</xdr:colOff>
      <xdr:row>247</xdr:row>
      <xdr:rowOff>269742</xdr:rowOff>
    </xdr:from>
    <xdr:to>
      <xdr:col>19</xdr:col>
      <xdr:colOff>58832</xdr:colOff>
      <xdr:row>250</xdr:row>
      <xdr:rowOff>5761</xdr:rowOff>
    </xdr:to>
    <xdr:sp macro="" textlink="">
      <xdr:nvSpPr>
        <xdr:cNvPr id="157" name="吹き出し: 角を丸めた四角形 156">
          <a:extLst>
            <a:ext uri="{FF2B5EF4-FFF2-40B4-BE49-F238E27FC236}">
              <a16:creationId xmlns:a16="http://schemas.microsoft.com/office/drawing/2014/main" id="{00000000-0008-0000-0000-00009D000000}"/>
            </a:ext>
          </a:extLst>
        </xdr:cNvPr>
        <xdr:cNvSpPr/>
      </xdr:nvSpPr>
      <xdr:spPr>
        <a:xfrm>
          <a:off x="10842493" y="59488028"/>
          <a:ext cx="2143125" cy="838197"/>
        </a:xfrm>
        <a:prstGeom prst="wedgeRoundRectCallout">
          <a:avLst>
            <a:gd name="adj1" fmla="val -80897"/>
            <a:gd name="adj2" fmla="val 100415"/>
            <a:gd name="adj3" fmla="val 16667"/>
          </a:avLst>
        </a:prstGeom>
        <a:ln w="285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400" b="1"/>
            <a:t>自動計算されるので、</a:t>
          </a:r>
          <a:endParaRPr kumimoji="1" lang="en-US" altLang="ja-JP" sz="1400" b="1"/>
        </a:p>
        <a:p>
          <a:pPr algn="l"/>
          <a:r>
            <a:rPr kumimoji="1" lang="ja-JP" altLang="en-US" sz="1400" b="1"/>
            <a:t>入力は不要です。</a:t>
          </a:r>
        </a:p>
      </xdr:txBody>
    </xdr:sp>
    <xdr:clientData/>
  </xdr:twoCellAnchor>
  <xdr:twoCellAnchor>
    <xdr:from>
      <xdr:col>0</xdr:col>
      <xdr:colOff>415415</xdr:colOff>
      <xdr:row>260</xdr:row>
      <xdr:rowOff>270465</xdr:rowOff>
    </xdr:from>
    <xdr:to>
      <xdr:col>4</xdr:col>
      <xdr:colOff>89882</xdr:colOff>
      <xdr:row>264</xdr:row>
      <xdr:rowOff>54429</xdr:rowOff>
    </xdr:to>
    <xdr:sp macro="" textlink="">
      <xdr:nvSpPr>
        <xdr:cNvPr id="158" name="正方形/長方形 157">
          <a:extLst>
            <a:ext uri="{FF2B5EF4-FFF2-40B4-BE49-F238E27FC236}">
              <a16:creationId xmlns:a16="http://schemas.microsoft.com/office/drawing/2014/main" id="{00000000-0008-0000-0000-00009E000000}"/>
            </a:ext>
          </a:extLst>
        </xdr:cNvPr>
        <xdr:cNvSpPr/>
      </xdr:nvSpPr>
      <xdr:spPr>
        <a:xfrm>
          <a:off x="415415" y="64264858"/>
          <a:ext cx="2395896" cy="1253535"/>
        </a:xfrm>
        <a:prstGeom prst="rect">
          <a:avLst/>
        </a:prstGeom>
        <a:ln w="38100">
          <a:solidFill>
            <a:srgbClr val="00B05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金額根拠資料の添付書類に記載した番号と</a:t>
          </a:r>
          <a:r>
            <a:rPr kumimoji="1" lang="ja-JP" altLang="en-US" sz="1400" b="1">
              <a:solidFill>
                <a:srgbClr val="FF0000"/>
              </a:solidFill>
            </a:rPr>
            <a:t>突合できる</a:t>
          </a:r>
          <a:r>
            <a:rPr kumimoji="1" lang="ja-JP" altLang="en-US" sz="1400" b="1"/>
            <a:t>番号を入力してください。</a:t>
          </a:r>
        </a:p>
      </xdr:txBody>
    </xdr:sp>
    <xdr:clientData/>
  </xdr:twoCellAnchor>
  <xdr:twoCellAnchor>
    <xdr:from>
      <xdr:col>4</xdr:col>
      <xdr:colOff>169768</xdr:colOff>
      <xdr:row>260</xdr:row>
      <xdr:rowOff>263262</xdr:rowOff>
    </xdr:from>
    <xdr:to>
      <xdr:col>6</xdr:col>
      <xdr:colOff>631530</xdr:colOff>
      <xdr:row>263</xdr:row>
      <xdr:rowOff>361954</xdr:rowOff>
    </xdr:to>
    <xdr:sp macro="" textlink="">
      <xdr:nvSpPr>
        <xdr:cNvPr id="159" name="正方形/長方形 158">
          <a:extLst>
            <a:ext uri="{FF2B5EF4-FFF2-40B4-BE49-F238E27FC236}">
              <a16:creationId xmlns:a16="http://schemas.microsoft.com/office/drawing/2014/main" id="{00000000-0008-0000-0000-00009F000000}"/>
            </a:ext>
          </a:extLst>
        </xdr:cNvPr>
        <xdr:cNvSpPr/>
      </xdr:nvSpPr>
      <xdr:spPr>
        <a:xfrm>
          <a:off x="2891197" y="64257655"/>
          <a:ext cx="1822476" cy="1200870"/>
        </a:xfrm>
        <a:prstGeom prst="rect">
          <a:avLst/>
        </a:prstGeom>
        <a:ln w="38100">
          <a:solidFill>
            <a:srgbClr val="7030A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プルダウンの</a:t>
          </a:r>
          <a:endParaRPr kumimoji="1" lang="en-US" altLang="ja-JP" sz="1400" b="1"/>
        </a:p>
        <a:p>
          <a:pPr algn="l"/>
          <a:r>
            <a:rPr kumimoji="1" lang="ja-JP" altLang="en-US" sz="1400" b="1"/>
            <a:t>６種類の中から</a:t>
          </a:r>
          <a:endParaRPr kumimoji="1" lang="en-US" altLang="ja-JP" sz="1400" b="1"/>
        </a:p>
        <a:p>
          <a:pPr algn="l"/>
          <a:r>
            <a:rPr kumimoji="1" lang="ja-JP" altLang="en-US" sz="1400" b="1"/>
            <a:t>選択してください。</a:t>
          </a:r>
        </a:p>
      </xdr:txBody>
    </xdr:sp>
    <xdr:clientData/>
  </xdr:twoCellAnchor>
  <xdr:twoCellAnchor>
    <xdr:from>
      <xdr:col>7</xdr:col>
      <xdr:colOff>53465</xdr:colOff>
      <xdr:row>260</xdr:row>
      <xdr:rowOff>276146</xdr:rowOff>
    </xdr:from>
    <xdr:to>
      <xdr:col>14</xdr:col>
      <xdr:colOff>177290</xdr:colOff>
      <xdr:row>266</xdr:row>
      <xdr:rowOff>263260</xdr:rowOff>
    </xdr:to>
    <xdr:sp macro="" textlink="">
      <xdr:nvSpPr>
        <xdr:cNvPr id="160" name="正方形/長方形 159">
          <a:extLst>
            <a:ext uri="{FF2B5EF4-FFF2-40B4-BE49-F238E27FC236}">
              <a16:creationId xmlns:a16="http://schemas.microsoft.com/office/drawing/2014/main" id="{00000000-0008-0000-0000-0000A0000000}"/>
            </a:ext>
          </a:extLst>
        </xdr:cNvPr>
        <xdr:cNvSpPr/>
      </xdr:nvSpPr>
      <xdr:spPr>
        <a:xfrm>
          <a:off x="4815965" y="64270539"/>
          <a:ext cx="4886325" cy="2191471"/>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金額根拠資料に記載がある</a:t>
          </a:r>
          <a:r>
            <a:rPr kumimoji="1" lang="ja-JP" altLang="en-US" sz="1400" b="1">
              <a:solidFill>
                <a:srgbClr val="FF0000"/>
              </a:solidFill>
            </a:rPr>
            <a:t>数量単位</a:t>
          </a:r>
          <a:r>
            <a:rPr kumimoji="1" lang="ja-JP" altLang="en-US" sz="1400" b="1">
              <a:solidFill>
                <a:sysClr val="windowText" lastClr="000000"/>
              </a:solidFill>
            </a:rPr>
            <a:t>で、</a:t>
          </a:r>
          <a:r>
            <a:rPr kumimoji="1" lang="ja-JP" altLang="en-US" sz="1400" b="1"/>
            <a:t>入力してください。</a:t>
          </a:r>
          <a:endParaRPr kumimoji="1" lang="en-US" altLang="ja-JP" sz="1400" b="1"/>
        </a:p>
        <a:p>
          <a:pPr algn="l"/>
          <a:r>
            <a:rPr kumimoji="1" lang="ja-JP" altLang="ja-JP" sz="1400" b="1">
              <a:solidFill>
                <a:schemeClr val="dk1"/>
              </a:solidFill>
              <a:effectLst/>
              <a:latin typeface="+mn-ea"/>
              <a:ea typeface="+mn-ea"/>
              <a:cs typeface="+mn-cs"/>
            </a:rPr>
            <a:t>箱（ケース）で購入の場合、</a:t>
          </a:r>
          <a:endParaRPr kumimoji="1" lang="en-US" altLang="ja-JP" sz="1400" b="1">
            <a:solidFill>
              <a:schemeClr val="dk1"/>
            </a:solidFill>
            <a:effectLst/>
            <a:latin typeface="+mn-ea"/>
            <a:ea typeface="+mn-ea"/>
            <a:cs typeface="+mn-cs"/>
          </a:endParaRPr>
        </a:p>
        <a:p>
          <a:r>
            <a:rPr kumimoji="1" lang="ja-JP" altLang="ja-JP" sz="1400" b="1">
              <a:solidFill>
                <a:schemeClr val="dk1"/>
              </a:solidFill>
              <a:effectLst/>
              <a:latin typeface="+mn-ea"/>
              <a:ea typeface="+mn-ea"/>
              <a:cs typeface="+mn-cs"/>
            </a:rPr>
            <a:t>箱（ケース）単位の数量を入力してください。</a:t>
          </a:r>
          <a:endParaRPr kumimoji="1" lang="en-US" altLang="ja-JP" sz="1400" b="1">
            <a:latin typeface="+mn-ea"/>
            <a:ea typeface="+mn-ea"/>
          </a:endParaRPr>
        </a:p>
        <a:p>
          <a:pPr algn="l"/>
          <a:r>
            <a:rPr kumimoji="1" lang="en-US" altLang="ja-JP" sz="1400" b="1">
              <a:latin typeface="+mn-ea"/>
              <a:ea typeface="+mn-ea"/>
            </a:rPr>
            <a:t>【</a:t>
          </a:r>
          <a:r>
            <a:rPr kumimoji="1" lang="ja-JP" altLang="en-US" sz="1400" b="1">
              <a:latin typeface="+mn-ea"/>
              <a:ea typeface="+mn-ea"/>
            </a:rPr>
            <a:t>例</a:t>
          </a:r>
          <a:r>
            <a:rPr kumimoji="1" lang="en-US" altLang="ja-JP" sz="1400" b="1">
              <a:latin typeface="+mn-ea"/>
              <a:ea typeface="+mn-ea"/>
            </a:rPr>
            <a:t>】</a:t>
          </a:r>
        </a:p>
        <a:p>
          <a:pPr algn="l"/>
          <a:r>
            <a:rPr kumimoji="1" lang="ja-JP" altLang="en-US" sz="1400" b="1">
              <a:latin typeface="+mn-ea"/>
              <a:ea typeface="+mn-ea"/>
            </a:rPr>
            <a:t>　１箱５０枚入りのマスクを１０箱購入するのであれば、</a:t>
          </a:r>
          <a:endParaRPr kumimoji="1" lang="en-US" altLang="ja-JP" sz="1400" b="1">
            <a:latin typeface="+mn-ea"/>
            <a:ea typeface="+mn-ea"/>
          </a:endParaRPr>
        </a:p>
        <a:p>
          <a:pPr algn="l"/>
          <a:r>
            <a:rPr kumimoji="1" lang="ja-JP" altLang="en-US" sz="1400" b="1">
              <a:latin typeface="+mn-ea"/>
              <a:ea typeface="+mn-ea"/>
            </a:rPr>
            <a:t>「数量」は「１０」と入力する。</a:t>
          </a:r>
          <a:endParaRPr kumimoji="1" lang="en-US" altLang="ja-JP" sz="1400" b="1">
            <a:latin typeface="+mn-ea"/>
            <a:ea typeface="+mn-ea"/>
          </a:endParaRPr>
        </a:p>
        <a:p>
          <a:pPr algn="l"/>
          <a:endParaRPr kumimoji="1" lang="ja-JP" altLang="en-US" sz="1400" b="1"/>
        </a:p>
      </xdr:txBody>
    </xdr:sp>
    <xdr:clientData/>
  </xdr:twoCellAnchor>
  <xdr:twoCellAnchor>
    <xdr:from>
      <xdr:col>21</xdr:col>
      <xdr:colOff>489853</xdr:colOff>
      <xdr:row>250</xdr:row>
      <xdr:rowOff>357626</xdr:rowOff>
    </xdr:from>
    <xdr:to>
      <xdr:col>32</xdr:col>
      <xdr:colOff>135169</xdr:colOff>
      <xdr:row>259</xdr:row>
      <xdr:rowOff>314886</xdr:rowOff>
    </xdr:to>
    <xdr:sp macro="" textlink="">
      <xdr:nvSpPr>
        <xdr:cNvPr id="161" name="正方形/長方形 160">
          <a:extLst>
            <a:ext uri="{FF2B5EF4-FFF2-40B4-BE49-F238E27FC236}">
              <a16:creationId xmlns:a16="http://schemas.microsoft.com/office/drawing/2014/main" id="{00000000-0008-0000-0000-0000A1000000}"/>
            </a:ext>
          </a:extLst>
        </xdr:cNvPr>
        <xdr:cNvSpPr/>
      </xdr:nvSpPr>
      <xdr:spPr>
        <a:xfrm>
          <a:off x="14777353" y="60678090"/>
          <a:ext cx="7129245" cy="3263796"/>
        </a:xfrm>
        <a:prstGeom prst="rect">
          <a:avLst/>
        </a:prstGeom>
        <a:ln w="38100">
          <a:solidFill>
            <a:srgbClr val="00B0F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左記の数量単位に対する単価（税込）を入力してください。</a:t>
          </a:r>
          <a:endParaRPr kumimoji="1" lang="en-US" altLang="ja-JP" sz="1400" b="1"/>
        </a:p>
        <a:p>
          <a:pPr algn="l"/>
          <a:r>
            <a:rPr kumimoji="1" lang="ja-JP" altLang="en-US" sz="1400" b="1"/>
            <a:t>なお、小数点以下が生じている場合、小数点以下まで入力してください。</a:t>
          </a:r>
          <a:endParaRPr kumimoji="1" lang="en-US" altLang="ja-JP" sz="1400" b="1"/>
        </a:p>
        <a:p>
          <a:pPr algn="l"/>
          <a:r>
            <a:rPr kumimoji="1" lang="en-US" altLang="ja-JP" sz="1400" b="1" u="none"/>
            <a:t>【</a:t>
          </a:r>
          <a:r>
            <a:rPr kumimoji="1" lang="ja-JP" altLang="en-US" sz="1400" b="1" u="none"/>
            <a:t>例</a:t>
          </a:r>
          <a:r>
            <a:rPr kumimoji="1" lang="en-US" altLang="ja-JP" sz="1400" b="1" u="none"/>
            <a:t>】</a:t>
          </a:r>
        </a:p>
        <a:p>
          <a:pPr algn="l"/>
          <a:r>
            <a:rPr kumimoji="1" lang="ja-JP" altLang="en-US" sz="1400" b="1">
              <a:solidFill>
                <a:sysClr val="windowText" lastClr="000000"/>
              </a:solidFill>
            </a:rPr>
            <a:t>　１箱５０枚入りのマスクを１３箱、</a:t>
          </a:r>
          <a:endParaRPr kumimoji="1" lang="en-US" altLang="ja-JP" sz="1400" b="1">
            <a:solidFill>
              <a:sysClr val="windowText" lastClr="000000"/>
            </a:solidFill>
          </a:endParaRPr>
        </a:p>
        <a:p>
          <a:pPr algn="l"/>
          <a:r>
            <a:rPr kumimoji="1" lang="ja-JP" altLang="en-US" sz="1400" b="1">
              <a:solidFill>
                <a:sysClr val="windowText" lastClr="000000"/>
              </a:solidFill>
            </a:rPr>
            <a:t>　金額（税込）が３，０００円のものを購入する場合</a:t>
          </a:r>
          <a:endParaRPr kumimoji="1" lang="en-US" altLang="ja-JP" sz="1400" b="1">
            <a:solidFill>
              <a:sysClr val="windowText" lastClr="000000"/>
            </a:solidFill>
          </a:endParaRPr>
        </a:p>
        <a:p>
          <a:pPr algn="l"/>
          <a:r>
            <a:rPr kumimoji="1" lang="ja-JP" altLang="en-US" sz="1400" b="1">
              <a:solidFill>
                <a:sysClr val="windowText" lastClr="000000"/>
              </a:solidFill>
            </a:rPr>
            <a:t>　　３，０００</a:t>
          </a:r>
          <a:r>
            <a:rPr kumimoji="1" lang="en-US" altLang="ja-JP" sz="1400" b="1">
              <a:solidFill>
                <a:sysClr val="windowText" lastClr="000000"/>
              </a:solidFill>
            </a:rPr>
            <a:t>÷</a:t>
          </a:r>
          <a:r>
            <a:rPr kumimoji="1" lang="ja-JP" altLang="en-US" sz="1400" b="1">
              <a:solidFill>
                <a:sysClr val="windowText" lastClr="000000"/>
              </a:solidFill>
            </a:rPr>
            <a:t>１３≒２３０</a:t>
          </a:r>
          <a:r>
            <a:rPr kumimoji="1" lang="en-US" altLang="ja-JP" sz="1400" b="1">
              <a:solidFill>
                <a:sysClr val="windowText" lastClr="000000"/>
              </a:solidFill>
            </a:rPr>
            <a:t>.</a:t>
          </a:r>
          <a:r>
            <a:rPr kumimoji="1" lang="ja-JP" altLang="en-US" sz="1400" b="1">
              <a:solidFill>
                <a:sysClr val="windowText" lastClr="000000"/>
              </a:solidFill>
            </a:rPr>
            <a:t>７６９（円／箱）</a:t>
          </a:r>
          <a:endParaRPr kumimoji="1" lang="en-US" altLang="ja-JP" sz="1400" b="1">
            <a:solidFill>
              <a:sysClr val="windowText" lastClr="000000"/>
            </a:solidFill>
          </a:endParaRPr>
        </a:p>
        <a:p>
          <a:pPr algn="l"/>
          <a:r>
            <a:rPr kumimoji="1" lang="ja-JP" altLang="en-US" sz="1400" b="1">
              <a:solidFill>
                <a:sysClr val="windowText" lastClr="000000"/>
              </a:solidFill>
            </a:rPr>
            <a:t>　　　「単価（税込）」には「２３０．７６９」と入力する。</a:t>
          </a:r>
          <a:endParaRPr kumimoji="1" lang="en-US" altLang="ja-JP" sz="1400" b="1">
            <a:solidFill>
              <a:sysClr val="windowText" lastClr="000000"/>
            </a:solidFill>
          </a:endParaRPr>
        </a:p>
        <a:p>
          <a:pPr algn="l"/>
          <a:r>
            <a:rPr kumimoji="1" lang="ja-JP" altLang="en-US" sz="1400" b="1">
              <a:solidFill>
                <a:sysClr val="windowText" lastClr="000000"/>
              </a:solidFill>
            </a:rPr>
            <a:t>　 　</a:t>
          </a:r>
          <a:r>
            <a:rPr kumimoji="1" lang="en-US" altLang="ja-JP" sz="1400" b="1">
              <a:solidFill>
                <a:sysClr val="windowText" lastClr="000000"/>
              </a:solidFill>
            </a:rPr>
            <a:t>※</a:t>
          </a:r>
          <a:r>
            <a:rPr kumimoji="1" lang="ja-JP" altLang="en-US" sz="1400" b="1">
              <a:solidFill>
                <a:sysClr val="windowText" lastClr="000000"/>
              </a:solidFill>
            </a:rPr>
            <a:t>この欄は小数点第３以下は切り上げで表示されるので、</a:t>
          </a:r>
          <a:endParaRPr kumimoji="1" lang="en-US" altLang="ja-JP" sz="1400" b="1">
            <a:solidFill>
              <a:sysClr val="windowText" lastClr="000000"/>
            </a:solidFill>
          </a:endParaRPr>
        </a:p>
        <a:p>
          <a:pPr algn="l"/>
          <a:r>
            <a:rPr kumimoji="1" lang="ja-JP" altLang="en-US" sz="1400" b="1">
              <a:solidFill>
                <a:sysClr val="windowText" lastClr="000000"/>
              </a:solidFill>
            </a:rPr>
            <a:t>　　　「２３０．７７」となりますが、計算上は小数点第３以下も含まれています。</a:t>
          </a:r>
          <a:endParaRPr kumimoji="1" lang="en-US" altLang="ja-JP" sz="1400" b="1">
            <a:solidFill>
              <a:sysClr val="windowText" lastClr="000000"/>
            </a:solidFill>
          </a:endParaRPr>
        </a:p>
      </xdr:txBody>
    </xdr:sp>
    <xdr:clientData/>
  </xdr:twoCellAnchor>
  <xdr:twoCellAnchor>
    <xdr:from>
      <xdr:col>2</xdr:col>
      <xdr:colOff>251332</xdr:colOff>
      <xdr:row>259</xdr:row>
      <xdr:rowOff>326573</xdr:rowOff>
    </xdr:from>
    <xdr:to>
      <xdr:col>2</xdr:col>
      <xdr:colOff>430625</xdr:colOff>
      <xdr:row>261</xdr:row>
      <xdr:rowOff>183143</xdr:rowOff>
    </xdr:to>
    <xdr:cxnSp macro="">
      <xdr:nvCxnSpPr>
        <xdr:cNvPr id="162" name="直線矢印コネクタ 161">
          <a:extLst>
            <a:ext uri="{FF2B5EF4-FFF2-40B4-BE49-F238E27FC236}">
              <a16:creationId xmlns:a16="http://schemas.microsoft.com/office/drawing/2014/main" id="{00000000-0008-0000-0000-0000A2000000}"/>
            </a:ext>
          </a:extLst>
        </xdr:cNvPr>
        <xdr:cNvCxnSpPr>
          <a:endCxn id="154" idx="2"/>
        </xdr:cNvCxnSpPr>
      </xdr:nvCxnSpPr>
      <xdr:spPr>
        <a:xfrm flipV="1">
          <a:off x="1612046" y="63953573"/>
          <a:ext cx="179293" cy="591356"/>
        </a:xfrm>
        <a:prstGeom prst="straightConnector1">
          <a:avLst/>
        </a:prstGeom>
        <a:ln w="28575">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358589</xdr:colOff>
      <xdr:row>259</xdr:row>
      <xdr:rowOff>92850</xdr:rowOff>
    </xdr:from>
    <xdr:to>
      <xdr:col>4</xdr:col>
      <xdr:colOff>493060</xdr:colOff>
      <xdr:row>260</xdr:row>
      <xdr:rowOff>227322</xdr:rowOff>
    </xdr:to>
    <xdr:cxnSp macro="">
      <xdr:nvCxnSpPr>
        <xdr:cNvPr id="163" name="直線矢印コネクタ 162">
          <a:extLst>
            <a:ext uri="{FF2B5EF4-FFF2-40B4-BE49-F238E27FC236}">
              <a16:creationId xmlns:a16="http://schemas.microsoft.com/office/drawing/2014/main" id="{00000000-0008-0000-0000-0000A3000000}"/>
            </a:ext>
          </a:extLst>
        </xdr:cNvPr>
        <xdr:cNvCxnSpPr/>
      </xdr:nvCxnSpPr>
      <xdr:spPr>
        <a:xfrm flipH="1" flipV="1">
          <a:off x="3080018" y="63719850"/>
          <a:ext cx="134471" cy="501865"/>
        </a:xfrm>
        <a:prstGeom prst="straightConnector1">
          <a:avLst/>
        </a:prstGeom>
        <a:ln w="28575">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573902</xdr:colOff>
      <xdr:row>259</xdr:row>
      <xdr:rowOff>83887</xdr:rowOff>
    </xdr:from>
    <xdr:to>
      <xdr:col>10</xdr:col>
      <xdr:colOff>168487</xdr:colOff>
      <xdr:row>260</xdr:row>
      <xdr:rowOff>229721</xdr:rowOff>
    </xdr:to>
    <xdr:cxnSp macro="">
      <xdr:nvCxnSpPr>
        <xdr:cNvPr id="164" name="直線矢印コネクタ 163">
          <a:extLst>
            <a:ext uri="{FF2B5EF4-FFF2-40B4-BE49-F238E27FC236}">
              <a16:creationId xmlns:a16="http://schemas.microsoft.com/office/drawing/2014/main" id="{00000000-0008-0000-0000-0000A4000000}"/>
            </a:ext>
          </a:extLst>
        </xdr:cNvPr>
        <xdr:cNvCxnSpPr/>
      </xdr:nvCxnSpPr>
      <xdr:spPr>
        <a:xfrm flipV="1">
          <a:off x="6697116" y="63710887"/>
          <a:ext cx="274942" cy="513227"/>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176893</xdr:colOff>
      <xdr:row>253</xdr:row>
      <xdr:rowOff>217715</xdr:rowOff>
    </xdr:from>
    <xdr:to>
      <xdr:col>21</xdr:col>
      <xdr:colOff>517071</xdr:colOff>
      <xdr:row>254</xdr:row>
      <xdr:rowOff>81643</xdr:rowOff>
    </xdr:to>
    <xdr:cxnSp macro="">
      <xdr:nvCxnSpPr>
        <xdr:cNvPr id="165" name="直線矢印コネクタ 164">
          <a:extLst>
            <a:ext uri="{FF2B5EF4-FFF2-40B4-BE49-F238E27FC236}">
              <a16:creationId xmlns:a16="http://schemas.microsoft.com/office/drawing/2014/main" id="{00000000-0008-0000-0000-0000A5000000}"/>
            </a:ext>
          </a:extLst>
        </xdr:cNvPr>
        <xdr:cNvCxnSpPr/>
      </xdr:nvCxnSpPr>
      <xdr:spPr>
        <a:xfrm flipH="1" flipV="1">
          <a:off x="9021536" y="61640358"/>
          <a:ext cx="5783035" cy="231321"/>
        </a:xfrm>
        <a:prstGeom prst="straightConnector1">
          <a:avLst/>
        </a:prstGeom>
        <a:ln w="28575">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11</xdr:col>
      <xdr:colOff>295799</xdr:colOff>
      <xdr:row>251</xdr:row>
      <xdr:rowOff>332173</xdr:rowOff>
    </xdr:from>
    <xdr:to>
      <xdr:col>12</xdr:col>
      <xdr:colOff>460242</xdr:colOff>
      <xdr:row>253</xdr:row>
      <xdr:rowOff>32017</xdr:rowOff>
    </xdr:to>
    <xdr:sp macro="" textlink="">
      <xdr:nvSpPr>
        <xdr:cNvPr id="166" name="正方形/長方形 165">
          <a:extLst>
            <a:ext uri="{FF2B5EF4-FFF2-40B4-BE49-F238E27FC236}">
              <a16:creationId xmlns:a16="http://schemas.microsoft.com/office/drawing/2014/main" id="{00000000-0008-0000-0000-0000A6000000}"/>
            </a:ext>
          </a:extLst>
        </xdr:cNvPr>
        <xdr:cNvSpPr/>
      </xdr:nvSpPr>
      <xdr:spPr>
        <a:xfrm>
          <a:off x="7779728" y="61020030"/>
          <a:ext cx="844800" cy="434630"/>
        </a:xfrm>
        <a:prstGeom prst="rect">
          <a:avLst/>
        </a:prstGeom>
        <a:noFill/>
        <a:ln w="28575">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14</xdr:col>
      <xdr:colOff>286311</xdr:colOff>
      <xdr:row>260</xdr:row>
      <xdr:rowOff>274143</xdr:rowOff>
    </xdr:from>
    <xdr:to>
      <xdr:col>21</xdr:col>
      <xdr:colOff>561896</xdr:colOff>
      <xdr:row>266</xdr:row>
      <xdr:rowOff>310563</xdr:rowOff>
    </xdr:to>
    <xdr:sp macro="" textlink="">
      <xdr:nvSpPr>
        <xdr:cNvPr id="167" name="正方形/長方形 166">
          <a:extLst>
            <a:ext uri="{FF2B5EF4-FFF2-40B4-BE49-F238E27FC236}">
              <a16:creationId xmlns:a16="http://schemas.microsoft.com/office/drawing/2014/main" id="{00000000-0008-0000-0000-0000A7000000}"/>
            </a:ext>
          </a:extLst>
        </xdr:cNvPr>
        <xdr:cNvSpPr/>
      </xdr:nvSpPr>
      <xdr:spPr>
        <a:xfrm>
          <a:off x="9811311" y="64268536"/>
          <a:ext cx="5038085" cy="2240777"/>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金額根拠資料の添付書類の金額は税別の場合があります。</a:t>
          </a:r>
          <a:endParaRPr kumimoji="1" lang="en-US" altLang="ja-JP" sz="1400" b="1"/>
        </a:p>
        <a:p>
          <a:pPr algn="l"/>
          <a:r>
            <a:rPr kumimoji="1" lang="ja-JP" altLang="en-US" sz="1400" b="1">
              <a:solidFill>
                <a:srgbClr val="FF0000"/>
              </a:solidFill>
            </a:rPr>
            <a:t>入力する単価は税込</a:t>
          </a:r>
          <a:r>
            <a:rPr kumimoji="1" lang="ja-JP" altLang="en-US" sz="1400" b="1"/>
            <a:t>なので、注意してください。</a:t>
          </a:r>
          <a:endParaRPr kumimoji="1" lang="en-US" altLang="ja-JP" sz="1400" b="1"/>
        </a:p>
        <a:p>
          <a:r>
            <a:rPr kumimoji="1" lang="en-US" altLang="ja-JP"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例</a:t>
          </a:r>
          <a:r>
            <a:rPr kumimoji="1" lang="en-US" altLang="ja-JP" sz="1400" b="1">
              <a:solidFill>
                <a:schemeClr val="dk1"/>
              </a:solidFill>
              <a:effectLst/>
              <a:latin typeface="+mn-lt"/>
              <a:ea typeface="+mn-ea"/>
              <a:cs typeface="+mn-cs"/>
            </a:rPr>
            <a:t>】</a:t>
          </a:r>
          <a:endParaRPr lang="ja-JP" altLang="ja-JP" sz="1400">
            <a:effectLst/>
          </a:endParaRPr>
        </a:p>
        <a:p>
          <a:r>
            <a:rPr kumimoji="1" lang="ja-JP" altLang="ja-JP" sz="1400" b="1">
              <a:solidFill>
                <a:schemeClr val="dk1"/>
              </a:solidFill>
              <a:effectLst/>
              <a:latin typeface="+mn-lt"/>
              <a:ea typeface="+mn-ea"/>
              <a:cs typeface="+mn-cs"/>
            </a:rPr>
            <a:t>　１箱（</a:t>
          </a:r>
          <a:r>
            <a:rPr kumimoji="1" lang="ja-JP" altLang="en-US" sz="1400" b="1">
              <a:solidFill>
                <a:schemeClr val="dk1"/>
              </a:solidFill>
              <a:effectLst/>
              <a:latin typeface="+mn-lt"/>
              <a:ea typeface="+mn-ea"/>
              <a:cs typeface="+mn-cs"/>
            </a:rPr>
            <a:t>マスク</a:t>
          </a:r>
          <a:r>
            <a:rPr kumimoji="1" lang="ja-JP" altLang="ja-JP" sz="1400" b="1">
              <a:solidFill>
                <a:schemeClr val="dk1"/>
              </a:solidFill>
              <a:effectLst/>
              <a:latin typeface="+mn-lt"/>
              <a:ea typeface="+mn-ea"/>
              <a:cs typeface="+mn-cs"/>
            </a:rPr>
            <a:t>５０枚入り</a:t>
          </a:r>
          <a:r>
            <a:rPr kumimoji="1" lang="ja-JP" altLang="en-US"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が５００</a:t>
          </a:r>
          <a:r>
            <a:rPr kumimoji="1" lang="ja-JP" altLang="en-US" sz="1400" b="1">
              <a:solidFill>
                <a:schemeClr val="dk1"/>
              </a:solidFill>
              <a:effectLst/>
              <a:latin typeface="+mn-lt"/>
              <a:ea typeface="+mn-ea"/>
              <a:cs typeface="+mn-cs"/>
            </a:rPr>
            <a:t>円</a:t>
          </a:r>
          <a:r>
            <a:rPr kumimoji="1" lang="ja-JP" altLang="ja-JP" sz="1400" b="1">
              <a:solidFill>
                <a:schemeClr val="dk1"/>
              </a:solidFill>
              <a:effectLst/>
              <a:latin typeface="+mn-lt"/>
              <a:ea typeface="+mn-ea"/>
              <a:cs typeface="+mn-cs"/>
            </a:rPr>
            <a:t>（税別）であれば、</a:t>
          </a:r>
          <a:endParaRPr lang="ja-JP" altLang="ja-JP" sz="1400">
            <a:effectLst/>
          </a:endParaRPr>
        </a:p>
        <a:p>
          <a:r>
            <a:rPr kumimoji="1" lang="ja-JP" altLang="ja-JP" sz="1400" b="1">
              <a:solidFill>
                <a:schemeClr val="dk1"/>
              </a:solidFill>
              <a:effectLst/>
              <a:latin typeface="+mn-lt"/>
              <a:ea typeface="+mn-ea"/>
              <a:cs typeface="+mn-cs"/>
            </a:rPr>
            <a:t>　税込で５００</a:t>
          </a:r>
          <a:r>
            <a:rPr kumimoji="1" lang="en-US" altLang="ja-JP"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１</a:t>
          </a:r>
          <a:r>
            <a:rPr kumimoji="1" lang="en-US" altLang="ja-JP"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１＝５５０円（税込）。</a:t>
          </a:r>
          <a:endParaRPr lang="ja-JP" altLang="ja-JP" sz="1400">
            <a:effectLst/>
          </a:endParaRPr>
        </a:p>
        <a:p>
          <a:r>
            <a:rPr kumimoji="1" lang="ja-JP" altLang="ja-JP" sz="1400" b="1">
              <a:solidFill>
                <a:schemeClr val="dk1"/>
              </a:solidFill>
              <a:effectLst/>
              <a:latin typeface="+mn-lt"/>
              <a:ea typeface="+mn-ea"/>
              <a:cs typeface="+mn-cs"/>
            </a:rPr>
            <a:t>　「単価（税込）」は「５５０」と入力する。</a:t>
          </a:r>
          <a:endParaRPr lang="ja-JP" altLang="ja-JP" sz="1400">
            <a:effectLst/>
          </a:endParaRPr>
        </a:p>
        <a:p>
          <a:pPr algn="l"/>
          <a:endParaRPr kumimoji="1" lang="ja-JP" altLang="en-US" sz="1400" b="1"/>
        </a:p>
      </xdr:txBody>
    </xdr:sp>
    <xdr:clientData/>
  </xdr:twoCellAnchor>
  <xdr:twoCellAnchor>
    <xdr:from>
      <xdr:col>12</xdr:col>
      <xdr:colOff>340178</xdr:colOff>
      <xdr:row>252</xdr:row>
      <xdr:rowOff>176893</xdr:rowOff>
    </xdr:from>
    <xdr:to>
      <xdr:col>15</xdr:col>
      <xdr:colOff>416218</xdr:colOff>
      <xdr:row>260</xdr:row>
      <xdr:rowOff>268143</xdr:rowOff>
    </xdr:to>
    <xdr:cxnSp macro="">
      <xdr:nvCxnSpPr>
        <xdr:cNvPr id="168" name="直線矢印コネクタ 167">
          <a:extLst>
            <a:ext uri="{FF2B5EF4-FFF2-40B4-BE49-F238E27FC236}">
              <a16:creationId xmlns:a16="http://schemas.microsoft.com/office/drawing/2014/main" id="{00000000-0008-0000-0000-0000A8000000}"/>
            </a:ext>
          </a:extLst>
        </xdr:cNvPr>
        <xdr:cNvCxnSpPr/>
      </xdr:nvCxnSpPr>
      <xdr:spPr>
        <a:xfrm flipH="1" flipV="1">
          <a:off x="8504464" y="61232143"/>
          <a:ext cx="2117111" cy="3030393"/>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557892</xdr:colOff>
      <xdr:row>278</xdr:row>
      <xdr:rowOff>163286</xdr:rowOff>
    </xdr:from>
    <xdr:to>
      <xdr:col>10</xdr:col>
      <xdr:colOff>530679</xdr:colOff>
      <xdr:row>283</xdr:row>
      <xdr:rowOff>217714</xdr:rowOff>
    </xdr:to>
    <xdr:sp macro="" textlink="">
      <xdr:nvSpPr>
        <xdr:cNvPr id="171" name="テキスト ボックス 170">
          <a:extLst>
            <a:ext uri="{FF2B5EF4-FFF2-40B4-BE49-F238E27FC236}">
              <a16:creationId xmlns:a16="http://schemas.microsoft.com/office/drawing/2014/main" id="{00000000-0008-0000-0000-0000AB000000}"/>
            </a:ext>
          </a:extLst>
        </xdr:cNvPr>
        <xdr:cNvSpPr txBox="1"/>
      </xdr:nvSpPr>
      <xdr:spPr>
        <a:xfrm>
          <a:off x="2598963" y="70770750"/>
          <a:ext cx="4735287" cy="1891393"/>
        </a:xfrm>
        <a:prstGeom prst="rect">
          <a:avLst/>
        </a:prstGeom>
        <a:no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10</xdr:col>
      <xdr:colOff>585108</xdr:colOff>
      <xdr:row>279</xdr:row>
      <xdr:rowOff>100292</xdr:rowOff>
    </xdr:from>
    <xdr:to>
      <xdr:col>12</xdr:col>
      <xdr:colOff>659146</xdr:colOff>
      <xdr:row>279</xdr:row>
      <xdr:rowOff>122464</xdr:rowOff>
    </xdr:to>
    <xdr:cxnSp macro="">
      <xdr:nvCxnSpPr>
        <xdr:cNvPr id="172" name="直線矢印コネクタ 171">
          <a:extLst>
            <a:ext uri="{FF2B5EF4-FFF2-40B4-BE49-F238E27FC236}">
              <a16:creationId xmlns:a16="http://schemas.microsoft.com/office/drawing/2014/main" id="{00000000-0008-0000-0000-0000AC000000}"/>
            </a:ext>
          </a:extLst>
        </xdr:cNvPr>
        <xdr:cNvCxnSpPr/>
      </xdr:nvCxnSpPr>
      <xdr:spPr>
        <a:xfrm flipH="1">
          <a:off x="7388679" y="71075149"/>
          <a:ext cx="1434753" cy="22172"/>
        </a:xfrm>
        <a:prstGeom prst="straightConnector1">
          <a:avLst/>
        </a:prstGeom>
        <a:ln w="57150">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25176</xdr:colOff>
      <xdr:row>277</xdr:row>
      <xdr:rowOff>44824</xdr:rowOff>
    </xdr:from>
    <xdr:to>
      <xdr:col>19</xdr:col>
      <xdr:colOff>324971</xdr:colOff>
      <xdr:row>280</xdr:row>
      <xdr:rowOff>246529</xdr:rowOff>
    </xdr:to>
    <xdr:sp macro="" textlink="">
      <xdr:nvSpPr>
        <xdr:cNvPr id="173" name="テキスト ボックス 172">
          <a:extLst>
            <a:ext uri="{FF2B5EF4-FFF2-40B4-BE49-F238E27FC236}">
              <a16:creationId xmlns:a16="http://schemas.microsoft.com/office/drawing/2014/main" id="{00000000-0008-0000-0000-0000AD000000}"/>
            </a:ext>
          </a:extLst>
        </xdr:cNvPr>
        <xdr:cNvSpPr txBox="1"/>
      </xdr:nvSpPr>
      <xdr:spPr>
        <a:xfrm>
          <a:off x="8911441" y="68423118"/>
          <a:ext cx="4401148" cy="1277470"/>
        </a:xfrm>
        <a:prstGeom prst="rect">
          <a:avLst/>
        </a:prstGeom>
        <a:solidFill>
          <a:schemeClr val="lt1"/>
        </a:solid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mn-ea"/>
              <a:ea typeface="+mn-ea"/>
            </a:rPr>
            <a:t>購入明細のページで入力した数量及び金額が自動で反映されます。</a:t>
          </a:r>
        </a:p>
      </xdr:txBody>
    </xdr:sp>
    <xdr:clientData/>
  </xdr:twoCellAnchor>
  <xdr:twoCellAnchor>
    <xdr:from>
      <xdr:col>17</xdr:col>
      <xdr:colOff>145678</xdr:colOff>
      <xdr:row>288</xdr:row>
      <xdr:rowOff>257734</xdr:rowOff>
    </xdr:from>
    <xdr:to>
      <xdr:col>21</xdr:col>
      <xdr:colOff>190500</xdr:colOff>
      <xdr:row>288</xdr:row>
      <xdr:rowOff>280146</xdr:rowOff>
    </xdr:to>
    <xdr:cxnSp macro="">
      <xdr:nvCxnSpPr>
        <xdr:cNvPr id="174" name="直線矢印コネクタ 173">
          <a:extLst>
            <a:ext uri="{FF2B5EF4-FFF2-40B4-BE49-F238E27FC236}">
              <a16:creationId xmlns:a16="http://schemas.microsoft.com/office/drawing/2014/main" id="{00000000-0008-0000-0000-0000AE000000}"/>
            </a:ext>
          </a:extLst>
        </xdr:cNvPr>
        <xdr:cNvCxnSpPr/>
      </xdr:nvCxnSpPr>
      <xdr:spPr>
        <a:xfrm flipH="1">
          <a:off x="11766178" y="72580499"/>
          <a:ext cx="2779057" cy="2241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21</xdr:col>
      <xdr:colOff>205387</xdr:colOff>
      <xdr:row>285</xdr:row>
      <xdr:rowOff>84845</xdr:rowOff>
    </xdr:from>
    <xdr:to>
      <xdr:col>32</xdr:col>
      <xdr:colOff>257736</xdr:colOff>
      <xdr:row>295</xdr:row>
      <xdr:rowOff>54428</xdr:rowOff>
    </xdr:to>
    <xdr:sp macro="" textlink="">
      <xdr:nvSpPr>
        <xdr:cNvPr id="175" name="テキスト ボックス 174">
          <a:extLst>
            <a:ext uri="{FF2B5EF4-FFF2-40B4-BE49-F238E27FC236}">
              <a16:creationId xmlns:a16="http://schemas.microsoft.com/office/drawing/2014/main" id="{00000000-0008-0000-0000-0000AF000000}"/>
            </a:ext>
          </a:extLst>
        </xdr:cNvPr>
        <xdr:cNvSpPr txBox="1"/>
      </xdr:nvSpPr>
      <xdr:spPr>
        <a:xfrm>
          <a:off x="14492887" y="73264059"/>
          <a:ext cx="7536278" cy="36435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mn-ea"/>
              <a:ea typeface="+mn-ea"/>
            </a:rPr>
            <a:t>黄色のセルにそれぞれ使用した</a:t>
          </a:r>
          <a:r>
            <a:rPr kumimoji="1" lang="ja-JP" altLang="en-US" sz="1400" b="1">
              <a:solidFill>
                <a:srgbClr val="FF0000"/>
              </a:solidFill>
              <a:latin typeface="+mn-ea"/>
              <a:ea typeface="+mn-ea"/>
            </a:rPr>
            <a:t>数量</a:t>
          </a:r>
          <a:r>
            <a:rPr kumimoji="1" lang="ja-JP" altLang="en-US" sz="1400" b="1">
              <a:latin typeface="+mn-ea"/>
              <a:ea typeface="+mn-ea"/>
            </a:rPr>
            <a:t>を入力してください。</a:t>
          </a:r>
        </a:p>
        <a:p>
          <a:r>
            <a:rPr kumimoji="1" lang="en-US" altLang="ja-JP" sz="1400" b="1">
              <a:solidFill>
                <a:srgbClr val="FF0000"/>
              </a:solidFill>
              <a:latin typeface="+mn-ea"/>
              <a:ea typeface="+mn-ea"/>
            </a:rPr>
            <a:t>※</a:t>
          </a:r>
          <a:r>
            <a:rPr kumimoji="1" lang="ja-JP" altLang="en-US" sz="1400" b="1">
              <a:solidFill>
                <a:srgbClr val="FF0000"/>
              </a:solidFill>
              <a:latin typeface="+mn-ea"/>
              <a:ea typeface="+mn-ea"/>
            </a:rPr>
            <a:t>数量は購入明細のページで記載した数量単位で入力してください。</a:t>
          </a:r>
          <a:endParaRPr kumimoji="1" lang="en-US" altLang="ja-JP" sz="1400" b="1">
            <a:solidFill>
              <a:srgbClr val="FF0000"/>
            </a:solidFill>
            <a:latin typeface="+mn-ea"/>
            <a:ea typeface="+mn-ea"/>
          </a:endParaRPr>
        </a:p>
        <a:p>
          <a:r>
            <a:rPr kumimoji="1" lang="en-US" altLang="ja-JP" sz="1400" b="1">
              <a:latin typeface="+mn-ea"/>
              <a:ea typeface="+mn-ea"/>
            </a:rPr>
            <a:t>【</a:t>
          </a:r>
          <a:r>
            <a:rPr kumimoji="1" lang="ja-JP" altLang="en-US" sz="1400" b="1">
              <a:latin typeface="+mn-ea"/>
              <a:ea typeface="+mn-ea"/>
            </a:rPr>
            <a:t>例</a:t>
          </a:r>
          <a:r>
            <a:rPr kumimoji="1" lang="en-US" altLang="ja-JP" sz="1400" b="1">
              <a:latin typeface="+mn-ea"/>
              <a:ea typeface="+mn-ea"/>
            </a:rPr>
            <a:t>】</a:t>
          </a:r>
        </a:p>
        <a:p>
          <a:r>
            <a:rPr kumimoji="1" lang="ja-JP" altLang="en-US" sz="1400" b="1">
              <a:latin typeface="+mn-ea"/>
              <a:ea typeface="+mn-ea"/>
            </a:rPr>
            <a:t>　・購入明細の数量；「１箱５０枚入マスク」を</a:t>
          </a:r>
          <a:r>
            <a:rPr kumimoji="1" lang="ja-JP" altLang="en-US" sz="1400" b="1" u="sng">
              <a:latin typeface="+mn-ea"/>
              <a:ea typeface="+mn-ea"/>
            </a:rPr>
            <a:t>箱単位の</a:t>
          </a:r>
          <a:r>
            <a:rPr kumimoji="1" lang="en-US" altLang="ja-JP" sz="1400" b="1" u="sng">
              <a:latin typeface="+mn-ea"/>
              <a:ea typeface="+mn-ea"/>
            </a:rPr>
            <a:t>『</a:t>
          </a:r>
          <a:r>
            <a:rPr kumimoji="1" lang="ja-JP" altLang="en-US" sz="1400" b="1" u="sng">
              <a:latin typeface="+mn-ea"/>
              <a:ea typeface="+mn-ea"/>
            </a:rPr>
            <a:t>５０</a:t>
          </a:r>
          <a:r>
            <a:rPr kumimoji="1" lang="en-US" altLang="ja-JP" sz="1400" b="1" u="sng">
              <a:latin typeface="+mn-ea"/>
              <a:ea typeface="+mn-ea"/>
            </a:rPr>
            <a:t>(</a:t>
          </a:r>
          <a:r>
            <a:rPr kumimoji="1" lang="ja-JP" altLang="en-US" sz="1400" b="1" u="sng">
              <a:latin typeface="+mn-ea"/>
              <a:ea typeface="+mn-ea"/>
            </a:rPr>
            <a:t>箱</a:t>
          </a:r>
          <a:r>
            <a:rPr kumimoji="1" lang="en-US" altLang="ja-JP" sz="1400" b="1" u="sng">
              <a:latin typeface="+mn-ea"/>
              <a:ea typeface="+mn-ea"/>
            </a:rPr>
            <a:t>)』</a:t>
          </a:r>
          <a:r>
            <a:rPr kumimoji="1" lang="ja-JP" altLang="en-US" sz="1400" b="1" u="none">
              <a:latin typeface="+mn-ea"/>
              <a:ea typeface="+mn-ea"/>
            </a:rPr>
            <a:t>で</a:t>
          </a:r>
          <a:r>
            <a:rPr kumimoji="1" lang="ja-JP" altLang="en-US" sz="1400" b="1">
              <a:latin typeface="+mn-ea"/>
              <a:ea typeface="+mn-ea"/>
            </a:rPr>
            <a:t>入力した場合、</a:t>
          </a:r>
          <a:endParaRPr kumimoji="1" lang="en-US" altLang="ja-JP" sz="1400" b="1">
            <a:latin typeface="+mn-ea"/>
            <a:ea typeface="+mn-ea"/>
          </a:endParaRPr>
        </a:p>
        <a:p>
          <a:r>
            <a:rPr kumimoji="1" lang="ja-JP" altLang="en-US" sz="1400" b="1">
              <a:latin typeface="+mn-ea"/>
              <a:ea typeface="+mn-ea"/>
            </a:rPr>
            <a:t>　　こちらのセルは使用した</a:t>
          </a:r>
          <a:r>
            <a:rPr kumimoji="1" lang="ja-JP" altLang="en-US" sz="1400" b="1" u="sng">
              <a:latin typeface="+mn-ea"/>
              <a:ea typeface="+mn-ea"/>
            </a:rPr>
            <a:t>箱単位の</a:t>
          </a:r>
          <a:r>
            <a:rPr kumimoji="1" lang="en-US" altLang="ja-JP" sz="1400" b="1" u="sng">
              <a:latin typeface="+mn-ea"/>
              <a:ea typeface="+mn-ea"/>
            </a:rPr>
            <a:t>『</a:t>
          </a:r>
          <a:r>
            <a:rPr kumimoji="1" lang="ja-JP" altLang="en-US" sz="1400" b="1" u="sng">
              <a:latin typeface="+mn-ea"/>
              <a:ea typeface="+mn-ea"/>
            </a:rPr>
            <a:t>●●</a:t>
          </a:r>
          <a:r>
            <a:rPr kumimoji="1" lang="en-US" altLang="ja-JP" sz="1400" b="1" u="sng">
              <a:latin typeface="+mn-ea"/>
              <a:ea typeface="+mn-ea"/>
            </a:rPr>
            <a:t>(</a:t>
          </a:r>
          <a:r>
            <a:rPr kumimoji="1" lang="ja-JP" altLang="en-US" sz="1400" b="1" u="sng">
              <a:latin typeface="+mn-ea"/>
              <a:ea typeface="+mn-ea"/>
            </a:rPr>
            <a:t>箱</a:t>
          </a:r>
          <a:r>
            <a:rPr kumimoji="1" lang="en-US" altLang="ja-JP" sz="1400" b="1" u="sng">
              <a:latin typeface="+mn-ea"/>
              <a:ea typeface="+mn-ea"/>
            </a:rPr>
            <a:t>)』</a:t>
          </a:r>
          <a:r>
            <a:rPr kumimoji="1" lang="ja-JP" altLang="en-US" sz="1400" b="1" u="none">
              <a:latin typeface="+mn-ea"/>
              <a:ea typeface="+mn-ea"/>
            </a:rPr>
            <a:t>で</a:t>
          </a:r>
          <a:r>
            <a:rPr kumimoji="1" lang="ja-JP" altLang="en-US" sz="1400" b="1">
              <a:latin typeface="+mn-ea"/>
              <a:ea typeface="+mn-ea"/>
            </a:rPr>
            <a:t>入力する。</a:t>
          </a:r>
          <a:endParaRPr kumimoji="1" lang="en-US" altLang="ja-JP" sz="1400" b="1">
            <a:latin typeface="+mn-ea"/>
            <a:ea typeface="+mn-ea"/>
          </a:endParaRPr>
        </a:p>
        <a:p>
          <a:r>
            <a:rPr kumimoji="1" lang="ja-JP" altLang="en-US" sz="1400" b="1">
              <a:latin typeface="+mn-ea"/>
              <a:ea typeface="+mn-ea"/>
            </a:rPr>
            <a:t>　・購入明細の数量；「１箱５０枚入のマスク」を</a:t>
          </a:r>
          <a:r>
            <a:rPr kumimoji="1" lang="ja-JP" altLang="en-US" sz="1400" b="1" u="sng">
              <a:latin typeface="+mn-ea"/>
              <a:ea typeface="+mn-ea"/>
            </a:rPr>
            <a:t>枚数単位の</a:t>
          </a:r>
          <a:r>
            <a:rPr kumimoji="1" lang="en-US" altLang="ja-JP" sz="1400" b="1" u="sng">
              <a:latin typeface="+mn-ea"/>
              <a:ea typeface="+mn-ea"/>
            </a:rPr>
            <a:t>『</a:t>
          </a:r>
          <a:r>
            <a:rPr kumimoji="1" lang="ja-JP" altLang="en-US" sz="1400" b="1" u="sng">
              <a:latin typeface="+mn-ea"/>
              <a:ea typeface="+mn-ea"/>
            </a:rPr>
            <a:t>３００</a:t>
          </a:r>
          <a:r>
            <a:rPr kumimoji="1" lang="en-US" altLang="ja-JP" sz="1400" b="1" u="sng">
              <a:latin typeface="+mn-ea"/>
              <a:ea typeface="+mn-ea"/>
            </a:rPr>
            <a:t>(</a:t>
          </a:r>
          <a:r>
            <a:rPr kumimoji="1" lang="ja-JP" altLang="en-US" sz="1400" b="1" u="sng">
              <a:latin typeface="+mn-ea"/>
              <a:ea typeface="+mn-ea"/>
            </a:rPr>
            <a:t>枚</a:t>
          </a:r>
          <a:r>
            <a:rPr kumimoji="1" lang="en-US" altLang="ja-JP" sz="1400" b="1" u="sng">
              <a:latin typeface="+mn-ea"/>
              <a:ea typeface="+mn-ea"/>
            </a:rPr>
            <a:t>)』</a:t>
          </a:r>
          <a:r>
            <a:rPr kumimoji="1" lang="ja-JP" altLang="en-US" sz="1400" b="1">
              <a:latin typeface="+mn-ea"/>
              <a:ea typeface="+mn-ea"/>
            </a:rPr>
            <a:t>で</a:t>
          </a:r>
          <a:endParaRPr kumimoji="1" lang="en-US" altLang="ja-JP" sz="1400" b="1">
            <a:latin typeface="+mn-ea"/>
            <a:ea typeface="+mn-ea"/>
          </a:endParaRPr>
        </a:p>
        <a:p>
          <a:r>
            <a:rPr kumimoji="1" lang="ja-JP" altLang="en-US" sz="1400" b="1">
              <a:latin typeface="+mn-ea"/>
              <a:ea typeface="+mn-ea"/>
            </a:rPr>
            <a:t>　　入力した場合、こちらのセルは使用した</a:t>
          </a:r>
          <a:r>
            <a:rPr kumimoji="1" lang="ja-JP" altLang="en-US" sz="1400" b="1" u="sng">
              <a:latin typeface="+mn-ea"/>
              <a:ea typeface="+mn-ea"/>
            </a:rPr>
            <a:t>枚数単位の</a:t>
          </a:r>
          <a:r>
            <a:rPr kumimoji="1" lang="en-US" altLang="ja-JP" sz="1400" b="1" u="sng">
              <a:latin typeface="+mn-ea"/>
              <a:ea typeface="+mn-ea"/>
            </a:rPr>
            <a:t>『</a:t>
          </a:r>
          <a:r>
            <a:rPr kumimoji="1" lang="ja-JP" altLang="en-US" sz="1400" b="1" u="sng">
              <a:latin typeface="+mn-ea"/>
              <a:ea typeface="+mn-ea"/>
            </a:rPr>
            <a:t>●●</a:t>
          </a:r>
          <a:r>
            <a:rPr kumimoji="1" lang="en-US" altLang="ja-JP" sz="1400" b="1" u="sng">
              <a:latin typeface="+mn-ea"/>
              <a:ea typeface="+mn-ea"/>
            </a:rPr>
            <a:t>(</a:t>
          </a:r>
          <a:r>
            <a:rPr kumimoji="1" lang="ja-JP" altLang="en-US" sz="1400" b="1" u="sng">
              <a:latin typeface="+mn-ea"/>
              <a:ea typeface="+mn-ea"/>
            </a:rPr>
            <a:t>枚</a:t>
          </a:r>
          <a:r>
            <a:rPr kumimoji="1" lang="en-US" altLang="ja-JP" sz="1400" b="1" u="sng">
              <a:latin typeface="+mn-ea"/>
              <a:ea typeface="+mn-ea"/>
            </a:rPr>
            <a:t>)』</a:t>
          </a:r>
          <a:r>
            <a:rPr kumimoji="1" lang="ja-JP" altLang="en-US" sz="1400" b="1">
              <a:latin typeface="+mn-ea"/>
              <a:ea typeface="+mn-ea"/>
            </a:rPr>
            <a:t>で入力する。</a:t>
          </a:r>
          <a:endParaRPr kumimoji="1" lang="en-US" altLang="ja-JP" sz="1400" b="1">
            <a:latin typeface="+mn-ea"/>
            <a:ea typeface="+mn-ea"/>
          </a:endParaRPr>
        </a:p>
        <a:p>
          <a:endParaRPr kumimoji="1" lang="en-US" altLang="ja-JP" sz="1400" b="1">
            <a:latin typeface="+mn-ea"/>
            <a:ea typeface="+mn-ea"/>
          </a:endParaRPr>
        </a:p>
        <a:p>
          <a:r>
            <a:rPr kumimoji="1" lang="ja-JP" altLang="en-US" sz="1400" b="1" u="sng">
              <a:solidFill>
                <a:srgbClr val="FF0000"/>
              </a:solidFill>
              <a:latin typeface="+mn-ea"/>
              <a:ea typeface="+mn-ea"/>
            </a:rPr>
            <a:t>必ず個人防護具の受払（使用）状況等が分かる帳簿をもとに入力を行ってください。</a:t>
          </a:r>
        </a:p>
      </xdr:txBody>
    </xdr:sp>
    <xdr:clientData/>
  </xdr:twoCellAnchor>
  <xdr:twoCellAnchor>
    <xdr:from>
      <xdr:col>3</xdr:col>
      <xdr:colOff>514670</xdr:colOff>
      <xdr:row>301</xdr:row>
      <xdr:rowOff>96049</xdr:rowOff>
    </xdr:from>
    <xdr:to>
      <xdr:col>10</xdr:col>
      <xdr:colOff>517072</xdr:colOff>
      <xdr:row>307</xdr:row>
      <xdr:rowOff>0</xdr:rowOff>
    </xdr:to>
    <xdr:sp macro="" textlink="">
      <xdr:nvSpPr>
        <xdr:cNvPr id="176" name="テキスト ボックス 175">
          <a:extLst>
            <a:ext uri="{FF2B5EF4-FFF2-40B4-BE49-F238E27FC236}">
              <a16:creationId xmlns:a16="http://schemas.microsoft.com/office/drawing/2014/main" id="{00000000-0008-0000-0000-0000B0000000}"/>
            </a:ext>
          </a:extLst>
        </xdr:cNvPr>
        <xdr:cNvSpPr txBox="1"/>
      </xdr:nvSpPr>
      <xdr:spPr>
        <a:xfrm>
          <a:off x="2555741" y="79153549"/>
          <a:ext cx="4764902" cy="2108308"/>
        </a:xfrm>
        <a:prstGeom prst="rect">
          <a:avLst/>
        </a:prstGeom>
        <a:no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8</xdr:col>
      <xdr:colOff>312963</xdr:colOff>
      <xdr:row>307</xdr:row>
      <xdr:rowOff>224599</xdr:rowOff>
    </xdr:from>
    <xdr:to>
      <xdr:col>10</xdr:col>
      <xdr:colOff>560293</xdr:colOff>
      <xdr:row>308</xdr:row>
      <xdr:rowOff>149679</xdr:rowOff>
    </xdr:to>
    <xdr:sp macro="" textlink="">
      <xdr:nvSpPr>
        <xdr:cNvPr id="177" name="テキスト ボックス 176">
          <a:extLst>
            <a:ext uri="{FF2B5EF4-FFF2-40B4-BE49-F238E27FC236}">
              <a16:creationId xmlns:a16="http://schemas.microsoft.com/office/drawing/2014/main" id="{00000000-0008-0000-0000-0000B1000000}"/>
            </a:ext>
          </a:extLst>
        </xdr:cNvPr>
        <xdr:cNvSpPr txBox="1"/>
      </xdr:nvSpPr>
      <xdr:spPr>
        <a:xfrm>
          <a:off x="5755820" y="81486456"/>
          <a:ext cx="1608044" cy="292473"/>
        </a:xfrm>
        <a:prstGeom prst="rect">
          <a:avLst/>
        </a:prstGeom>
        <a:no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13</xdr:col>
      <xdr:colOff>673313</xdr:colOff>
      <xdr:row>304</xdr:row>
      <xdr:rowOff>317765</xdr:rowOff>
    </xdr:from>
    <xdr:to>
      <xdr:col>19</xdr:col>
      <xdr:colOff>480252</xdr:colOff>
      <xdr:row>306</xdr:row>
      <xdr:rowOff>233721</xdr:rowOff>
    </xdr:to>
    <xdr:sp macro="" textlink="">
      <xdr:nvSpPr>
        <xdr:cNvPr id="178" name="テキスト ボックス 177">
          <a:extLst>
            <a:ext uri="{FF2B5EF4-FFF2-40B4-BE49-F238E27FC236}">
              <a16:creationId xmlns:a16="http://schemas.microsoft.com/office/drawing/2014/main" id="{00000000-0008-0000-0000-0000B2000000}"/>
            </a:ext>
          </a:extLst>
        </xdr:cNvPr>
        <xdr:cNvSpPr txBox="1"/>
      </xdr:nvSpPr>
      <xdr:spPr>
        <a:xfrm>
          <a:off x="9559578" y="78377941"/>
          <a:ext cx="3908292" cy="633133"/>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それぞれ計算された結果が反映されます。</a:t>
          </a:r>
        </a:p>
        <a:p>
          <a:endParaRPr kumimoji="1" lang="ja-JP" altLang="en-US" sz="1100"/>
        </a:p>
      </xdr:txBody>
    </xdr:sp>
    <xdr:clientData/>
  </xdr:twoCellAnchor>
  <xdr:twoCellAnchor>
    <xdr:from>
      <xdr:col>10</xdr:col>
      <xdr:colOff>631939</xdr:colOff>
      <xdr:row>304</xdr:row>
      <xdr:rowOff>190986</xdr:rowOff>
    </xdr:from>
    <xdr:to>
      <xdr:col>13</xdr:col>
      <xdr:colOff>673313</xdr:colOff>
      <xdr:row>305</xdr:row>
      <xdr:rowOff>275743</xdr:rowOff>
    </xdr:to>
    <xdr:cxnSp macro="">
      <xdr:nvCxnSpPr>
        <xdr:cNvPr id="179" name="直線矢印コネクタ 178">
          <a:extLst>
            <a:ext uri="{FF2B5EF4-FFF2-40B4-BE49-F238E27FC236}">
              <a16:creationId xmlns:a16="http://schemas.microsoft.com/office/drawing/2014/main" id="{00000000-0008-0000-0000-0000B3000000}"/>
            </a:ext>
          </a:extLst>
        </xdr:cNvPr>
        <xdr:cNvCxnSpPr>
          <a:stCxn id="178" idx="1"/>
        </xdr:cNvCxnSpPr>
      </xdr:nvCxnSpPr>
      <xdr:spPr>
        <a:xfrm flipH="1" flipV="1">
          <a:off x="7467527" y="78251162"/>
          <a:ext cx="2092051" cy="443346"/>
        </a:xfrm>
        <a:prstGeom prst="straightConnector1">
          <a:avLst/>
        </a:prstGeom>
        <a:ln w="571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641465</xdr:colOff>
      <xdr:row>305</xdr:row>
      <xdr:rowOff>275743</xdr:rowOff>
    </xdr:from>
    <xdr:to>
      <xdr:col>13</xdr:col>
      <xdr:colOff>673313</xdr:colOff>
      <xdr:row>308</xdr:row>
      <xdr:rowOff>41305</xdr:rowOff>
    </xdr:to>
    <xdr:cxnSp macro="">
      <xdr:nvCxnSpPr>
        <xdr:cNvPr id="180" name="直線矢印コネクタ 179">
          <a:extLst>
            <a:ext uri="{FF2B5EF4-FFF2-40B4-BE49-F238E27FC236}">
              <a16:creationId xmlns:a16="http://schemas.microsoft.com/office/drawing/2014/main" id="{00000000-0008-0000-0000-0000B4000000}"/>
            </a:ext>
          </a:extLst>
        </xdr:cNvPr>
        <xdr:cNvCxnSpPr>
          <a:stCxn id="178" idx="1"/>
        </xdr:cNvCxnSpPr>
      </xdr:nvCxnSpPr>
      <xdr:spPr>
        <a:xfrm flipH="1">
          <a:off x="7477053" y="78694508"/>
          <a:ext cx="2082525" cy="841326"/>
        </a:xfrm>
        <a:prstGeom prst="straightConnector1">
          <a:avLst/>
        </a:prstGeom>
        <a:ln w="571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89646</xdr:colOff>
      <xdr:row>233</xdr:row>
      <xdr:rowOff>100852</xdr:rowOff>
    </xdr:from>
    <xdr:to>
      <xdr:col>6</xdr:col>
      <xdr:colOff>571500</xdr:colOff>
      <xdr:row>234</xdr:row>
      <xdr:rowOff>291352</xdr:rowOff>
    </xdr:to>
    <xdr:sp macro="" textlink="">
      <xdr:nvSpPr>
        <xdr:cNvPr id="184" name="正方形/長方形 183">
          <a:extLst>
            <a:ext uri="{FF2B5EF4-FFF2-40B4-BE49-F238E27FC236}">
              <a16:creationId xmlns:a16="http://schemas.microsoft.com/office/drawing/2014/main" id="{00000000-0008-0000-0000-0000B8000000}"/>
            </a:ext>
          </a:extLst>
        </xdr:cNvPr>
        <xdr:cNvSpPr/>
      </xdr:nvSpPr>
      <xdr:spPr>
        <a:xfrm>
          <a:off x="775446" y="54098077"/>
          <a:ext cx="3910854" cy="581025"/>
        </a:xfrm>
        <a:prstGeom prst="rect">
          <a:avLst/>
        </a:prstGeom>
        <a:ln w="38100" cmpd="dbl">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2000" b="1">
              <a:solidFill>
                <a:srgbClr val="FF0000"/>
              </a:solidFill>
            </a:rPr>
            <a:t>シート各事業の「購入明細」</a:t>
          </a:r>
        </a:p>
      </xdr:txBody>
    </xdr:sp>
    <xdr:clientData/>
  </xdr:twoCellAnchor>
  <xdr:twoCellAnchor>
    <xdr:from>
      <xdr:col>10</xdr:col>
      <xdr:colOff>258536</xdr:colOff>
      <xdr:row>244</xdr:row>
      <xdr:rowOff>280946</xdr:rowOff>
    </xdr:from>
    <xdr:to>
      <xdr:col>17</xdr:col>
      <xdr:colOff>159284</xdr:colOff>
      <xdr:row>248</xdr:row>
      <xdr:rowOff>81642</xdr:rowOff>
    </xdr:to>
    <xdr:cxnSp macro="">
      <xdr:nvCxnSpPr>
        <xdr:cNvPr id="185" name="直線矢印コネクタ 184">
          <a:extLst>
            <a:ext uri="{FF2B5EF4-FFF2-40B4-BE49-F238E27FC236}">
              <a16:creationId xmlns:a16="http://schemas.microsoft.com/office/drawing/2014/main" id="{00000000-0008-0000-0000-0000B9000000}"/>
            </a:ext>
          </a:extLst>
        </xdr:cNvPr>
        <xdr:cNvCxnSpPr/>
      </xdr:nvCxnSpPr>
      <xdr:spPr>
        <a:xfrm flipH="1">
          <a:off x="7062107" y="58397053"/>
          <a:ext cx="4663248" cy="1270268"/>
        </a:xfrm>
        <a:prstGeom prst="straightConnector1">
          <a:avLst/>
        </a:prstGeom>
        <a:ln w="57150">
          <a:solidFill>
            <a:srgbClr val="0070C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17</xdr:col>
      <xdr:colOff>131154</xdr:colOff>
      <xdr:row>242</xdr:row>
      <xdr:rowOff>332174</xdr:rowOff>
    </xdr:from>
    <xdr:to>
      <xdr:col>26</xdr:col>
      <xdr:colOff>571180</xdr:colOff>
      <xdr:row>246</xdr:row>
      <xdr:rowOff>212270</xdr:rowOff>
    </xdr:to>
    <xdr:sp macro="" textlink="">
      <xdr:nvSpPr>
        <xdr:cNvPr id="186" name="テキスト ボックス 185">
          <a:extLst>
            <a:ext uri="{FF2B5EF4-FFF2-40B4-BE49-F238E27FC236}">
              <a16:creationId xmlns:a16="http://schemas.microsoft.com/office/drawing/2014/main" id="{00000000-0008-0000-0000-0000BA000000}"/>
            </a:ext>
          </a:extLst>
        </xdr:cNvPr>
        <xdr:cNvSpPr txBox="1"/>
      </xdr:nvSpPr>
      <xdr:spPr>
        <a:xfrm>
          <a:off x="11697225" y="57713495"/>
          <a:ext cx="6563241" cy="1349668"/>
        </a:xfrm>
        <a:prstGeom prst="rect">
          <a:avLst/>
        </a:prstGeom>
        <a:solidFill>
          <a:schemeClr val="lt1"/>
        </a:solidFill>
        <a:ln w="38100" cmpd="sng">
          <a:solidFill>
            <a:srgbClr val="0070C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mn-ea"/>
              <a:ea typeface="+mn-ea"/>
            </a:rPr>
            <a:t>入力するシートの右記＜留意事項＞の</a:t>
          </a:r>
          <a:endParaRPr kumimoji="1" lang="en-US" altLang="ja-JP" sz="1400" b="1">
            <a:latin typeface="+mn-ea"/>
            <a:ea typeface="+mn-ea"/>
          </a:endParaRPr>
        </a:p>
        <a:p>
          <a:r>
            <a:rPr kumimoji="1" lang="en-US" altLang="ja-JP" sz="1400" b="1">
              <a:latin typeface="+mn-ea"/>
              <a:ea typeface="+mn-ea"/>
            </a:rPr>
            <a:t>【</a:t>
          </a:r>
          <a:r>
            <a:rPr kumimoji="1" lang="ja-JP" altLang="en-US" sz="1400" b="1">
              <a:latin typeface="+mn-ea"/>
              <a:ea typeface="+mn-ea"/>
            </a:rPr>
            <a:t>１「入院医療機関設備整備事業における個人防護具の上限額」について</a:t>
          </a:r>
          <a:r>
            <a:rPr kumimoji="1" lang="en-US" altLang="ja-JP" sz="1400" b="1">
              <a:latin typeface="+mn-ea"/>
              <a:ea typeface="+mn-ea"/>
            </a:rPr>
            <a:t>】</a:t>
          </a:r>
          <a:r>
            <a:rPr kumimoji="1" lang="ja-JP" altLang="en-US" sz="1400" b="1">
              <a:latin typeface="+mn-ea"/>
              <a:ea typeface="+mn-ea"/>
            </a:rPr>
            <a:t>を</a:t>
          </a:r>
          <a:endParaRPr kumimoji="1" lang="en-US" altLang="ja-JP" sz="1400" b="1">
            <a:latin typeface="+mn-ea"/>
            <a:ea typeface="+mn-ea"/>
          </a:endParaRPr>
        </a:p>
        <a:p>
          <a:r>
            <a:rPr kumimoji="1" lang="ja-JP" altLang="en-US" sz="1400" b="1">
              <a:latin typeface="+mn-ea"/>
              <a:ea typeface="+mn-ea"/>
            </a:rPr>
            <a:t>参照してください。</a:t>
          </a:r>
          <a:endParaRPr kumimoji="1" lang="en-US" altLang="ja-JP" sz="1400" b="1">
            <a:latin typeface="+mn-ea"/>
            <a:ea typeface="+mn-ea"/>
          </a:endParaRPr>
        </a:p>
        <a:p>
          <a:endParaRPr kumimoji="1" lang="ja-JP" altLang="en-US" sz="1400" b="1">
            <a:latin typeface="+mn-ea"/>
            <a:ea typeface="+mn-ea"/>
          </a:endParaRPr>
        </a:p>
      </xdr:txBody>
    </xdr:sp>
    <xdr:clientData/>
  </xdr:twoCellAnchor>
  <xdr:twoCellAnchor>
    <xdr:from>
      <xdr:col>4</xdr:col>
      <xdr:colOff>581906</xdr:colOff>
      <xdr:row>248</xdr:row>
      <xdr:rowOff>155281</xdr:rowOff>
    </xdr:from>
    <xdr:to>
      <xdr:col>10</xdr:col>
      <xdr:colOff>212112</xdr:colOff>
      <xdr:row>249</xdr:row>
      <xdr:rowOff>200104</xdr:rowOff>
    </xdr:to>
    <xdr:sp macro="" textlink="">
      <xdr:nvSpPr>
        <xdr:cNvPr id="187" name="正方形/長方形 186">
          <a:extLst>
            <a:ext uri="{FF2B5EF4-FFF2-40B4-BE49-F238E27FC236}">
              <a16:creationId xmlns:a16="http://schemas.microsoft.com/office/drawing/2014/main" id="{00000000-0008-0000-0000-0000BB000000}"/>
            </a:ext>
          </a:extLst>
        </xdr:cNvPr>
        <xdr:cNvSpPr/>
      </xdr:nvSpPr>
      <xdr:spPr>
        <a:xfrm>
          <a:off x="3303335" y="59740960"/>
          <a:ext cx="3712348" cy="412215"/>
        </a:xfrm>
        <a:prstGeom prst="rect">
          <a:avLst/>
        </a:prstGeom>
        <a:noFill/>
        <a:ln w="28575">
          <a:solidFill>
            <a:srgbClr val="0070C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xdr:col>
      <xdr:colOff>123265</xdr:colOff>
      <xdr:row>269</xdr:row>
      <xdr:rowOff>56029</xdr:rowOff>
    </xdr:from>
    <xdr:to>
      <xdr:col>6</xdr:col>
      <xdr:colOff>605119</xdr:colOff>
      <xdr:row>270</xdr:row>
      <xdr:rowOff>280146</xdr:rowOff>
    </xdr:to>
    <xdr:sp macro="" textlink="">
      <xdr:nvSpPr>
        <xdr:cNvPr id="188" name="正方形/長方形 187">
          <a:extLst>
            <a:ext uri="{FF2B5EF4-FFF2-40B4-BE49-F238E27FC236}">
              <a16:creationId xmlns:a16="http://schemas.microsoft.com/office/drawing/2014/main" id="{00000000-0008-0000-0000-0000BC000000}"/>
            </a:ext>
          </a:extLst>
        </xdr:cNvPr>
        <xdr:cNvSpPr/>
      </xdr:nvSpPr>
      <xdr:spPr>
        <a:xfrm>
          <a:off x="809065" y="67340629"/>
          <a:ext cx="3910854" cy="586067"/>
        </a:xfrm>
        <a:prstGeom prst="rect">
          <a:avLst/>
        </a:prstGeom>
        <a:ln w="38100" cmpd="dbl">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2000" b="1">
              <a:solidFill>
                <a:srgbClr val="FF0000"/>
              </a:solidFill>
            </a:rPr>
            <a:t>シート各事業の「使用明細」</a:t>
          </a:r>
        </a:p>
      </xdr:txBody>
    </xdr:sp>
    <xdr:clientData/>
  </xdr:twoCellAnchor>
  <xdr:twoCellAnchor>
    <xdr:from>
      <xdr:col>3</xdr:col>
      <xdr:colOff>515471</xdr:colOff>
      <xdr:row>284</xdr:row>
      <xdr:rowOff>297757</xdr:rowOff>
    </xdr:from>
    <xdr:to>
      <xdr:col>17</xdr:col>
      <xdr:colOff>459441</xdr:colOff>
      <xdr:row>300</xdr:row>
      <xdr:rowOff>13607</xdr:rowOff>
    </xdr:to>
    <xdr:sp macro="" textlink="">
      <xdr:nvSpPr>
        <xdr:cNvPr id="198" name="テキスト ボックス 197">
          <a:extLst>
            <a:ext uri="{FF2B5EF4-FFF2-40B4-BE49-F238E27FC236}">
              <a16:creationId xmlns:a16="http://schemas.microsoft.com/office/drawing/2014/main" id="{00000000-0008-0000-0000-0000C6000000}"/>
            </a:ext>
          </a:extLst>
        </xdr:cNvPr>
        <xdr:cNvSpPr txBox="1"/>
      </xdr:nvSpPr>
      <xdr:spPr>
        <a:xfrm>
          <a:off x="2556542" y="73109578"/>
          <a:ext cx="9468970" cy="5594136"/>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17</xdr:col>
      <xdr:colOff>512268</xdr:colOff>
      <xdr:row>284</xdr:row>
      <xdr:rowOff>297756</xdr:rowOff>
    </xdr:from>
    <xdr:to>
      <xdr:col>19</xdr:col>
      <xdr:colOff>381000</xdr:colOff>
      <xdr:row>300</xdr:row>
      <xdr:rowOff>13607</xdr:rowOff>
    </xdr:to>
    <xdr:sp macro="" textlink="">
      <xdr:nvSpPr>
        <xdr:cNvPr id="200" name="正方形/長方形 199">
          <a:extLst>
            <a:ext uri="{FF2B5EF4-FFF2-40B4-BE49-F238E27FC236}">
              <a16:creationId xmlns:a16="http://schemas.microsoft.com/office/drawing/2014/main" id="{00000000-0008-0000-0000-0000C8000000}"/>
            </a:ext>
          </a:extLst>
        </xdr:cNvPr>
        <xdr:cNvSpPr/>
      </xdr:nvSpPr>
      <xdr:spPr>
        <a:xfrm>
          <a:off x="12078339" y="73109577"/>
          <a:ext cx="1229447" cy="5594137"/>
        </a:xfrm>
        <a:prstGeom prst="rect">
          <a:avLst/>
        </a:prstGeom>
        <a:noFill/>
        <a:ln w="57150">
          <a:solidFill>
            <a:srgbClr val="7030A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19</xdr:col>
      <xdr:colOff>413018</xdr:colOff>
      <xdr:row>296</xdr:row>
      <xdr:rowOff>132872</xdr:rowOff>
    </xdr:from>
    <xdr:to>
      <xdr:col>21</xdr:col>
      <xdr:colOff>168089</xdr:colOff>
      <xdr:row>296</xdr:row>
      <xdr:rowOff>179294</xdr:rowOff>
    </xdr:to>
    <xdr:cxnSp macro="">
      <xdr:nvCxnSpPr>
        <xdr:cNvPr id="202" name="直線矢印コネクタ 201">
          <a:extLst>
            <a:ext uri="{FF2B5EF4-FFF2-40B4-BE49-F238E27FC236}">
              <a16:creationId xmlns:a16="http://schemas.microsoft.com/office/drawing/2014/main" id="{00000000-0008-0000-0000-0000CA000000}"/>
            </a:ext>
          </a:extLst>
        </xdr:cNvPr>
        <xdr:cNvCxnSpPr/>
      </xdr:nvCxnSpPr>
      <xdr:spPr>
        <a:xfrm flipH="1" flipV="1">
          <a:off x="13400636" y="75324343"/>
          <a:ext cx="1122188" cy="46422"/>
        </a:xfrm>
        <a:prstGeom prst="straightConnector1">
          <a:avLst/>
        </a:prstGeom>
        <a:ln w="57150">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497380</xdr:colOff>
      <xdr:row>251</xdr:row>
      <xdr:rowOff>318090</xdr:rowOff>
    </xdr:from>
    <xdr:to>
      <xdr:col>16</xdr:col>
      <xdr:colOff>449036</xdr:colOff>
      <xdr:row>259</xdr:row>
      <xdr:rowOff>340179</xdr:rowOff>
    </xdr:to>
    <xdr:sp macro="" textlink="">
      <xdr:nvSpPr>
        <xdr:cNvPr id="87" name="正方形/長方形 86">
          <a:extLst>
            <a:ext uri="{FF2B5EF4-FFF2-40B4-BE49-F238E27FC236}">
              <a16:creationId xmlns:a16="http://schemas.microsoft.com/office/drawing/2014/main" id="{00000000-0008-0000-0000-000057000000}"/>
            </a:ext>
          </a:extLst>
        </xdr:cNvPr>
        <xdr:cNvSpPr/>
      </xdr:nvSpPr>
      <xdr:spPr>
        <a:xfrm>
          <a:off x="10022380" y="61005947"/>
          <a:ext cx="1312370" cy="2961232"/>
        </a:xfrm>
        <a:prstGeom prst="rect">
          <a:avLst/>
        </a:prstGeom>
        <a:noFill/>
        <a:ln w="38100">
          <a:solidFill>
            <a:srgbClr val="FF99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16</xdr:col>
      <xdr:colOff>478974</xdr:colOff>
      <xdr:row>256</xdr:row>
      <xdr:rowOff>193224</xdr:rowOff>
    </xdr:from>
    <xdr:to>
      <xdr:col>23</xdr:col>
      <xdr:colOff>136072</xdr:colOff>
      <xdr:row>261</xdr:row>
      <xdr:rowOff>204107</xdr:rowOff>
    </xdr:to>
    <xdr:cxnSp macro="">
      <xdr:nvCxnSpPr>
        <xdr:cNvPr id="88" name="直線矢印コネクタ 87">
          <a:extLst>
            <a:ext uri="{FF2B5EF4-FFF2-40B4-BE49-F238E27FC236}">
              <a16:creationId xmlns:a16="http://schemas.microsoft.com/office/drawing/2014/main" id="{00000000-0008-0000-0000-000058000000}"/>
            </a:ext>
          </a:extLst>
        </xdr:cNvPr>
        <xdr:cNvCxnSpPr/>
      </xdr:nvCxnSpPr>
      <xdr:spPr>
        <a:xfrm flipH="1" flipV="1">
          <a:off x="11364688" y="62718045"/>
          <a:ext cx="4419598" cy="1847848"/>
        </a:xfrm>
        <a:prstGeom prst="straightConnector1">
          <a:avLst/>
        </a:prstGeom>
        <a:ln w="28575">
          <a:solidFill>
            <a:srgbClr val="FF99CC"/>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23</xdr:col>
      <xdr:colOff>152960</xdr:colOff>
      <xdr:row>261</xdr:row>
      <xdr:rowOff>31935</xdr:rowOff>
    </xdr:from>
    <xdr:to>
      <xdr:col>32</xdr:col>
      <xdr:colOff>517070</xdr:colOff>
      <xdr:row>266</xdr:row>
      <xdr:rowOff>163286</xdr:rowOff>
    </xdr:to>
    <xdr:sp macro="" textlink="">
      <xdr:nvSpPr>
        <xdr:cNvPr id="91" name="正方形/長方形 90">
          <a:extLst>
            <a:ext uri="{FF2B5EF4-FFF2-40B4-BE49-F238E27FC236}">
              <a16:creationId xmlns:a16="http://schemas.microsoft.com/office/drawing/2014/main" id="{00000000-0008-0000-0000-00005B000000}"/>
            </a:ext>
          </a:extLst>
        </xdr:cNvPr>
        <xdr:cNvSpPr/>
      </xdr:nvSpPr>
      <xdr:spPr>
        <a:xfrm>
          <a:off x="15801174" y="64393721"/>
          <a:ext cx="6487325" cy="1968315"/>
        </a:xfrm>
        <a:prstGeom prst="rect">
          <a:avLst/>
        </a:prstGeom>
        <a:ln w="38100">
          <a:solidFill>
            <a:srgbClr val="FF99CC"/>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「納品済」か「１月中に納品」を選択できます。</a:t>
          </a:r>
          <a:endParaRPr kumimoji="1" lang="en-US" altLang="ja-JP" sz="1400" b="1"/>
        </a:p>
        <a:p>
          <a:pPr algn="l"/>
          <a:r>
            <a:rPr kumimoji="1" lang="ja-JP" altLang="en-US" sz="1400" b="1"/>
            <a:t>１０月～１２月に納品済みの場合は「納品済」を選択してください。</a:t>
          </a:r>
          <a:endParaRPr kumimoji="1" lang="en-US" altLang="ja-JP" sz="1400" b="1"/>
        </a:p>
        <a:p>
          <a:pPr algn="l"/>
          <a:r>
            <a:rPr kumimoji="1" lang="ja-JP" altLang="en-US" sz="1400" b="1"/>
            <a:t>１月に納品される場合は「１月中に納品」を選択してください。</a:t>
          </a:r>
          <a:endParaRPr kumimoji="1" lang="en-US" altLang="ja-JP" sz="1400" b="1"/>
        </a:p>
        <a:p>
          <a:pPr algn="l"/>
          <a:endParaRPr kumimoji="1" lang="en-US" altLang="ja-JP" sz="1400" b="1"/>
        </a:p>
        <a:p>
          <a:pPr algn="l"/>
          <a:r>
            <a:rPr kumimoji="1" lang="ja-JP" altLang="en-US" sz="1400" b="1"/>
            <a:t>納品されていない個人防護具については、</a:t>
          </a:r>
        </a:p>
        <a:p>
          <a:pPr algn="l"/>
          <a:r>
            <a:rPr kumimoji="1" lang="ja-JP" altLang="en-US" sz="1400" b="1"/>
            <a:t>申請時の</a:t>
          </a:r>
          <a:r>
            <a:rPr kumimoji="1" lang="ja-JP" altLang="en-US" sz="1400" b="1" u="sng"/>
            <a:t>金額根拠資料に</a:t>
          </a:r>
          <a:r>
            <a:rPr kumimoji="1" lang="ja-JP" altLang="en-US" sz="1600" b="1" u="sng">
              <a:solidFill>
                <a:srgbClr val="FF0000"/>
              </a:solidFill>
            </a:rPr>
            <a:t>１月中の納期</a:t>
          </a:r>
          <a:r>
            <a:rPr kumimoji="1" lang="ja-JP" altLang="en-US" sz="1400" b="1" u="sng"/>
            <a:t>が明記されていること</a:t>
          </a:r>
          <a:r>
            <a:rPr kumimoji="1" lang="ja-JP" altLang="en-US" sz="1400" b="1"/>
            <a:t>が必要です。</a:t>
          </a:r>
        </a:p>
        <a:p>
          <a:pPr algn="l"/>
          <a:endParaRPr kumimoji="1" lang="en-US" altLang="ja-JP" sz="1400" b="1"/>
        </a:p>
      </xdr:txBody>
    </xdr:sp>
    <xdr:clientData/>
  </xdr:twoCellAnchor>
  <xdr:twoCellAnchor>
    <xdr:from>
      <xdr:col>21</xdr:col>
      <xdr:colOff>176893</xdr:colOff>
      <xdr:row>296</xdr:row>
      <xdr:rowOff>136072</xdr:rowOff>
    </xdr:from>
    <xdr:to>
      <xdr:col>26</xdr:col>
      <xdr:colOff>464317</xdr:colOff>
      <xdr:row>303</xdr:row>
      <xdr:rowOff>339524</xdr:rowOff>
    </xdr:to>
    <xdr:sp macro="" textlink="">
      <xdr:nvSpPr>
        <xdr:cNvPr id="84" name="正方形/長方形 83">
          <a:extLst>
            <a:ext uri="{FF2B5EF4-FFF2-40B4-BE49-F238E27FC236}">
              <a16:creationId xmlns:a16="http://schemas.microsoft.com/office/drawing/2014/main" id="{00000000-0008-0000-0000-000054000000}"/>
            </a:ext>
          </a:extLst>
        </xdr:cNvPr>
        <xdr:cNvSpPr/>
      </xdr:nvSpPr>
      <xdr:spPr>
        <a:xfrm>
          <a:off x="14464393" y="77356608"/>
          <a:ext cx="3689210" cy="2775202"/>
        </a:xfrm>
        <a:prstGeom prst="rect">
          <a:avLst/>
        </a:prstGeom>
        <a:ln w="38100">
          <a:solidFill>
            <a:srgbClr val="7030A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１２月までの「対象期間」です。</a:t>
          </a:r>
          <a:endParaRPr kumimoji="1" lang="en-US" altLang="ja-JP" sz="1400" b="1"/>
        </a:p>
        <a:p>
          <a:pPr algn="l"/>
          <a:r>
            <a:rPr kumimoji="1" lang="ja-JP" altLang="en-US" sz="1400" b="1"/>
            <a:t>県内の在院者数が５７９人以上の時点から５７９人を下回った時点までが対象期間となります。</a:t>
          </a:r>
          <a:endParaRPr kumimoji="1" lang="en-US" altLang="ja-JP" sz="1400" b="1"/>
        </a:p>
      </xdr:txBody>
    </xdr:sp>
    <xdr:clientData/>
  </xdr:twoCellAnchor>
</xdr:wsDr>
</file>

<file path=xl/drawings/drawing10.xml><?xml version="1.0" encoding="utf-8"?>
<xdr:wsDr xmlns:xdr="http://schemas.openxmlformats.org/drawingml/2006/spreadsheetDrawing" xmlns:a="http://schemas.openxmlformats.org/drawingml/2006/main">
  <xdr:twoCellAnchor>
    <xdr:from>
      <xdr:col>11</xdr:col>
      <xdr:colOff>0</xdr:colOff>
      <xdr:row>0</xdr:row>
      <xdr:rowOff>0</xdr:rowOff>
    </xdr:from>
    <xdr:to>
      <xdr:col>17</xdr:col>
      <xdr:colOff>438150</xdr:colOff>
      <xdr:row>2</xdr:row>
      <xdr:rowOff>147108</xdr:rowOff>
    </xdr:to>
    <xdr:sp macro="" textlink="">
      <xdr:nvSpPr>
        <xdr:cNvPr id="2" name="テキスト ボックス 1">
          <a:extLst>
            <a:ext uri="{FF2B5EF4-FFF2-40B4-BE49-F238E27FC236}">
              <a16:creationId xmlns:a16="http://schemas.microsoft.com/office/drawing/2014/main" id="{00000000-0008-0000-0A00-000002000000}"/>
            </a:ext>
          </a:extLst>
        </xdr:cNvPr>
        <xdr:cNvSpPr txBox="1"/>
      </xdr:nvSpPr>
      <xdr:spPr>
        <a:xfrm>
          <a:off x="11953875" y="0"/>
          <a:ext cx="4533900" cy="813858"/>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11</xdr:col>
      <xdr:colOff>0</xdr:colOff>
      <xdr:row>5</xdr:row>
      <xdr:rowOff>0</xdr:rowOff>
    </xdr:from>
    <xdr:to>
      <xdr:col>21</xdr:col>
      <xdr:colOff>500591</xdr:colOff>
      <xdr:row>11</xdr:row>
      <xdr:rowOff>200026</xdr:rowOff>
    </xdr:to>
    <xdr:sp macro="" textlink="">
      <xdr:nvSpPr>
        <xdr:cNvPr id="3" name="テキスト ボックス 2">
          <a:extLst>
            <a:ext uri="{FF2B5EF4-FFF2-40B4-BE49-F238E27FC236}">
              <a16:creationId xmlns:a16="http://schemas.microsoft.com/office/drawing/2014/main" id="{00000000-0008-0000-0A00-000003000000}"/>
            </a:ext>
          </a:extLst>
        </xdr:cNvPr>
        <xdr:cNvSpPr txBox="1"/>
      </xdr:nvSpPr>
      <xdr:spPr>
        <a:xfrm>
          <a:off x="11925300" y="1219200"/>
          <a:ext cx="7358591" cy="15144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200" b="1">
              <a:solidFill>
                <a:srgbClr val="FF0000"/>
              </a:solidFill>
              <a:effectLst/>
              <a:latin typeface="ＭＳ ゴシック" panose="020B0609070205080204" pitchFamily="49" charset="-128"/>
              <a:ea typeface="ＭＳ ゴシック" panose="020B0609070205080204" pitchFamily="49" charset="-128"/>
            </a:rPr>
            <a:t>本シートの入力前にシート「別紙２－１</a:t>
          </a:r>
          <a:r>
            <a:rPr lang="en-US" altLang="ja-JP" sz="1200" b="1">
              <a:solidFill>
                <a:srgbClr val="FF0000"/>
              </a:solidFill>
              <a:effectLst/>
              <a:latin typeface="ＭＳ ゴシック" panose="020B0609070205080204" pitchFamily="49" charset="-128"/>
              <a:ea typeface="ＭＳ ゴシック" panose="020B0609070205080204" pitchFamily="49" charset="-128"/>
            </a:rPr>
            <a:t>(1)</a:t>
          </a:r>
          <a:r>
            <a:rPr lang="ja-JP" altLang="en-US" sz="1200" b="1">
              <a:solidFill>
                <a:srgbClr val="FF0000"/>
              </a:solidFill>
              <a:effectLst/>
              <a:latin typeface="ＭＳ ゴシック" panose="020B0609070205080204" pitchFamily="49" charset="-128"/>
              <a:ea typeface="ＭＳ ゴシック" panose="020B0609070205080204" pitchFamily="49" charset="-128"/>
            </a:rPr>
            <a:t>入院・購入明細」の入力を行ってください。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〇使用数量欄にシート</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「別紙２－１</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入院・購入明細」に記載した個人防護具のうち</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使用した</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数量</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を週</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単位で入力してください。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入力する数量はシート「別紙２－１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入院・購入明細」の「種類」ごとです。</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「購入実績」の「数量」欄より多い数量は入力できません。</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11</xdr:col>
      <xdr:colOff>0</xdr:colOff>
      <xdr:row>14</xdr:row>
      <xdr:rowOff>0</xdr:rowOff>
    </xdr:from>
    <xdr:to>
      <xdr:col>21</xdr:col>
      <xdr:colOff>477308</xdr:colOff>
      <xdr:row>48</xdr:row>
      <xdr:rowOff>66675</xdr:rowOff>
    </xdr:to>
    <xdr:sp macro="" textlink="">
      <xdr:nvSpPr>
        <xdr:cNvPr id="4" name="テキスト ボックス 3">
          <a:extLst>
            <a:ext uri="{FF2B5EF4-FFF2-40B4-BE49-F238E27FC236}">
              <a16:creationId xmlns:a16="http://schemas.microsoft.com/office/drawing/2014/main" id="{00000000-0008-0000-0A00-000004000000}"/>
            </a:ext>
          </a:extLst>
        </xdr:cNvPr>
        <xdr:cNvSpPr txBox="1"/>
      </xdr:nvSpPr>
      <xdr:spPr>
        <a:xfrm>
          <a:off x="11925300" y="3152775"/>
          <a:ext cx="7335308" cy="78105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〇購入実績について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入院・購入明細」に記載した個人防護具の入力内容が「種類」ごとに</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〇使用数量について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入院・購入明細」に記載した個人防護具のうち使用した数量を記載してくださ</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入院・購入明細」に記載して</a:t>
          </a:r>
          <a:r>
            <a:rPr kumimoji="1" lang="ja-JP" altLang="en-US" sz="1200">
              <a:solidFill>
                <a:srgbClr val="FF0000"/>
              </a:solidFill>
              <a:latin typeface="ＭＳ ゴシック" panose="020B0609070205080204" pitchFamily="49" charset="-128"/>
              <a:ea typeface="ＭＳ ゴシック" panose="020B0609070205080204" pitchFamily="49" charset="-128"/>
            </a:rPr>
            <a:t>いない</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個人防護具の使用数量は入力しないでく</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u="none">
              <a:solidFill>
                <a:srgbClr val="FF0000"/>
              </a:solidFill>
              <a:latin typeface="ＭＳ ゴシック" panose="020B0609070205080204" pitchFamily="49" charset="-128"/>
              <a:ea typeface="ＭＳ ゴシック" panose="020B0609070205080204" pitchFamily="49" charset="-128"/>
            </a:rPr>
            <a:t>※</a:t>
          </a:r>
          <a:r>
            <a:rPr kumimoji="1" lang="ja-JP" altLang="en-US" sz="1200" b="1" u="none">
              <a:solidFill>
                <a:srgbClr val="FF0000"/>
              </a:solidFill>
              <a:latin typeface="ＭＳ ゴシック" panose="020B0609070205080204" pitchFamily="49" charset="-128"/>
              <a:ea typeface="ＭＳ ゴシック" panose="020B0609070205080204" pitchFamily="49" charset="-128"/>
            </a:rPr>
            <a:t>本事業で整備する個人防護具は受払（使用状況）を帳簿等により明らかにしておく必要があります。</a:t>
          </a:r>
          <a:endParaRPr kumimoji="1" lang="en-US" altLang="ja-JP" sz="1200" b="1" u="none">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・「対象期間について」</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本県においては県内の在院者数が５７９人以上の時点から５７９人を下回った時点までが「対象</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期間」となります。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県内の在院者数については、厚生労働省のホームページに掲載されています。また、県ホームペー</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ジにおいても、現在の在院者数及びこれまでの「対象期間」を掲載しています。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〇対象経費支出予定額について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「対象期間」外の金額②は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「対象期間」が「</a:t>
          </a:r>
          <a:r>
            <a:rPr kumimoji="1" lang="en-US" altLang="ja-JP" sz="1200" b="0">
              <a:solidFill>
                <a:srgbClr val="FF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・「対象期間」内の金額は</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「対象期間」が「</a:t>
          </a:r>
          <a:r>
            <a:rPr kumimoji="1" lang="ja-JP" altLang="en-US" sz="1200" b="0">
              <a:solidFill>
                <a:srgbClr val="FF0000"/>
              </a:solidFill>
              <a:latin typeface="ＭＳ ゴシック" panose="020B0609070205080204" pitchFamily="49" charset="-128"/>
              <a:ea typeface="ＭＳ ゴシック" panose="020B0609070205080204" pitchFamily="49" charset="-128"/>
            </a:rPr>
            <a:t>〇</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・支出予定額①ー②は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購入金額①　－　「対象期間」外の金額②</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・対象経費支出予定額（合計）は支出予定額①ー②の合計額です。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対象経費支出予定額（合計）とシート「別紙２－１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入院・購入明細」内の「１入院医療機関設備整</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備事業における個人防護具の上限額」のうち</a:t>
          </a:r>
          <a:r>
            <a:rPr kumimoji="1" lang="ja-JP" altLang="en-US" sz="1200" b="0">
              <a:solidFill>
                <a:srgbClr val="FF0000"/>
              </a:solidFill>
              <a:latin typeface="ＭＳ ゴシック" panose="020B0609070205080204" pitchFamily="49" charset="-128"/>
              <a:ea typeface="ＭＳ ゴシック" panose="020B0609070205080204" pitchFamily="49" charset="-128"/>
            </a:rPr>
            <a:t>少ない金額</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が交付申請金額になります。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「対象期間」に使用した個人防護具のみが整備対象設備であるため、実績報告時には、本事業で整</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備した個人防護具の申請時以降３月までの使用実績を報告する必要があります。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a:t>
          </a:r>
          <a:r>
            <a:rPr kumimoji="1" lang="ja-JP" altLang="en-US" sz="1200" b="0">
              <a:solidFill>
                <a:srgbClr val="FF0000"/>
              </a:solidFill>
              <a:latin typeface="ＭＳ ゴシック" panose="020B0609070205080204" pitchFamily="49" charset="-128"/>
              <a:ea typeface="ＭＳ ゴシック" panose="020B0609070205080204" pitchFamily="49" charset="-128"/>
            </a:rPr>
            <a:t>外</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に使用した個人防護具がある場合や３月３１日時点で本事業で整備した個人防護具</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に在庫が生じている場合は、</a:t>
          </a:r>
          <a:r>
            <a:rPr kumimoji="1" lang="ja-JP" altLang="en-US" sz="1200" b="0">
              <a:solidFill>
                <a:srgbClr val="FF0000"/>
              </a:solidFill>
              <a:latin typeface="ＭＳ ゴシック" panose="020B0609070205080204" pitchFamily="49" charset="-128"/>
              <a:ea typeface="ＭＳ ゴシック" panose="020B0609070205080204" pitchFamily="49" charset="-128"/>
            </a:rPr>
            <a:t>交付決定金額から当該個人防護具の購入に係る補助金を減額して実績</a:t>
          </a:r>
        </a:p>
        <a:p>
          <a:r>
            <a:rPr kumimoji="1" lang="ja-JP" altLang="en-US" sz="1200" b="0">
              <a:solidFill>
                <a:srgbClr val="FF0000"/>
              </a:solidFill>
              <a:latin typeface="ＭＳ ゴシック" panose="020B0609070205080204" pitchFamily="49" charset="-128"/>
              <a:ea typeface="ＭＳ ゴシック" panose="020B0609070205080204" pitchFamily="49" charset="-128"/>
            </a:rPr>
            <a:t>　　報告を行っていただきます。</a:t>
          </a: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14</xdr:col>
      <xdr:colOff>504825</xdr:colOff>
      <xdr:row>12</xdr:row>
      <xdr:rowOff>16670</xdr:rowOff>
    </xdr:from>
    <xdr:to>
      <xdr:col>25</xdr:col>
      <xdr:colOff>273050</xdr:colOff>
      <xdr:row>44</xdr:row>
      <xdr:rowOff>9525</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12411075" y="3817145"/>
          <a:ext cx="7312025" cy="800338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「外来対応医療機関設備整備事業における個人防護具の上限額」について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施設で個人防護具を着用する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医療従事者の人数を記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外来対応医療機関設備整備事業において使用する人数に限ります。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１０月以降の「対象期間」</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かつ</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本事業を実施する日数（</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見込</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）を入力してください。</a:t>
          </a: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１０月～１２月の「対象期間」は３日のため、入力できる日数は最大９４日です。</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日が個人防護具の上限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「購入した個人防護具の明細」について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本事業は</a:t>
          </a:r>
          <a:r>
            <a:rPr kumimoji="1" lang="ja-JP" altLang="en-US" sz="1200" b="1">
              <a:solidFill>
                <a:srgbClr val="FF0000"/>
              </a:solidFill>
              <a:latin typeface="ＭＳ ゴシック" panose="020B0609070205080204" pitchFamily="49" charset="-128"/>
              <a:ea typeface="ＭＳ ゴシック" panose="020B0609070205080204" pitchFamily="49" charset="-128"/>
            </a:rPr>
            <a:t>別途定める日までに納品があり</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、「新型コロナウイルス感染症の令和５年１０月以降の医療提供体制の移行及び公費支援の具体的内容について」（令和５年９月１５日厚生労働省新型コロナウイルス感染症対策本部事務連絡）で規定する</a:t>
          </a:r>
          <a:r>
            <a:rPr kumimoji="1" lang="ja-JP" altLang="en-US" sz="1200" b="1">
              <a:solidFill>
                <a:srgbClr val="FF0000"/>
              </a:solidFill>
              <a:latin typeface="ＭＳ ゴシック" panose="020B0609070205080204" pitchFamily="49" charset="-128"/>
              <a:ea typeface="ＭＳ ゴシック" panose="020B0609070205080204" pitchFamily="49" charset="-128"/>
            </a:rPr>
            <a:t>「対象期間」に使用したもののみが補助対象</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同じ銘柄でも</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納品日ごと支払日ごとに入力してください。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①「添付書類番号」欄に番号を入力いただき、照合できるように、各品目に対する見積書等</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番号は納品書、請求書、領収書ごとに</a:t>
          </a:r>
          <a:r>
            <a:rPr kumimoji="1" lang="ja-JP" altLang="en-US" sz="1200" b="1">
              <a:solidFill>
                <a:srgbClr val="FF0000"/>
              </a:solidFill>
              <a:latin typeface="ＭＳ ゴシック" panose="020B0609070205080204" pitchFamily="49" charset="-128"/>
              <a:ea typeface="ＭＳ ゴシック" panose="020B0609070205080204" pitchFamily="49" charset="-128"/>
            </a:rPr>
            <a:t>同じ</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番号を付するようにしてください。</a:t>
          </a:r>
        </a:p>
        <a:p>
          <a:endParaRPr kumimoji="1" lang="ja-JP" altLang="en-US"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「種類」欄を選択していない場合、入力内容がシート「別紙２－１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外来対応・使用明細」に</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反映されません。</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「金額（税込）」欄が、根拠資料等（納品書、請求書、領収書など）と一致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同じ銘柄でも単価が異なる場合には、行を分けて記入してください。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④　「納品の有無」欄はプルダウンリストから選択してください。</a:t>
          </a:r>
        </a:p>
        <a:p>
          <a:r>
            <a:rPr kumimoji="1" lang="ja-JP" altLang="en-US" sz="1200">
              <a:latin typeface="ＭＳ ゴシック" panose="020B0609070205080204" pitchFamily="49" charset="-128"/>
              <a:ea typeface="ＭＳ ゴシック" panose="020B0609070205080204" pitchFamily="49" charset="-128"/>
            </a:rPr>
            <a:t>　　　申請時点で納品済の場合は、「納品済」を選択してください。</a:t>
          </a:r>
        </a:p>
        <a:p>
          <a:r>
            <a:rPr kumimoji="1" lang="ja-JP" altLang="en-US" sz="1200">
              <a:latin typeface="ＭＳ ゴシック" panose="020B0609070205080204" pitchFamily="49" charset="-128"/>
              <a:ea typeface="ＭＳ ゴシック" panose="020B0609070205080204" pitchFamily="49" charset="-128"/>
            </a:rPr>
            <a:t>　　　申請時点で納品されていない場合は、「１月中に納品」を選択してください。</a:t>
          </a:r>
        </a:p>
        <a:p>
          <a:r>
            <a:rPr kumimoji="1" lang="ja-JP" altLang="en-US" sz="1200">
              <a:latin typeface="ＭＳ ゴシック" panose="020B0609070205080204" pitchFamily="49" charset="-128"/>
              <a:ea typeface="ＭＳ ゴシック" panose="020B0609070205080204" pitchFamily="49" charset="-128"/>
            </a:rPr>
            <a:t>　　　</a:t>
          </a:r>
          <a:r>
            <a:rPr kumimoji="1" lang="en-US" altLang="ja-JP" sz="1200">
              <a:solidFill>
                <a:srgbClr val="FF0000"/>
              </a:solidFill>
              <a:latin typeface="ＭＳ ゴシック" panose="020B0609070205080204" pitchFamily="49" charset="-128"/>
              <a:ea typeface="ＭＳ ゴシック" panose="020B0609070205080204" pitchFamily="49" charset="-128"/>
            </a:rPr>
            <a:t>※</a:t>
          </a:r>
          <a:r>
            <a:rPr kumimoji="1" lang="ja-JP" altLang="en-US" sz="1200">
              <a:solidFill>
                <a:srgbClr val="FF0000"/>
              </a:solidFill>
              <a:latin typeface="ＭＳ ゴシック" panose="020B0609070205080204" pitchFamily="49" charset="-128"/>
              <a:ea typeface="ＭＳ ゴシック" panose="020B0609070205080204" pitchFamily="49" charset="-128"/>
            </a:rPr>
            <a:t>申請時点で納品されていない個人防護具については申請時、金額根拠資料に</a:t>
          </a:r>
          <a:r>
            <a:rPr kumimoji="1" lang="en-US" altLang="ja-JP" sz="1200">
              <a:solidFill>
                <a:srgbClr val="FF0000"/>
              </a:solidFill>
              <a:latin typeface="ＭＳ ゴシック" panose="020B0609070205080204" pitchFamily="49" charset="-128"/>
              <a:ea typeface="ＭＳ ゴシック" panose="020B0609070205080204" pitchFamily="49" charset="-128"/>
            </a:rPr>
            <a:t>1</a:t>
          </a:r>
          <a:r>
            <a:rPr kumimoji="1" lang="ja-JP" altLang="en-US" sz="1200">
              <a:solidFill>
                <a:srgbClr val="FF0000"/>
              </a:solidFill>
              <a:latin typeface="ＭＳ ゴシック" panose="020B0609070205080204" pitchFamily="49" charset="-128"/>
              <a:ea typeface="ＭＳ ゴシック" panose="020B0609070205080204" pitchFamily="49" charset="-128"/>
            </a:rPr>
            <a:t>月中の納期が明記</a:t>
          </a:r>
        </a:p>
        <a:p>
          <a:r>
            <a:rPr kumimoji="1" lang="ja-JP" altLang="en-US" sz="1200">
              <a:solidFill>
                <a:srgbClr val="FF0000"/>
              </a:solidFill>
              <a:latin typeface="ＭＳ ゴシック" panose="020B0609070205080204" pitchFamily="49" charset="-128"/>
              <a:ea typeface="ＭＳ ゴシック" panose="020B0609070205080204" pitchFamily="49" charset="-128"/>
            </a:rPr>
            <a:t>　　　　されていることが必要です。</a:t>
          </a:r>
        </a:p>
        <a:p>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266700</xdr:colOff>
      <xdr:row>9</xdr:row>
      <xdr:rowOff>19050</xdr:rowOff>
    </xdr:from>
    <xdr:to>
      <xdr:col>1</xdr:col>
      <xdr:colOff>600075</xdr:colOff>
      <xdr:row>10</xdr:row>
      <xdr:rowOff>19050</xdr:rowOff>
    </xdr:to>
    <xdr:sp macro="" textlink="">
      <xdr:nvSpPr>
        <xdr:cNvPr id="3" name="テキスト ボックス 2">
          <a:extLst>
            <a:ext uri="{FF2B5EF4-FFF2-40B4-BE49-F238E27FC236}">
              <a16:creationId xmlns:a16="http://schemas.microsoft.com/office/drawing/2014/main" id="{00000000-0008-0000-0B00-000003000000}"/>
            </a:ext>
          </a:extLst>
        </xdr:cNvPr>
        <xdr:cNvSpPr txBox="1"/>
      </xdr:nvSpPr>
      <xdr:spPr>
        <a:xfrm>
          <a:off x="476250" y="310515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180975</xdr:colOff>
      <xdr:row>9</xdr:row>
      <xdr:rowOff>28575</xdr:rowOff>
    </xdr:from>
    <xdr:to>
      <xdr:col>3</xdr:col>
      <xdr:colOff>514350</xdr:colOff>
      <xdr:row>10</xdr:row>
      <xdr:rowOff>28575</xdr:rowOff>
    </xdr:to>
    <xdr:sp macro="" textlink="">
      <xdr:nvSpPr>
        <xdr:cNvPr id="4" name="テキスト ボックス 3">
          <a:extLst>
            <a:ext uri="{FF2B5EF4-FFF2-40B4-BE49-F238E27FC236}">
              <a16:creationId xmlns:a16="http://schemas.microsoft.com/office/drawing/2014/main" id="{00000000-0008-0000-0B00-000004000000}"/>
            </a:ext>
          </a:extLst>
        </xdr:cNvPr>
        <xdr:cNvSpPr txBox="1"/>
      </xdr:nvSpPr>
      <xdr:spPr>
        <a:xfrm>
          <a:off x="209550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333375</xdr:colOff>
      <xdr:row>9</xdr:row>
      <xdr:rowOff>28575</xdr:rowOff>
    </xdr:from>
    <xdr:to>
      <xdr:col>5</xdr:col>
      <xdr:colOff>666750</xdr:colOff>
      <xdr:row>10</xdr:row>
      <xdr:rowOff>28575</xdr:rowOff>
    </xdr:to>
    <xdr:sp macro="" textlink="">
      <xdr:nvSpPr>
        <xdr:cNvPr id="5" name="テキスト ボックス 4">
          <a:extLst>
            <a:ext uri="{FF2B5EF4-FFF2-40B4-BE49-F238E27FC236}">
              <a16:creationId xmlns:a16="http://schemas.microsoft.com/office/drawing/2014/main" id="{00000000-0008-0000-0B00-000005000000}"/>
            </a:ext>
          </a:extLst>
        </xdr:cNvPr>
        <xdr:cNvSpPr txBox="1"/>
      </xdr:nvSpPr>
      <xdr:spPr>
        <a:xfrm>
          <a:off x="375285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371475</xdr:colOff>
      <xdr:row>9</xdr:row>
      <xdr:rowOff>0</xdr:rowOff>
    </xdr:from>
    <xdr:to>
      <xdr:col>7</xdr:col>
      <xdr:colOff>704850</xdr:colOff>
      <xdr:row>10</xdr:row>
      <xdr:rowOff>0</xdr:rowOff>
    </xdr:to>
    <xdr:sp macro="" textlink="">
      <xdr:nvSpPr>
        <xdr:cNvPr id="6" name="テキスト ボックス 5">
          <a:extLst>
            <a:ext uri="{FF2B5EF4-FFF2-40B4-BE49-F238E27FC236}">
              <a16:creationId xmlns:a16="http://schemas.microsoft.com/office/drawing/2014/main" id="{00000000-0008-0000-0B00-000006000000}"/>
            </a:ext>
          </a:extLst>
        </xdr:cNvPr>
        <xdr:cNvSpPr txBox="1"/>
      </xdr:nvSpPr>
      <xdr:spPr>
        <a:xfrm>
          <a:off x="5676900" y="30861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14</xdr:col>
      <xdr:colOff>481012</xdr:colOff>
      <xdr:row>4</xdr:row>
      <xdr:rowOff>2380</xdr:rowOff>
    </xdr:from>
    <xdr:to>
      <xdr:col>25</xdr:col>
      <xdr:colOff>242887</xdr:colOff>
      <xdr:row>10</xdr:row>
      <xdr:rowOff>200025</xdr:rowOff>
    </xdr:to>
    <xdr:sp macro="" textlink="">
      <xdr:nvSpPr>
        <xdr:cNvPr id="7" name="テキスト ボックス 6">
          <a:extLst>
            <a:ext uri="{FF2B5EF4-FFF2-40B4-BE49-F238E27FC236}">
              <a16:creationId xmlns:a16="http://schemas.microsoft.com/office/drawing/2014/main" id="{00000000-0008-0000-0B00-000007000000}"/>
            </a:ext>
          </a:extLst>
        </xdr:cNvPr>
        <xdr:cNvSpPr txBox="1"/>
      </xdr:nvSpPr>
      <xdr:spPr>
        <a:xfrm>
          <a:off x="11329987" y="1154905"/>
          <a:ext cx="7305675" cy="23788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１外来対応医療機関設備整備事業における個人防護具の上限額」中、「②人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補助上限額はシート「別紙２－１（明細書）」の「基準額の上限」欄に転記されます。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〇「２購入した個人防護具の明細」に購入した物品を入力してください。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物品の合計額はシート「別紙２－１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外来対応・使用明細」の「購入金額」欄に転記されます。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〇「３発熱患者への診療対応時間」に曜日ごとに発熱患者の対応できる人数及び対応可能時間を入力してください。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指定診療・検査医療機関の指定を受けている場合は、埼玉県指定診療・検査医療機関検索システムに登録されてある内容を入力してください。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本シートの入力後、シート「別紙２－１</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外来対応・使用明細」の入力を忘れずに行ってください。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847725</xdr:colOff>
      <xdr:row>4</xdr:row>
      <xdr:rowOff>504825</xdr:rowOff>
    </xdr:from>
    <xdr:to>
      <xdr:col>10</xdr:col>
      <xdr:colOff>161925</xdr:colOff>
      <xdr:row>6</xdr:row>
      <xdr:rowOff>47625</xdr:rowOff>
    </xdr:to>
    <xdr:sp macro="" textlink="">
      <xdr:nvSpPr>
        <xdr:cNvPr id="8" name="テキスト ボックス 7">
          <a:extLst>
            <a:ext uri="{FF2B5EF4-FFF2-40B4-BE49-F238E27FC236}">
              <a16:creationId xmlns:a16="http://schemas.microsoft.com/office/drawing/2014/main" id="{00000000-0008-0000-0B00-000008000000}"/>
            </a:ext>
          </a:extLst>
        </xdr:cNvPr>
        <xdr:cNvSpPr txBox="1"/>
      </xdr:nvSpPr>
      <xdr:spPr>
        <a:xfrm>
          <a:off x="1057275" y="1657350"/>
          <a:ext cx="6410325" cy="7334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a:t>
          </a:r>
          <a:r>
            <a:rPr lang="ja-JP" altLang="en-US" sz="1100" b="1">
              <a:solidFill>
                <a:srgbClr val="FF0000"/>
              </a:solidFill>
              <a:effectLst/>
              <a:latin typeface="MS Mincho" panose="02020609040205080304" pitchFamily="17" charset="-128"/>
              <a:ea typeface="MS Mincho" panose="02020609040205080304" pitchFamily="17" charset="-128"/>
            </a:rPr>
            <a:t>及び</a:t>
          </a:r>
          <a:r>
            <a:rPr lang="ja-JP" altLang="en-US" sz="1100">
              <a:effectLst/>
              <a:latin typeface="MS Mincho" panose="02020609040205080304" pitchFamily="17" charset="-128"/>
              <a:ea typeface="MS Mincho" panose="02020609040205080304" pitchFamily="17" charset="-128"/>
            </a:rPr>
            <a:t>シート「別紙２－１</a:t>
          </a:r>
          <a:r>
            <a:rPr lang="en-US" altLang="ja-JP" sz="1100">
              <a:effectLst/>
              <a:latin typeface="MS Mincho" panose="02020609040205080304" pitchFamily="17" charset="-128"/>
              <a:ea typeface="MS Mincho" panose="02020609040205080304" pitchFamily="17" charset="-128"/>
            </a:rPr>
            <a:t>(2)</a:t>
          </a:r>
          <a:r>
            <a:rPr lang="ja-JP" altLang="en-US" sz="1100">
              <a:effectLst/>
              <a:latin typeface="MS Mincho" panose="02020609040205080304" pitchFamily="17" charset="-128"/>
              <a:ea typeface="MS Mincho" panose="02020609040205080304" pitchFamily="17" charset="-128"/>
            </a:rPr>
            <a:t>外来対応・使用明細」を入力すると、</a:t>
          </a:r>
          <a:endParaRPr lang="en-US" altLang="ja-JP" sz="1100">
            <a:effectLst/>
            <a:latin typeface="MS Mincho" panose="02020609040205080304" pitchFamily="17" charset="-128"/>
            <a:ea typeface="MS Mincho" panose="02020609040205080304" pitchFamily="17" charset="-128"/>
          </a:endParaRPr>
        </a:p>
        <a:p>
          <a:pPr algn="ctr"/>
          <a:r>
            <a:rPr lang="ja-JP" altLang="en-US" sz="1100">
              <a:effectLst/>
              <a:latin typeface="MS Mincho" panose="02020609040205080304" pitchFamily="17" charset="-128"/>
              <a:ea typeface="MS Mincho" panose="02020609040205080304" pitchFamily="17" charset="-128"/>
            </a:rPr>
            <a:t>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14</xdr:col>
      <xdr:colOff>47625</xdr:colOff>
      <xdr:row>0</xdr:row>
      <xdr:rowOff>123825</xdr:rowOff>
    </xdr:from>
    <xdr:to>
      <xdr:col>20</xdr:col>
      <xdr:colOff>454025</xdr:colOff>
      <xdr:row>3</xdr:row>
      <xdr:rowOff>38100</xdr:rowOff>
    </xdr:to>
    <xdr:sp macro="" textlink="">
      <xdr:nvSpPr>
        <xdr:cNvPr id="9" name="テキスト ボックス 8">
          <a:extLst>
            <a:ext uri="{FF2B5EF4-FFF2-40B4-BE49-F238E27FC236}">
              <a16:creationId xmlns:a16="http://schemas.microsoft.com/office/drawing/2014/main" id="{00000000-0008-0000-0B00-000009000000}"/>
            </a:ext>
          </a:extLst>
        </xdr:cNvPr>
        <xdr:cNvSpPr txBox="1"/>
      </xdr:nvSpPr>
      <xdr:spPr>
        <a:xfrm>
          <a:off x="10896600" y="12382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11</xdr:col>
      <xdr:colOff>0</xdr:colOff>
      <xdr:row>0</xdr:row>
      <xdr:rowOff>0</xdr:rowOff>
    </xdr:from>
    <xdr:to>
      <xdr:col>17</xdr:col>
      <xdr:colOff>438150</xdr:colOff>
      <xdr:row>2</xdr:row>
      <xdr:rowOff>147108</xdr:rowOff>
    </xdr:to>
    <xdr:sp macro="" textlink="">
      <xdr:nvSpPr>
        <xdr:cNvPr id="2" name="テキスト ボックス 1">
          <a:extLst>
            <a:ext uri="{FF2B5EF4-FFF2-40B4-BE49-F238E27FC236}">
              <a16:creationId xmlns:a16="http://schemas.microsoft.com/office/drawing/2014/main" id="{00000000-0008-0000-0C00-000002000000}"/>
            </a:ext>
          </a:extLst>
        </xdr:cNvPr>
        <xdr:cNvSpPr txBox="1"/>
      </xdr:nvSpPr>
      <xdr:spPr>
        <a:xfrm>
          <a:off x="11925300" y="0"/>
          <a:ext cx="4552950" cy="8043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11</xdr:col>
      <xdr:colOff>0</xdr:colOff>
      <xdr:row>5</xdr:row>
      <xdr:rowOff>0</xdr:rowOff>
    </xdr:from>
    <xdr:to>
      <xdr:col>21</xdr:col>
      <xdr:colOff>500591</xdr:colOff>
      <xdr:row>11</xdr:row>
      <xdr:rowOff>200026</xdr:rowOff>
    </xdr:to>
    <xdr:sp macro="" textlink="">
      <xdr:nvSpPr>
        <xdr:cNvPr id="3" name="テキスト ボックス 2">
          <a:extLst>
            <a:ext uri="{FF2B5EF4-FFF2-40B4-BE49-F238E27FC236}">
              <a16:creationId xmlns:a16="http://schemas.microsoft.com/office/drawing/2014/main" id="{00000000-0008-0000-0C00-000003000000}"/>
            </a:ext>
          </a:extLst>
        </xdr:cNvPr>
        <xdr:cNvSpPr txBox="1"/>
      </xdr:nvSpPr>
      <xdr:spPr>
        <a:xfrm>
          <a:off x="11925300" y="1219200"/>
          <a:ext cx="7358591" cy="15144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200" b="1">
              <a:solidFill>
                <a:srgbClr val="FF0000"/>
              </a:solidFill>
              <a:effectLst/>
              <a:latin typeface="ＭＳ ゴシック" panose="020B0609070205080204" pitchFamily="49" charset="-128"/>
              <a:ea typeface="ＭＳ ゴシック" panose="020B0609070205080204" pitchFamily="49" charset="-128"/>
            </a:rPr>
            <a:t>本シートの入力前にシート「別紙２－１</a:t>
          </a:r>
          <a:r>
            <a:rPr lang="en-US" altLang="ja-JP" sz="1200" b="1">
              <a:solidFill>
                <a:srgbClr val="FF0000"/>
              </a:solidFill>
              <a:effectLst/>
              <a:latin typeface="ＭＳ ゴシック" panose="020B0609070205080204" pitchFamily="49" charset="-128"/>
              <a:ea typeface="ＭＳ ゴシック" panose="020B0609070205080204" pitchFamily="49" charset="-128"/>
            </a:rPr>
            <a:t>(</a:t>
          </a:r>
          <a:r>
            <a:rPr lang="ja-JP" altLang="en-US" sz="1200" b="1">
              <a:solidFill>
                <a:srgbClr val="FF0000"/>
              </a:solidFill>
              <a:effectLst/>
              <a:latin typeface="ＭＳ ゴシック" panose="020B0609070205080204" pitchFamily="49" charset="-128"/>
              <a:ea typeface="ＭＳ ゴシック" panose="020B0609070205080204" pitchFamily="49" charset="-128"/>
            </a:rPr>
            <a:t>２</a:t>
          </a:r>
          <a:r>
            <a:rPr lang="en-US" altLang="ja-JP" sz="1200" b="1">
              <a:solidFill>
                <a:srgbClr val="FF0000"/>
              </a:solidFill>
              <a:effectLst/>
              <a:latin typeface="ＭＳ ゴシック" panose="020B0609070205080204" pitchFamily="49" charset="-128"/>
              <a:ea typeface="ＭＳ ゴシック" panose="020B0609070205080204" pitchFamily="49" charset="-128"/>
            </a:rPr>
            <a:t>)</a:t>
          </a:r>
          <a:r>
            <a:rPr lang="ja-JP" altLang="en-US" sz="1200" b="1">
              <a:solidFill>
                <a:srgbClr val="FF0000"/>
              </a:solidFill>
              <a:effectLst/>
              <a:latin typeface="ＭＳ ゴシック" panose="020B0609070205080204" pitchFamily="49" charset="-128"/>
              <a:ea typeface="ＭＳ ゴシック" panose="020B0609070205080204" pitchFamily="49" charset="-128"/>
            </a:rPr>
            <a:t>外来対応・購入明細」の入力を行ってください。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〇使用数量欄にシート</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「別紙２－１</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２</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外来対応・購入明細」に記載した個人防護具のうち</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使用した</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数量</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を週単位で入力してください。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入力する数量はシート「別紙２－１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２</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外来対応・購入明細」の「種類」ごとです。</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「購入実績」の「数量」欄より多い数量は入力できません。</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11</xdr:col>
      <xdr:colOff>0</xdr:colOff>
      <xdr:row>14</xdr:row>
      <xdr:rowOff>0</xdr:rowOff>
    </xdr:from>
    <xdr:to>
      <xdr:col>21</xdr:col>
      <xdr:colOff>477308</xdr:colOff>
      <xdr:row>48</xdr:row>
      <xdr:rowOff>66675</xdr:rowOff>
    </xdr:to>
    <xdr:sp macro="" textlink="">
      <xdr:nvSpPr>
        <xdr:cNvPr id="4" name="テキスト ボックス 3">
          <a:extLst>
            <a:ext uri="{FF2B5EF4-FFF2-40B4-BE49-F238E27FC236}">
              <a16:creationId xmlns:a16="http://schemas.microsoft.com/office/drawing/2014/main" id="{00000000-0008-0000-0C00-000004000000}"/>
            </a:ext>
          </a:extLst>
        </xdr:cNvPr>
        <xdr:cNvSpPr txBox="1"/>
      </xdr:nvSpPr>
      <xdr:spPr>
        <a:xfrm>
          <a:off x="11925300" y="3152775"/>
          <a:ext cx="7335308" cy="78105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〇購入実績について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２</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外来対応・購入明細」に記載した個人防護具の入力内容が「種類」ごとに</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〇使用数量について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２</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外来対応・購入明細」に記載した個人防護具のうち使用した数量を記載してくださ</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２</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外来対応・購入明細」に記載して</a:t>
          </a:r>
          <a:r>
            <a:rPr kumimoji="1" lang="ja-JP" altLang="en-US" sz="1200">
              <a:solidFill>
                <a:srgbClr val="FF0000"/>
              </a:solidFill>
              <a:latin typeface="ＭＳ ゴシック" panose="020B0609070205080204" pitchFamily="49" charset="-128"/>
              <a:ea typeface="ＭＳ ゴシック" panose="020B0609070205080204" pitchFamily="49" charset="-128"/>
            </a:rPr>
            <a:t>いない</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個人防護具の使用数量は入力しないでく</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u="none">
              <a:solidFill>
                <a:srgbClr val="FF0000"/>
              </a:solidFill>
              <a:latin typeface="ＭＳ ゴシック" panose="020B0609070205080204" pitchFamily="49" charset="-128"/>
              <a:ea typeface="ＭＳ ゴシック" panose="020B0609070205080204" pitchFamily="49" charset="-128"/>
            </a:rPr>
            <a:t>※</a:t>
          </a:r>
          <a:r>
            <a:rPr kumimoji="1" lang="ja-JP" altLang="en-US" sz="1200" b="1" u="none">
              <a:solidFill>
                <a:srgbClr val="FF0000"/>
              </a:solidFill>
              <a:latin typeface="ＭＳ ゴシック" panose="020B0609070205080204" pitchFamily="49" charset="-128"/>
              <a:ea typeface="ＭＳ ゴシック" panose="020B0609070205080204" pitchFamily="49" charset="-128"/>
            </a:rPr>
            <a:t>本事業で整備する個人防護具は受払（使用状況）を帳簿等により明らかにしておく必要があります。</a:t>
          </a:r>
          <a:endParaRPr kumimoji="1" lang="en-US" altLang="ja-JP" sz="1200" b="1" u="none">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・「対象期間について」</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本県においては県内の在院者数が５７９人以上の時点から５７９人を下回った時点までが「対象</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期間」となります。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県内の在院者数については、厚生労働省のホームページに掲載されています。また、県ホームペー</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ジにおいても、現在の在院者数及びこれまでの「対象期間」を掲載しています。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〇対象経費支出予定額について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「対象期間」外の金額②は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「対象期間」が「</a:t>
          </a:r>
          <a:r>
            <a:rPr kumimoji="1" lang="en-US" altLang="ja-JP" sz="1200" b="0">
              <a:solidFill>
                <a:srgbClr val="FF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・「対象期間」内の金額は</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「対象期間」が「</a:t>
          </a:r>
          <a:r>
            <a:rPr kumimoji="1" lang="ja-JP" altLang="en-US" sz="1200" b="0">
              <a:solidFill>
                <a:srgbClr val="FF0000"/>
              </a:solidFill>
              <a:latin typeface="ＭＳ ゴシック" panose="020B0609070205080204" pitchFamily="49" charset="-128"/>
              <a:ea typeface="ＭＳ ゴシック" panose="020B0609070205080204" pitchFamily="49" charset="-128"/>
            </a:rPr>
            <a:t>〇</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・支出予定額①ー②は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購入金額①　－　「対象期間」外の金額②</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・対象経費支出予定額（合計）は支出予定額①ー②の合計額です。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対象経費支出予定額（合計）とシート「別紙２－１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２</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外来対応・購入明細」内の「１外来対応医療機関設備整備事業における個人防護具の上限額」のうち</a:t>
          </a:r>
          <a:r>
            <a:rPr kumimoji="1" lang="ja-JP" altLang="en-US" sz="1200" b="0">
              <a:solidFill>
                <a:srgbClr val="FF0000"/>
              </a:solidFill>
              <a:latin typeface="ＭＳ ゴシック" panose="020B0609070205080204" pitchFamily="49" charset="-128"/>
              <a:ea typeface="ＭＳ ゴシック" panose="020B0609070205080204" pitchFamily="49" charset="-128"/>
            </a:rPr>
            <a:t>少ない金額</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が交付申請金額になります。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「対象期間」に使用した個人防護具のみが整備対象設備であるため、実績報告時には、本事業で整</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備した個人防護具の申請時以降３月までの使用実績を報告する必要があります。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a:t>
          </a:r>
          <a:r>
            <a:rPr kumimoji="1" lang="ja-JP" altLang="en-US" sz="1200" b="0">
              <a:solidFill>
                <a:srgbClr val="FF0000"/>
              </a:solidFill>
              <a:latin typeface="ＭＳ ゴシック" panose="020B0609070205080204" pitchFamily="49" charset="-128"/>
              <a:ea typeface="ＭＳ ゴシック" panose="020B0609070205080204" pitchFamily="49" charset="-128"/>
            </a:rPr>
            <a:t>外</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に使用した個人防護具がある場合や３月３１日時点で本事業で整備した個人防護具</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に在庫が生じている場合は、</a:t>
          </a:r>
          <a:r>
            <a:rPr kumimoji="1" lang="ja-JP" altLang="en-US" sz="1200" b="0">
              <a:solidFill>
                <a:srgbClr val="FF0000"/>
              </a:solidFill>
              <a:latin typeface="ＭＳ ゴシック" panose="020B0609070205080204" pitchFamily="49" charset="-128"/>
              <a:ea typeface="ＭＳ ゴシック" panose="020B0609070205080204" pitchFamily="49" charset="-128"/>
            </a:rPr>
            <a:t>交付決定金額から当該個人防護具の購入に係る補助金を減額して実績</a:t>
          </a:r>
        </a:p>
        <a:p>
          <a:r>
            <a:rPr kumimoji="1" lang="ja-JP" altLang="en-US" sz="1200" b="0">
              <a:solidFill>
                <a:srgbClr val="FF0000"/>
              </a:solidFill>
              <a:latin typeface="ＭＳ ゴシック" panose="020B0609070205080204" pitchFamily="49" charset="-128"/>
              <a:ea typeface="ＭＳ ゴシック" panose="020B0609070205080204" pitchFamily="49" charset="-128"/>
            </a:rPr>
            <a:t>　　報告を行っていただきます。</a:t>
          </a: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14</xdr:col>
      <xdr:colOff>504825</xdr:colOff>
      <xdr:row>12</xdr:row>
      <xdr:rowOff>16670</xdr:rowOff>
    </xdr:from>
    <xdr:to>
      <xdr:col>25</xdr:col>
      <xdr:colOff>273050</xdr:colOff>
      <xdr:row>45</xdr:row>
      <xdr:rowOff>123825</xdr:rowOff>
    </xdr:to>
    <xdr:sp macro="" textlink="">
      <xdr:nvSpPr>
        <xdr:cNvPr id="2" name="テキスト ボックス 1">
          <a:extLst>
            <a:ext uri="{FF2B5EF4-FFF2-40B4-BE49-F238E27FC236}">
              <a16:creationId xmlns:a16="http://schemas.microsoft.com/office/drawing/2014/main" id="{00000000-0008-0000-0D00-000002000000}"/>
            </a:ext>
          </a:extLst>
        </xdr:cNvPr>
        <xdr:cNvSpPr txBox="1"/>
      </xdr:nvSpPr>
      <xdr:spPr>
        <a:xfrm>
          <a:off x="12411075" y="3817145"/>
          <a:ext cx="7312025" cy="836533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「疑う患者受入れのための救急・周産期・小児医療体制確保事業における個人防護具の上限額」について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施設で個人防護具を着用する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医療従事者の人数を記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疑う患者受入れのための救急・周産期・小児医療体制確保事業において使用する</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１０月以降の「対象期間」</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かつ</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本事業を実施する日数（</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見込</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）を入力してください。</a:t>
          </a: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１０月～１２月の「対象期間」は３日のため、入力できる日数は最大９４日です。</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日が個人防護具の上限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「購入した個人防護具の明細」について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本事業は</a:t>
          </a:r>
          <a:r>
            <a:rPr kumimoji="1" lang="ja-JP" altLang="en-US" sz="1200" b="1">
              <a:solidFill>
                <a:srgbClr val="FF0000"/>
              </a:solidFill>
              <a:latin typeface="ＭＳ ゴシック" panose="020B0609070205080204" pitchFamily="49" charset="-128"/>
              <a:ea typeface="ＭＳ ゴシック" panose="020B0609070205080204" pitchFamily="49" charset="-128"/>
            </a:rPr>
            <a:t>別途定める日までに納品があり</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、「新型コロナウイルス感染症の令和５年１０月以降の医療提供体制の移行及び公費支援の具体的内容について」（令和５年９月１５日厚生労働省新型コロナウイルス感染症対策本部事務連絡）で規定する</a:t>
          </a:r>
          <a:r>
            <a:rPr kumimoji="1" lang="ja-JP" altLang="en-US" sz="1200" b="1">
              <a:solidFill>
                <a:srgbClr val="FF0000"/>
              </a:solidFill>
              <a:latin typeface="ＭＳ ゴシック" panose="020B0609070205080204" pitchFamily="49" charset="-128"/>
              <a:ea typeface="ＭＳ ゴシック" panose="020B0609070205080204" pitchFamily="49" charset="-128"/>
            </a:rPr>
            <a:t>「対象期間」に使用したもののみが補助対象</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同じ銘柄でも</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納品日ごと支払日ごとに入力してください。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①「添付書類番号」欄に番号を入力いただき、照合できるように、各品目に対する見積書等</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番号は納品書、請求書、領収書ごとに</a:t>
          </a:r>
          <a:r>
            <a:rPr kumimoji="1" lang="ja-JP" altLang="en-US" sz="1200" b="1">
              <a:solidFill>
                <a:srgbClr val="FF0000"/>
              </a:solidFill>
              <a:latin typeface="ＭＳ ゴシック" panose="020B0609070205080204" pitchFamily="49" charset="-128"/>
              <a:ea typeface="ＭＳ ゴシック" panose="020B0609070205080204" pitchFamily="49" charset="-128"/>
            </a:rPr>
            <a:t>同じ</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番号を付するようにしてください。</a:t>
          </a:r>
        </a:p>
        <a:p>
          <a:endParaRPr kumimoji="1" lang="ja-JP" altLang="en-US"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「種類」欄を選択していない場合、入力内容がシート「別紙２－１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救急・周産期・小児医療</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使用明細」に反映されません。</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「金額（税込）」欄が、根拠資料等（納品書、請求書、領収書など）と一致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同じ銘柄でも単価が異なる場合には、行を分けて記入してください。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latin typeface="ＭＳ ゴシック" panose="020B0609070205080204" pitchFamily="49" charset="-128"/>
              <a:ea typeface="ＭＳ ゴシック" panose="020B0609070205080204" pitchFamily="49" charset="-128"/>
            </a:rPr>
            <a:t>④　「納品の有無」欄はプルダウンリストから選択してください。</a:t>
          </a:r>
        </a:p>
        <a:p>
          <a:r>
            <a:rPr kumimoji="1" lang="ja-JP" altLang="en-US" sz="1200">
              <a:latin typeface="ＭＳ ゴシック" panose="020B0609070205080204" pitchFamily="49" charset="-128"/>
              <a:ea typeface="ＭＳ ゴシック" panose="020B0609070205080204" pitchFamily="49" charset="-128"/>
            </a:rPr>
            <a:t>　　　申請時点で納品済の場合は、「納品済」を選択してください。</a:t>
          </a:r>
        </a:p>
        <a:p>
          <a:r>
            <a:rPr kumimoji="1" lang="ja-JP" altLang="en-US" sz="1200">
              <a:latin typeface="ＭＳ ゴシック" panose="020B0609070205080204" pitchFamily="49" charset="-128"/>
              <a:ea typeface="ＭＳ ゴシック" panose="020B0609070205080204" pitchFamily="49" charset="-128"/>
            </a:rPr>
            <a:t>　　　申請時点で納品されていない場合は、「１月中に納品」を選択してください。</a:t>
          </a:r>
        </a:p>
        <a:p>
          <a:r>
            <a:rPr kumimoji="1" lang="ja-JP" altLang="en-US" sz="1200">
              <a:latin typeface="ＭＳ ゴシック" panose="020B0609070205080204" pitchFamily="49" charset="-128"/>
              <a:ea typeface="ＭＳ ゴシック" panose="020B0609070205080204" pitchFamily="49" charset="-128"/>
            </a:rPr>
            <a:t>　　　</a:t>
          </a:r>
          <a:r>
            <a:rPr kumimoji="1" lang="en-US" altLang="ja-JP" sz="1200">
              <a:solidFill>
                <a:srgbClr val="FF0000"/>
              </a:solidFill>
              <a:latin typeface="ＭＳ ゴシック" panose="020B0609070205080204" pitchFamily="49" charset="-128"/>
              <a:ea typeface="ＭＳ ゴシック" panose="020B0609070205080204" pitchFamily="49" charset="-128"/>
            </a:rPr>
            <a:t>※</a:t>
          </a:r>
          <a:r>
            <a:rPr kumimoji="1" lang="ja-JP" altLang="en-US" sz="1200">
              <a:solidFill>
                <a:srgbClr val="FF0000"/>
              </a:solidFill>
              <a:latin typeface="ＭＳ ゴシック" panose="020B0609070205080204" pitchFamily="49" charset="-128"/>
              <a:ea typeface="ＭＳ ゴシック" panose="020B0609070205080204" pitchFamily="49" charset="-128"/>
            </a:rPr>
            <a:t>申請時点で納品されていない個人防護具については申請時、金額根拠資料に</a:t>
          </a:r>
          <a:r>
            <a:rPr kumimoji="1" lang="en-US" altLang="ja-JP" sz="1200">
              <a:solidFill>
                <a:srgbClr val="FF0000"/>
              </a:solidFill>
              <a:latin typeface="ＭＳ ゴシック" panose="020B0609070205080204" pitchFamily="49" charset="-128"/>
              <a:ea typeface="ＭＳ ゴシック" panose="020B0609070205080204" pitchFamily="49" charset="-128"/>
            </a:rPr>
            <a:t>1</a:t>
          </a:r>
          <a:r>
            <a:rPr kumimoji="1" lang="ja-JP" altLang="en-US" sz="1200">
              <a:solidFill>
                <a:srgbClr val="FF0000"/>
              </a:solidFill>
              <a:latin typeface="ＭＳ ゴシック" panose="020B0609070205080204" pitchFamily="49" charset="-128"/>
              <a:ea typeface="ＭＳ ゴシック" panose="020B0609070205080204" pitchFamily="49" charset="-128"/>
            </a:rPr>
            <a:t>月中の納期が明記</a:t>
          </a:r>
        </a:p>
        <a:p>
          <a:r>
            <a:rPr kumimoji="1" lang="ja-JP" altLang="en-US" sz="1200">
              <a:solidFill>
                <a:srgbClr val="FF0000"/>
              </a:solidFill>
              <a:latin typeface="ＭＳ ゴシック" panose="020B0609070205080204" pitchFamily="49" charset="-128"/>
              <a:ea typeface="ＭＳ ゴシック" panose="020B0609070205080204" pitchFamily="49" charset="-128"/>
            </a:rPr>
            <a:t>　　　　されていることが必要です。</a:t>
          </a:r>
        </a:p>
        <a:p>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266700</xdr:colOff>
      <xdr:row>9</xdr:row>
      <xdr:rowOff>19050</xdr:rowOff>
    </xdr:from>
    <xdr:to>
      <xdr:col>1</xdr:col>
      <xdr:colOff>600075</xdr:colOff>
      <xdr:row>10</xdr:row>
      <xdr:rowOff>19050</xdr:rowOff>
    </xdr:to>
    <xdr:sp macro="" textlink="">
      <xdr:nvSpPr>
        <xdr:cNvPr id="3" name="テキスト ボックス 2">
          <a:extLst>
            <a:ext uri="{FF2B5EF4-FFF2-40B4-BE49-F238E27FC236}">
              <a16:creationId xmlns:a16="http://schemas.microsoft.com/office/drawing/2014/main" id="{00000000-0008-0000-0D00-000003000000}"/>
            </a:ext>
          </a:extLst>
        </xdr:cNvPr>
        <xdr:cNvSpPr txBox="1"/>
      </xdr:nvSpPr>
      <xdr:spPr>
        <a:xfrm>
          <a:off x="476250" y="310515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180975</xdr:colOff>
      <xdr:row>9</xdr:row>
      <xdr:rowOff>28575</xdr:rowOff>
    </xdr:from>
    <xdr:to>
      <xdr:col>3</xdr:col>
      <xdr:colOff>514350</xdr:colOff>
      <xdr:row>10</xdr:row>
      <xdr:rowOff>28575</xdr:rowOff>
    </xdr:to>
    <xdr:sp macro="" textlink="">
      <xdr:nvSpPr>
        <xdr:cNvPr id="4" name="テキスト ボックス 3">
          <a:extLst>
            <a:ext uri="{FF2B5EF4-FFF2-40B4-BE49-F238E27FC236}">
              <a16:creationId xmlns:a16="http://schemas.microsoft.com/office/drawing/2014/main" id="{00000000-0008-0000-0D00-000004000000}"/>
            </a:ext>
          </a:extLst>
        </xdr:cNvPr>
        <xdr:cNvSpPr txBox="1"/>
      </xdr:nvSpPr>
      <xdr:spPr>
        <a:xfrm>
          <a:off x="209550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333375</xdr:colOff>
      <xdr:row>9</xdr:row>
      <xdr:rowOff>28575</xdr:rowOff>
    </xdr:from>
    <xdr:to>
      <xdr:col>5</xdr:col>
      <xdr:colOff>666750</xdr:colOff>
      <xdr:row>10</xdr:row>
      <xdr:rowOff>28575</xdr:rowOff>
    </xdr:to>
    <xdr:sp macro="" textlink="">
      <xdr:nvSpPr>
        <xdr:cNvPr id="5" name="テキスト ボックス 4">
          <a:extLst>
            <a:ext uri="{FF2B5EF4-FFF2-40B4-BE49-F238E27FC236}">
              <a16:creationId xmlns:a16="http://schemas.microsoft.com/office/drawing/2014/main" id="{00000000-0008-0000-0D00-000005000000}"/>
            </a:ext>
          </a:extLst>
        </xdr:cNvPr>
        <xdr:cNvSpPr txBox="1"/>
      </xdr:nvSpPr>
      <xdr:spPr>
        <a:xfrm>
          <a:off x="375285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371475</xdr:colOff>
      <xdr:row>9</xdr:row>
      <xdr:rowOff>0</xdr:rowOff>
    </xdr:from>
    <xdr:to>
      <xdr:col>7</xdr:col>
      <xdr:colOff>704850</xdr:colOff>
      <xdr:row>10</xdr:row>
      <xdr:rowOff>0</xdr:rowOff>
    </xdr:to>
    <xdr:sp macro="" textlink="">
      <xdr:nvSpPr>
        <xdr:cNvPr id="6" name="テキスト ボックス 5">
          <a:extLst>
            <a:ext uri="{FF2B5EF4-FFF2-40B4-BE49-F238E27FC236}">
              <a16:creationId xmlns:a16="http://schemas.microsoft.com/office/drawing/2014/main" id="{00000000-0008-0000-0D00-000006000000}"/>
            </a:ext>
          </a:extLst>
        </xdr:cNvPr>
        <xdr:cNvSpPr txBox="1"/>
      </xdr:nvSpPr>
      <xdr:spPr>
        <a:xfrm>
          <a:off x="5676900" y="30861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14</xdr:col>
      <xdr:colOff>471487</xdr:colOff>
      <xdr:row>4</xdr:row>
      <xdr:rowOff>345280</xdr:rowOff>
    </xdr:from>
    <xdr:to>
      <xdr:col>25</xdr:col>
      <xdr:colOff>233362</xdr:colOff>
      <xdr:row>10</xdr:row>
      <xdr:rowOff>95250</xdr:rowOff>
    </xdr:to>
    <xdr:sp macro="" textlink="">
      <xdr:nvSpPr>
        <xdr:cNvPr id="7" name="テキスト ボックス 6">
          <a:extLst>
            <a:ext uri="{FF2B5EF4-FFF2-40B4-BE49-F238E27FC236}">
              <a16:creationId xmlns:a16="http://schemas.microsoft.com/office/drawing/2014/main" id="{00000000-0008-0000-0D00-000007000000}"/>
            </a:ext>
          </a:extLst>
        </xdr:cNvPr>
        <xdr:cNvSpPr txBox="1"/>
      </xdr:nvSpPr>
      <xdr:spPr>
        <a:xfrm>
          <a:off x="11320462" y="1497805"/>
          <a:ext cx="7305675" cy="19311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１疑う患者受入れのための救急・周産期・小児医療体制確保事業における個人防護具の上限額」中、「②人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補助上限額はシート「別紙２－１（明細書）」の「基準額の上限」欄に転記されます。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〇「２購入した個人防護具の明細」に購入した物品を入力してください。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物品の合計額はシート「別紙２－１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使用明細」の「購入金額」欄に転記されます。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本シートの入力後、シート「別紙２－１</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使用明細」の入力を忘れずに行ってください。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847725</xdr:colOff>
      <xdr:row>4</xdr:row>
      <xdr:rowOff>504825</xdr:rowOff>
    </xdr:from>
    <xdr:to>
      <xdr:col>10</xdr:col>
      <xdr:colOff>161925</xdr:colOff>
      <xdr:row>6</xdr:row>
      <xdr:rowOff>47625</xdr:rowOff>
    </xdr:to>
    <xdr:sp macro="" textlink="">
      <xdr:nvSpPr>
        <xdr:cNvPr id="8" name="テキスト ボックス 7">
          <a:extLst>
            <a:ext uri="{FF2B5EF4-FFF2-40B4-BE49-F238E27FC236}">
              <a16:creationId xmlns:a16="http://schemas.microsoft.com/office/drawing/2014/main" id="{00000000-0008-0000-0D00-000008000000}"/>
            </a:ext>
          </a:extLst>
        </xdr:cNvPr>
        <xdr:cNvSpPr txBox="1"/>
      </xdr:nvSpPr>
      <xdr:spPr>
        <a:xfrm>
          <a:off x="1057275" y="1657350"/>
          <a:ext cx="6410325" cy="7334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a:t>
          </a:r>
          <a:r>
            <a:rPr lang="ja-JP" altLang="en-US" sz="1100" b="1">
              <a:solidFill>
                <a:srgbClr val="FF0000"/>
              </a:solidFill>
              <a:effectLst/>
              <a:latin typeface="MS Mincho" panose="02020609040205080304" pitchFamily="17" charset="-128"/>
              <a:ea typeface="MS Mincho" panose="02020609040205080304" pitchFamily="17" charset="-128"/>
            </a:rPr>
            <a:t>及び</a:t>
          </a:r>
          <a:r>
            <a:rPr lang="ja-JP" altLang="en-US" sz="1100">
              <a:effectLst/>
              <a:latin typeface="MS Mincho" panose="02020609040205080304" pitchFamily="17" charset="-128"/>
              <a:ea typeface="MS Mincho" panose="02020609040205080304" pitchFamily="17" charset="-128"/>
            </a:rPr>
            <a:t>シート「別紙２－１</a:t>
          </a:r>
          <a:r>
            <a:rPr lang="en-US" altLang="ja-JP" sz="1100">
              <a:effectLst/>
              <a:latin typeface="MS Mincho" panose="02020609040205080304" pitchFamily="17" charset="-128"/>
              <a:ea typeface="MS Mincho" panose="02020609040205080304" pitchFamily="17" charset="-128"/>
            </a:rPr>
            <a:t>(3)</a:t>
          </a:r>
          <a:r>
            <a:rPr lang="ja-JP" altLang="en-US" sz="1100">
              <a:effectLst/>
              <a:latin typeface="MS Mincho" panose="02020609040205080304" pitchFamily="17" charset="-128"/>
              <a:ea typeface="MS Mincho" panose="02020609040205080304" pitchFamily="17" charset="-128"/>
            </a:rPr>
            <a:t>救急・周産期・小児医療</a:t>
          </a:r>
          <a:r>
            <a:rPr lang="en-US" altLang="ja-JP" sz="1100">
              <a:effectLst/>
              <a:latin typeface="MS Mincho" panose="02020609040205080304" pitchFamily="17" charset="-128"/>
              <a:ea typeface="MS Mincho" panose="02020609040205080304" pitchFamily="17" charset="-128"/>
            </a:rPr>
            <a:t>_</a:t>
          </a:r>
          <a:r>
            <a:rPr lang="ja-JP" altLang="en-US" sz="1100">
              <a:effectLst/>
              <a:latin typeface="MS Mincho" panose="02020609040205080304" pitchFamily="17" charset="-128"/>
              <a:ea typeface="MS Mincho" panose="02020609040205080304" pitchFamily="17" charset="-128"/>
            </a:rPr>
            <a:t>使用明細」を入力すると、</a:t>
          </a:r>
          <a:endParaRPr lang="en-US" altLang="ja-JP" sz="1100">
            <a:effectLst/>
            <a:latin typeface="MS Mincho" panose="02020609040205080304" pitchFamily="17" charset="-128"/>
            <a:ea typeface="MS Mincho" panose="02020609040205080304" pitchFamily="17" charset="-128"/>
          </a:endParaRPr>
        </a:p>
        <a:p>
          <a:pPr algn="ctr"/>
          <a:r>
            <a:rPr lang="ja-JP" altLang="en-US" sz="1100">
              <a:effectLst/>
              <a:latin typeface="MS Mincho" panose="02020609040205080304" pitchFamily="17" charset="-128"/>
              <a:ea typeface="MS Mincho" panose="02020609040205080304" pitchFamily="17" charset="-128"/>
            </a:rPr>
            <a:t>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14</xdr:col>
      <xdr:colOff>47625</xdr:colOff>
      <xdr:row>0</xdr:row>
      <xdr:rowOff>123825</xdr:rowOff>
    </xdr:from>
    <xdr:to>
      <xdr:col>20</xdr:col>
      <xdr:colOff>454025</xdr:colOff>
      <xdr:row>3</xdr:row>
      <xdr:rowOff>38100</xdr:rowOff>
    </xdr:to>
    <xdr:sp macro="" textlink="">
      <xdr:nvSpPr>
        <xdr:cNvPr id="9" name="テキスト ボックス 8">
          <a:extLst>
            <a:ext uri="{FF2B5EF4-FFF2-40B4-BE49-F238E27FC236}">
              <a16:creationId xmlns:a16="http://schemas.microsoft.com/office/drawing/2014/main" id="{00000000-0008-0000-0D00-000009000000}"/>
            </a:ext>
          </a:extLst>
        </xdr:cNvPr>
        <xdr:cNvSpPr txBox="1"/>
      </xdr:nvSpPr>
      <xdr:spPr>
        <a:xfrm>
          <a:off x="10896600" y="12382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11</xdr:col>
      <xdr:colOff>0</xdr:colOff>
      <xdr:row>0</xdr:row>
      <xdr:rowOff>0</xdr:rowOff>
    </xdr:from>
    <xdr:to>
      <xdr:col>17</xdr:col>
      <xdr:colOff>438150</xdr:colOff>
      <xdr:row>2</xdr:row>
      <xdr:rowOff>147108</xdr:rowOff>
    </xdr:to>
    <xdr:sp macro="" textlink="">
      <xdr:nvSpPr>
        <xdr:cNvPr id="2" name="テキスト ボックス 1">
          <a:extLst>
            <a:ext uri="{FF2B5EF4-FFF2-40B4-BE49-F238E27FC236}">
              <a16:creationId xmlns:a16="http://schemas.microsoft.com/office/drawing/2014/main" id="{00000000-0008-0000-0E00-000002000000}"/>
            </a:ext>
          </a:extLst>
        </xdr:cNvPr>
        <xdr:cNvSpPr txBox="1"/>
      </xdr:nvSpPr>
      <xdr:spPr>
        <a:xfrm>
          <a:off x="11925300" y="0"/>
          <a:ext cx="4552950" cy="8043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11</xdr:col>
      <xdr:colOff>0</xdr:colOff>
      <xdr:row>5</xdr:row>
      <xdr:rowOff>0</xdr:rowOff>
    </xdr:from>
    <xdr:to>
      <xdr:col>21</xdr:col>
      <xdr:colOff>500591</xdr:colOff>
      <xdr:row>11</xdr:row>
      <xdr:rowOff>200026</xdr:rowOff>
    </xdr:to>
    <xdr:sp macro="" textlink="">
      <xdr:nvSpPr>
        <xdr:cNvPr id="3" name="テキスト ボックス 2">
          <a:extLst>
            <a:ext uri="{FF2B5EF4-FFF2-40B4-BE49-F238E27FC236}">
              <a16:creationId xmlns:a16="http://schemas.microsoft.com/office/drawing/2014/main" id="{00000000-0008-0000-0E00-000003000000}"/>
            </a:ext>
          </a:extLst>
        </xdr:cNvPr>
        <xdr:cNvSpPr txBox="1"/>
      </xdr:nvSpPr>
      <xdr:spPr>
        <a:xfrm>
          <a:off x="11925300" y="1219200"/>
          <a:ext cx="7358591" cy="1514476"/>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r>
            <a:rPr lang="ja-JP" altLang="en-US" sz="1200" b="1">
              <a:solidFill>
                <a:srgbClr val="FF0000"/>
              </a:solidFill>
              <a:effectLst/>
              <a:latin typeface="ＭＳ ゴシック" panose="020B0609070205080204" pitchFamily="49" charset="-128"/>
              <a:ea typeface="ＭＳ ゴシック" panose="020B0609070205080204" pitchFamily="49" charset="-128"/>
            </a:rPr>
            <a:t>本シートの入力前にシート「別紙２－１</a:t>
          </a:r>
          <a:r>
            <a:rPr lang="en-US" altLang="ja-JP" sz="1200" b="1">
              <a:solidFill>
                <a:srgbClr val="FF0000"/>
              </a:solidFill>
              <a:effectLst/>
              <a:latin typeface="ＭＳ ゴシック" panose="020B0609070205080204" pitchFamily="49" charset="-128"/>
              <a:ea typeface="ＭＳ ゴシック" panose="020B0609070205080204" pitchFamily="49" charset="-128"/>
            </a:rPr>
            <a:t>(3)</a:t>
          </a:r>
          <a:r>
            <a:rPr lang="ja-JP" altLang="en-US" sz="1200" b="1">
              <a:solidFill>
                <a:srgbClr val="FF0000"/>
              </a:solidFill>
              <a:effectLst/>
              <a:latin typeface="ＭＳ ゴシック" panose="020B0609070205080204" pitchFamily="49" charset="-128"/>
              <a:ea typeface="ＭＳ ゴシック" panose="020B0609070205080204" pitchFamily="49" charset="-128"/>
            </a:rPr>
            <a:t>救急・周産期・小児医療</a:t>
          </a:r>
          <a:r>
            <a:rPr lang="en-US" altLang="ja-JP" sz="1200" b="1">
              <a:solidFill>
                <a:srgbClr val="FF0000"/>
              </a:solidFill>
              <a:effectLst/>
              <a:latin typeface="ＭＳ ゴシック" panose="020B0609070205080204" pitchFamily="49" charset="-128"/>
              <a:ea typeface="ＭＳ ゴシック" panose="020B0609070205080204" pitchFamily="49" charset="-128"/>
            </a:rPr>
            <a:t>_</a:t>
          </a:r>
          <a:r>
            <a:rPr lang="ja-JP" altLang="en-US" sz="1200" b="1">
              <a:solidFill>
                <a:srgbClr val="FF0000"/>
              </a:solidFill>
              <a:effectLst/>
              <a:latin typeface="ＭＳ ゴシック" panose="020B0609070205080204" pitchFamily="49" charset="-128"/>
              <a:ea typeface="ＭＳ ゴシック" panose="020B0609070205080204" pitchFamily="49" charset="-128"/>
            </a:rPr>
            <a:t>購入明細」の入力を行ってください。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〇使用数量欄にシート</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「別紙２－１</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購入明細」に記載した個人防護具のうち</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使用した</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数量</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を週単位で入力してください。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入力する数量はシート「別紙２－１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購入明細」の「種類」ごとです。</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「購入実績」の「数量」欄より多い数量は入力できません。</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11</xdr:col>
      <xdr:colOff>0</xdr:colOff>
      <xdr:row>14</xdr:row>
      <xdr:rowOff>0</xdr:rowOff>
    </xdr:from>
    <xdr:to>
      <xdr:col>21</xdr:col>
      <xdr:colOff>477308</xdr:colOff>
      <xdr:row>48</xdr:row>
      <xdr:rowOff>66675</xdr:rowOff>
    </xdr:to>
    <xdr:sp macro="" textlink="">
      <xdr:nvSpPr>
        <xdr:cNvPr id="4" name="テキスト ボックス 3">
          <a:extLst>
            <a:ext uri="{FF2B5EF4-FFF2-40B4-BE49-F238E27FC236}">
              <a16:creationId xmlns:a16="http://schemas.microsoft.com/office/drawing/2014/main" id="{00000000-0008-0000-0E00-000004000000}"/>
            </a:ext>
          </a:extLst>
        </xdr:cNvPr>
        <xdr:cNvSpPr txBox="1"/>
      </xdr:nvSpPr>
      <xdr:spPr>
        <a:xfrm>
          <a:off x="11925300" y="3152775"/>
          <a:ext cx="7335308" cy="78105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〇購入実績について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購入明細」に記載した個人防護具の入力内容が「種類」ごとに転記されます。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〇使用数量について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購入明細」に記載した個人防護具のうち使用した数量を記載してください。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シート「別紙２－１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購入明細」に記載して</a:t>
          </a:r>
          <a:r>
            <a:rPr kumimoji="1" lang="ja-JP" altLang="en-US" sz="1200">
              <a:solidFill>
                <a:srgbClr val="FF0000"/>
              </a:solidFill>
              <a:latin typeface="ＭＳ ゴシック" panose="020B0609070205080204" pitchFamily="49" charset="-128"/>
              <a:ea typeface="ＭＳ ゴシック" panose="020B0609070205080204" pitchFamily="49" charset="-128"/>
            </a:rPr>
            <a:t>いない</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個人防護具の使用数量は入力しないでください。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u="none">
              <a:solidFill>
                <a:srgbClr val="FF0000"/>
              </a:solidFill>
              <a:latin typeface="ＭＳ ゴシック" panose="020B0609070205080204" pitchFamily="49" charset="-128"/>
              <a:ea typeface="ＭＳ ゴシック" panose="020B0609070205080204" pitchFamily="49" charset="-128"/>
            </a:rPr>
            <a:t>※</a:t>
          </a:r>
          <a:r>
            <a:rPr kumimoji="1" lang="ja-JP" altLang="en-US" sz="1200" b="1" u="none">
              <a:solidFill>
                <a:srgbClr val="FF0000"/>
              </a:solidFill>
              <a:latin typeface="ＭＳ ゴシック" panose="020B0609070205080204" pitchFamily="49" charset="-128"/>
              <a:ea typeface="ＭＳ ゴシック" panose="020B0609070205080204" pitchFamily="49" charset="-128"/>
            </a:rPr>
            <a:t>本事業で整備する個人防護具は受払（使用状況）を帳簿等により明らかにしておく必要があります。</a:t>
          </a:r>
          <a:endParaRPr kumimoji="1" lang="en-US" altLang="ja-JP" sz="1200" b="1" u="none">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・「対象期間について」</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本県においては県内の在院者数が５７９人以上の時点から５７９人を下回った時点までが「対象</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期間」となります。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県内の在院者数については、厚生労働省のホームページに掲載されています。また、県ホームペー</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ジにおいても、現在の在院者数及びこれまでの「対象期間」を掲載しています。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〇対象経費支出予定額について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「対象期間」外の金額②は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「対象期間」が「</a:t>
          </a:r>
          <a:r>
            <a:rPr kumimoji="1" lang="en-US" altLang="ja-JP" sz="1200" b="0">
              <a:solidFill>
                <a:srgbClr val="FF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・「対象期間」内の金額は</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「対象期間」が「</a:t>
          </a:r>
          <a:r>
            <a:rPr kumimoji="1" lang="ja-JP" altLang="en-US" sz="1200" b="0">
              <a:solidFill>
                <a:srgbClr val="FF0000"/>
              </a:solidFill>
              <a:latin typeface="ＭＳ ゴシック" panose="020B0609070205080204" pitchFamily="49" charset="-128"/>
              <a:ea typeface="ＭＳ ゴシック" panose="020B0609070205080204" pitchFamily="49" charset="-128"/>
            </a:rPr>
            <a:t>〇</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・支出予定額①ー②は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購入金額①　－　「対象期間」外の金額②</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・対象経費支出予定額（合計）は支出予定額①ー②の合計額です。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対象経費支出予定額（合計）とシート「別紙２－１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購入明細」内の「１</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疑う患者受入れのための救急・周産期・小児医療体制確保事業における個人防護具の上限額」のうち</a:t>
          </a:r>
          <a:r>
            <a:rPr kumimoji="1" lang="ja-JP" altLang="en-US" sz="1200" b="0">
              <a:solidFill>
                <a:srgbClr val="FF0000"/>
              </a:solidFill>
              <a:latin typeface="ＭＳ ゴシック" panose="020B0609070205080204" pitchFamily="49" charset="-128"/>
              <a:ea typeface="ＭＳ ゴシック" panose="020B0609070205080204" pitchFamily="49" charset="-128"/>
            </a:rPr>
            <a:t>少ない金額</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が交付申請金額になります。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「対象期間」に使用した個人防護具のみが整備対象設備であるため、実績報告時には、本事業で整</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備した個人防護具の申請時以降３月までの使用実績を報告する必要があります。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a:t>
          </a:r>
          <a:r>
            <a:rPr kumimoji="1" lang="ja-JP" altLang="en-US" sz="1200" b="0">
              <a:solidFill>
                <a:srgbClr val="FF0000"/>
              </a:solidFill>
              <a:latin typeface="ＭＳ ゴシック" panose="020B0609070205080204" pitchFamily="49" charset="-128"/>
              <a:ea typeface="ＭＳ ゴシック" panose="020B0609070205080204" pitchFamily="49" charset="-128"/>
            </a:rPr>
            <a:t>外</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に使用した個人防護具がある場合や３月３１日時点で本事業で整備した個人防護具</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に在庫が生じている場合は、</a:t>
          </a:r>
          <a:r>
            <a:rPr kumimoji="1" lang="ja-JP" altLang="en-US" sz="1200" b="0">
              <a:solidFill>
                <a:srgbClr val="FF0000"/>
              </a:solidFill>
              <a:latin typeface="ＭＳ ゴシック" panose="020B0609070205080204" pitchFamily="49" charset="-128"/>
              <a:ea typeface="ＭＳ ゴシック" panose="020B0609070205080204" pitchFamily="49" charset="-128"/>
            </a:rPr>
            <a:t>交付決定金額から当該個人防護具の購入に係る補助金を減額して実績</a:t>
          </a:r>
        </a:p>
        <a:p>
          <a:r>
            <a:rPr kumimoji="1" lang="ja-JP" altLang="en-US" sz="1200" b="0">
              <a:solidFill>
                <a:srgbClr val="FF0000"/>
              </a:solidFill>
              <a:latin typeface="ＭＳ ゴシック" panose="020B0609070205080204" pitchFamily="49" charset="-128"/>
              <a:ea typeface="ＭＳ ゴシック" panose="020B0609070205080204" pitchFamily="49" charset="-128"/>
            </a:rPr>
            <a:t>　　報告を行っていただきます。</a:t>
          </a: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15.xml><?xml version="1.0" encoding="utf-8"?>
<xdr:wsDr xmlns:xdr="http://schemas.openxmlformats.org/drawingml/2006/spreadsheetDrawing" xmlns:a="http://schemas.openxmlformats.org/drawingml/2006/main">
  <xdr:twoCellAnchor editAs="oneCell">
    <xdr:from>
      <xdr:col>1</xdr:col>
      <xdr:colOff>79225</xdr:colOff>
      <xdr:row>214</xdr:row>
      <xdr:rowOff>231323</xdr:rowOff>
    </xdr:from>
    <xdr:to>
      <xdr:col>15</xdr:col>
      <xdr:colOff>326571</xdr:colOff>
      <xdr:row>255</xdr:row>
      <xdr:rowOff>174608</xdr:rowOff>
    </xdr:to>
    <xdr:pic>
      <xdr:nvPicPr>
        <xdr:cNvPr id="131" name="図 130">
          <a:extLst>
            <a:ext uri="{FF2B5EF4-FFF2-40B4-BE49-F238E27FC236}">
              <a16:creationId xmlns:a16="http://schemas.microsoft.com/office/drawing/2014/main" id="{00000000-0008-0000-0F00-00008300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a:stretch>
          <a:fillRect/>
        </a:stretch>
      </xdr:blipFill>
      <xdr:spPr bwMode="auto">
        <a:xfrm>
          <a:off x="759582" y="53081466"/>
          <a:ext cx="9772346" cy="7549678"/>
        </a:xfrm>
        <a:prstGeom prst="rect">
          <a:avLst/>
        </a:prstGeom>
        <a:solidFill>
          <a:schemeClr val="bg1"/>
        </a:solidFill>
      </xdr:spPr>
    </xdr:pic>
    <xdr:clientData/>
  </xdr:twoCellAnchor>
  <xdr:twoCellAnchor editAs="oneCell">
    <xdr:from>
      <xdr:col>1</xdr:col>
      <xdr:colOff>304014</xdr:colOff>
      <xdr:row>78</xdr:row>
      <xdr:rowOff>307387</xdr:rowOff>
    </xdr:from>
    <xdr:to>
      <xdr:col>23</xdr:col>
      <xdr:colOff>27217</xdr:colOff>
      <xdr:row>100</xdr:row>
      <xdr:rowOff>149679</xdr:rowOff>
    </xdr:to>
    <xdr:pic>
      <xdr:nvPicPr>
        <xdr:cNvPr id="129" name="図 128">
          <a:extLst>
            <a:ext uri="{FF2B5EF4-FFF2-40B4-BE49-F238E27FC236}">
              <a16:creationId xmlns:a16="http://schemas.microsoft.com/office/drawing/2014/main" id="{00000000-0008-0000-0F00-000081000000}"/>
            </a:ext>
          </a:extLst>
        </xdr:cNvPr>
        <xdr:cNvPicPr>
          <a:picLocks noChangeAspect="1" noChangeArrowheads="1"/>
        </xdr:cNvPicPr>
      </xdr:nvPicPr>
      <xdr:blipFill rotWithShape="1">
        <a:blip xmlns:r="http://schemas.openxmlformats.org/officeDocument/2006/relationships" r:embed="rId2" cstate="email">
          <a:extLst>
            <a:ext uri="{28A0092B-C50C-407E-A947-70E740481C1C}">
              <a14:useLocalDpi xmlns:a14="http://schemas.microsoft.com/office/drawing/2010/main"/>
            </a:ext>
          </a:extLst>
        </a:blip>
        <a:srcRect b="61284"/>
        <a:stretch/>
      </xdr:blipFill>
      <xdr:spPr bwMode="auto">
        <a:xfrm>
          <a:off x="984371" y="19302958"/>
          <a:ext cx="14691060" cy="7924935"/>
        </a:xfrm>
        <a:prstGeom prst="rect">
          <a:avLst/>
        </a:prstGeom>
        <a:solidFill>
          <a:schemeClr val="bg1"/>
        </a:solidFill>
      </xdr:spPr>
    </xdr:pic>
    <xdr:clientData/>
  </xdr:twoCellAnchor>
  <xdr:twoCellAnchor editAs="oneCell">
    <xdr:from>
      <xdr:col>1</xdr:col>
      <xdr:colOff>51240</xdr:colOff>
      <xdr:row>114</xdr:row>
      <xdr:rowOff>257174</xdr:rowOff>
    </xdr:from>
    <xdr:to>
      <xdr:col>15</xdr:col>
      <xdr:colOff>594641</xdr:colOff>
      <xdr:row>170</xdr:row>
      <xdr:rowOff>152399</xdr:rowOff>
    </xdr:to>
    <xdr:pic>
      <xdr:nvPicPr>
        <xdr:cNvPr id="70" name="図 69">
          <a:extLst>
            <a:ext uri="{FF2B5EF4-FFF2-40B4-BE49-F238E27FC236}">
              <a16:creationId xmlns:a16="http://schemas.microsoft.com/office/drawing/2014/main" id="{00000000-0008-0000-0F00-000046000000}"/>
            </a:ext>
          </a:extLst>
        </xdr:cNvPr>
        <xdr:cNvPicPr>
          <a:picLocks noChangeAspect="1" noChangeArrowheads="1"/>
        </xdr:cNvPicPr>
      </xdr:nvPicPr>
      <xdr:blipFill>
        <a:blip xmlns:r="http://schemas.openxmlformats.org/officeDocument/2006/relationships" r:embed="rId3" cstate="email">
          <a:extLst>
            <a:ext uri="{28A0092B-C50C-407E-A947-70E740481C1C}">
              <a14:useLocalDpi xmlns:a14="http://schemas.microsoft.com/office/drawing/2010/main"/>
            </a:ext>
          </a:extLst>
        </a:blip>
        <a:srcRect/>
        <a:stretch>
          <a:fillRect/>
        </a:stretch>
      </xdr:blipFill>
      <xdr:spPr bwMode="auto">
        <a:xfrm>
          <a:off x="737040" y="18792824"/>
          <a:ext cx="10144601" cy="9877425"/>
        </a:xfrm>
        <a:prstGeom prst="rect">
          <a:avLst/>
        </a:prstGeom>
        <a:solidFill>
          <a:schemeClr val="bg1"/>
        </a:solidFill>
      </xdr:spPr>
    </xdr:pic>
    <xdr:clientData/>
  </xdr:twoCellAnchor>
  <xdr:twoCellAnchor>
    <xdr:from>
      <xdr:col>3</xdr:col>
      <xdr:colOff>77321</xdr:colOff>
      <xdr:row>128</xdr:row>
      <xdr:rowOff>154882</xdr:rowOff>
    </xdr:from>
    <xdr:to>
      <xdr:col>13</xdr:col>
      <xdr:colOff>57150</xdr:colOff>
      <xdr:row>152</xdr:row>
      <xdr:rowOff>152400</xdr:rowOff>
    </xdr:to>
    <xdr:sp macro="" textlink="">
      <xdr:nvSpPr>
        <xdr:cNvPr id="82" name="テキスト ボックス 81">
          <a:extLst>
            <a:ext uri="{FF2B5EF4-FFF2-40B4-BE49-F238E27FC236}">
              <a16:creationId xmlns:a16="http://schemas.microsoft.com/office/drawing/2014/main" id="{00000000-0008-0000-0F00-000052000000}"/>
            </a:ext>
          </a:extLst>
        </xdr:cNvPr>
        <xdr:cNvSpPr txBox="1"/>
      </xdr:nvSpPr>
      <xdr:spPr>
        <a:xfrm>
          <a:off x="2134721" y="21471832"/>
          <a:ext cx="6837829" cy="4112318"/>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editAs="oneCell">
    <xdr:from>
      <xdr:col>0</xdr:col>
      <xdr:colOff>590550</xdr:colOff>
      <xdr:row>35</xdr:row>
      <xdr:rowOff>56525</xdr:rowOff>
    </xdr:from>
    <xdr:to>
      <xdr:col>13</xdr:col>
      <xdr:colOff>209550</xdr:colOff>
      <xdr:row>60</xdr:row>
      <xdr:rowOff>95251</xdr:rowOff>
    </xdr:to>
    <xdr:pic>
      <xdr:nvPicPr>
        <xdr:cNvPr id="68" name="図 67">
          <a:extLst>
            <a:ext uri="{FF2B5EF4-FFF2-40B4-BE49-F238E27FC236}">
              <a16:creationId xmlns:a16="http://schemas.microsoft.com/office/drawing/2014/main" id="{00000000-0008-0000-0F00-000044000000}"/>
            </a:ext>
          </a:extLst>
        </xdr:cNvPr>
        <xdr:cNvPicPr>
          <a:picLocks noChangeAspect="1"/>
        </xdr:cNvPicPr>
      </xdr:nvPicPr>
      <xdr:blipFill rotWithShape="1">
        <a:blip xmlns:r="http://schemas.openxmlformats.org/officeDocument/2006/relationships" r:embed="rId4" cstate="email">
          <a:extLst>
            <a:ext uri="{28A0092B-C50C-407E-A947-70E740481C1C}">
              <a14:useLocalDpi xmlns:a14="http://schemas.microsoft.com/office/drawing/2010/main"/>
            </a:ext>
          </a:extLst>
        </a:blip>
        <a:srcRect/>
        <a:stretch/>
      </xdr:blipFill>
      <xdr:spPr>
        <a:xfrm>
          <a:off x="590550" y="8590925"/>
          <a:ext cx="8534400" cy="5277476"/>
        </a:xfrm>
        <a:prstGeom prst="rect">
          <a:avLst/>
        </a:prstGeom>
      </xdr:spPr>
    </xdr:pic>
    <xdr:clientData/>
  </xdr:twoCellAnchor>
  <xdr:twoCellAnchor editAs="oneCell">
    <xdr:from>
      <xdr:col>2</xdr:col>
      <xdr:colOff>0</xdr:colOff>
      <xdr:row>6</xdr:row>
      <xdr:rowOff>190500</xdr:rowOff>
    </xdr:from>
    <xdr:to>
      <xdr:col>15</xdr:col>
      <xdr:colOff>97761</xdr:colOff>
      <xdr:row>27</xdr:row>
      <xdr:rowOff>64994</xdr:rowOff>
    </xdr:to>
    <xdr:pic>
      <xdr:nvPicPr>
        <xdr:cNvPr id="65" name="図 64">
          <a:extLst>
            <a:ext uri="{FF2B5EF4-FFF2-40B4-BE49-F238E27FC236}">
              <a16:creationId xmlns:a16="http://schemas.microsoft.com/office/drawing/2014/main" id="{00000000-0008-0000-0F00-000041000000}"/>
            </a:ext>
          </a:extLst>
        </xdr:cNvPr>
        <xdr:cNvPicPr>
          <a:picLocks noChangeAspect="1"/>
        </xdr:cNvPicPr>
      </xdr:nvPicPr>
      <xdr:blipFill rotWithShape="1">
        <a:blip xmlns:r="http://schemas.openxmlformats.org/officeDocument/2006/relationships" r:embed="rId5" cstate="email">
          <a:extLst>
            <a:ext uri="{28A0092B-C50C-407E-A947-70E740481C1C}">
              <a14:useLocalDpi xmlns:a14="http://schemas.microsoft.com/office/drawing/2010/main"/>
            </a:ext>
          </a:extLst>
        </a:blip>
        <a:srcRect/>
        <a:stretch/>
      </xdr:blipFill>
      <xdr:spPr>
        <a:xfrm>
          <a:off x="1371600" y="1847850"/>
          <a:ext cx="9013161" cy="4275044"/>
        </a:xfrm>
        <a:prstGeom prst="rect">
          <a:avLst/>
        </a:prstGeom>
      </xdr:spPr>
    </xdr:pic>
    <xdr:clientData/>
  </xdr:twoCellAnchor>
  <xdr:twoCellAnchor>
    <xdr:from>
      <xdr:col>1</xdr:col>
      <xdr:colOff>623356</xdr:colOff>
      <xdr:row>26</xdr:row>
      <xdr:rowOff>40597</xdr:rowOff>
    </xdr:from>
    <xdr:to>
      <xdr:col>2</xdr:col>
      <xdr:colOff>467868</xdr:colOff>
      <xdr:row>27</xdr:row>
      <xdr:rowOff>128350</xdr:rowOff>
    </xdr:to>
    <xdr:sp macro="" textlink="">
      <xdr:nvSpPr>
        <xdr:cNvPr id="4" name="楕円 3">
          <a:extLst>
            <a:ext uri="{FF2B5EF4-FFF2-40B4-BE49-F238E27FC236}">
              <a16:creationId xmlns:a16="http://schemas.microsoft.com/office/drawing/2014/main" id="{00000000-0008-0000-0F00-000004000000}"/>
            </a:ext>
          </a:extLst>
        </xdr:cNvPr>
        <xdr:cNvSpPr/>
      </xdr:nvSpPr>
      <xdr:spPr>
        <a:xfrm>
          <a:off x="1309156" y="5888947"/>
          <a:ext cx="530312" cy="297303"/>
        </a:xfrm>
        <a:prstGeom prst="ellipse">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ctr" anchorCtr="0" forceAA="0" compatLnSpc="1">
          <a:prstTxWarp prst="textNoShape">
            <a:avLst/>
          </a:prstTxWarp>
          <a:noAutofit/>
        </a:bodyPr>
        <a:lstStyle/>
        <a:p>
          <a:endParaRPr lang="ja-JP" altLang="en-US"/>
        </a:p>
      </xdr:txBody>
    </xdr:sp>
    <xdr:clientData/>
  </xdr:twoCellAnchor>
  <xdr:twoCellAnchor>
    <xdr:from>
      <xdr:col>3</xdr:col>
      <xdr:colOff>431683</xdr:colOff>
      <xdr:row>27</xdr:row>
      <xdr:rowOff>178652</xdr:rowOff>
    </xdr:from>
    <xdr:to>
      <xdr:col>10</xdr:col>
      <xdr:colOff>650880</xdr:colOff>
      <xdr:row>31</xdr:row>
      <xdr:rowOff>140785</xdr:rowOff>
    </xdr:to>
    <xdr:sp macro="" textlink="">
      <xdr:nvSpPr>
        <xdr:cNvPr id="5" name="テキスト ボックス 4">
          <a:extLst>
            <a:ext uri="{FF2B5EF4-FFF2-40B4-BE49-F238E27FC236}">
              <a16:creationId xmlns:a16="http://schemas.microsoft.com/office/drawing/2014/main" id="{00000000-0008-0000-0F00-000005000000}"/>
            </a:ext>
          </a:extLst>
        </xdr:cNvPr>
        <xdr:cNvSpPr txBox="1"/>
      </xdr:nvSpPr>
      <xdr:spPr>
        <a:xfrm>
          <a:off x="2489083" y="6236552"/>
          <a:ext cx="5019797" cy="800333"/>
        </a:xfrm>
        <a:prstGeom prst="rect">
          <a:avLst/>
        </a:prstGeom>
        <a:solidFill>
          <a:schemeClr val="lt1"/>
        </a:solidFill>
        <a:ln w="6350">
          <a:solidFill>
            <a:prstClr val="black"/>
          </a:solidFill>
        </a:ln>
      </xdr:spPr>
      <xdr:txBody>
        <a:bodyPr rot="0" spcFirstLastPara="0" vert="horz" wrap="square" lIns="91440" tIns="45720" rIns="91440" bIns="45720" numCol="1" spcCol="0" rtlCol="0" fromWordArt="0" anchor="t" anchorCtr="0" forceAA="0" compatLnSpc="1">
          <a:prstTxWarp prst="textNoShape">
            <a:avLst/>
          </a:prstTxWarp>
          <a:noAutofit/>
        </a:bodyPr>
        <a:lstStyle/>
        <a:p>
          <a:pPr algn="just">
            <a:spcAft>
              <a:spcPts val="0"/>
            </a:spcAft>
          </a:pPr>
          <a:r>
            <a:rPr lang="ja-JP" sz="1100" kern="100">
              <a:effectLst/>
              <a:latin typeface="+mn-ea"/>
              <a:ea typeface="+mn-ea"/>
              <a:cs typeface="Times New Roman" panose="02020603050405020304" pitchFamily="18" charset="0"/>
            </a:rPr>
            <a:t>元のシートに戻るときは、ここにカーソルを当ててマウスを右クリックすると、シート選択メニューが図のように表示されるので、【はじめにお読みください（交付申請）】を選んで【ＯＫ】ボタンを押してください。</a:t>
          </a:r>
        </a:p>
      </xdr:txBody>
    </xdr:sp>
    <xdr:clientData/>
  </xdr:twoCellAnchor>
  <xdr:twoCellAnchor>
    <xdr:from>
      <xdr:col>2</xdr:col>
      <xdr:colOff>423211</xdr:colOff>
      <xdr:row>27</xdr:row>
      <xdr:rowOff>42629</xdr:rowOff>
    </xdr:from>
    <xdr:to>
      <xdr:col>3</xdr:col>
      <xdr:colOff>417178</xdr:colOff>
      <xdr:row>29</xdr:row>
      <xdr:rowOff>25853</xdr:rowOff>
    </xdr:to>
    <xdr:cxnSp macro="">
      <xdr:nvCxnSpPr>
        <xdr:cNvPr id="6" name="直線矢印コネクタ 5">
          <a:extLst>
            <a:ext uri="{FF2B5EF4-FFF2-40B4-BE49-F238E27FC236}">
              <a16:creationId xmlns:a16="http://schemas.microsoft.com/office/drawing/2014/main" id="{00000000-0008-0000-0F00-000006000000}"/>
            </a:ext>
          </a:extLst>
        </xdr:cNvPr>
        <xdr:cNvCxnSpPr/>
      </xdr:nvCxnSpPr>
      <xdr:spPr>
        <a:xfrm flipH="1" flipV="1">
          <a:off x="1794811" y="6100529"/>
          <a:ext cx="679767" cy="40232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0</xdr:col>
      <xdr:colOff>247650</xdr:colOff>
      <xdr:row>5</xdr:row>
      <xdr:rowOff>419100</xdr:rowOff>
    </xdr:from>
    <xdr:ext cx="1107996" cy="478593"/>
    <xdr:sp macro="" textlink="">
      <xdr:nvSpPr>
        <xdr:cNvPr id="7" name="テキスト ボックス 6">
          <a:extLst>
            <a:ext uri="{FF2B5EF4-FFF2-40B4-BE49-F238E27FC236}">
              <a16:creationId xmlns:a16="http://schemas.microsoft.com/office/drawing/2014/main" id="{00000000-0008-0000-0F00-000007000000}"/>
            </a:ext>
          </a:extLst>
        </xdr:cNvPr>
        <xdr:cNvSpPr txBox="1"/>
      </xdr:nvSpPr>
      <xdr:spPr>
        <a:xfrm>
          <a:off x="247650" y="1638300"/>
          <a:ext cx="1107996" cy="47859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1800" b="1"/>
            <a:t>（参考）</a:t>
          </a:r>
        </a:p>
      </xdr:txBody>
    </xdr:sp>
    <xdr:clientData/>
  </xdr:oneCellAnchor>
  <xdr:twoCellAnchor>
    <xdr:from>
      <xdr:col>9</xdr:col>
      <xdr:colOff>321431</xdr:colOff>
      <xdr:row>58</xdr:row>
      <xdr:rowOff>157844</xdr:rowOff>
    </xdr:from>
    <xdr:to>
      <xdr:col>13</xdr:col>
      <xdr:colOff>228600</xdr:colOff>
      <xdr:row>59</xdr:row>
      <xdr:rowOff>180976</xdr:rowOff>
    </xdr:to>
    <xdr:sp macro="" textlink="">
      <xdr:nvSpPr>
        <xdr:cNvPr id="9" name="正方形/長方形 8">
          <a:extLst>
            <a:ext uri="{FF2B5EF4-FFF2-40B4-BE49-F238E27FC236}">
              <a16:creationId xmlns:a16="http://schemas.microsoft.com/office/drawing/2014/main" id="{00000000-0008-0000-0F00-000009000000}"/>
            </a:ext>
          </a:extLst>
        </xdr:cNvPr>
        <xdr:cNvSpPr/>
      </xdr:nvSpPr>
      <xdr:spPr>
        <a:xfrm>
          <a:off x="6493631" y="13511894"/>
          <a:ext cx="2650369" cy="232682"/>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12</xdr:col>
      <xdr:colOff>460224</xdr:colOff>
      <xdr:row>60</xdr:row>
      <xdr:rowOff>654</xdr:rowOff>
    </xdr:from>
    <xdr:to>
      <xdr:col>13</xdr:col>
      <xdr:colOff>323850</xdr:colOff>
      <xdr:row>62</xdr:row>
      <xdr:rowOff>47625</xdr:rowOff>
    </xdr:to>
    <xdr:cxnSp macro="">
      <xdr:nvCxnSpPr>
        <xdr:cNvPr id="10" name="直線矢印コネクタ 9">
          <a:extLst>
            <a:ext uri="{FF2B5EF4-FFF2-40B4-BE49-F238E27FC236}">
              <a16:creationId xmlns:a16="http://schemas.microsoft.com/office/drawing/2014/main" id="{00000000-0008-0000-0F00-00000A000000}"/>
            </a:ext>
          </a:extLst>
        </xdr:cNvPr>
        <xdr:cNvCxnSpPr/>
      </xdr:nvCxnSpPr>
      <xdr:spPr>
        <a:xfrm flipH="1" flipV="1">
          <a:off x="8689824" y="13773804"/>
          <a:ext cx="549426" cy="46607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324118</xdr:colOff>
      <xdr:row>60</xdr:row>
      <xdr:rowOff>205513</xdr:rowOff>
    </xdr:from>
    <xdr:to>
      <xdr:col>19</xdr:col>
      <xdr:colOff>417802</xdr:colOff>
      <xdr:row>64</xdr:row>
      <xdr:rowOff>123825</xdr:rowOff>
    </xdr:to>
    <xdr:sp macro="" textlink="">
      <xdr:nvSpPr>
        <xdr:cNvPr id="11" name="テキスト ボックス 10">
          <a:extLst>
            <a:ext uri="{FF2B5EF4-FFF2-40B4-BE49-F238E27FC236}">
              <a16:creationId xmlns:a16="http://schemas.microsoft.com/office/drawing/2014/main" id="{00000000-0008-0000-0F00-00000B000000}"/>
            </a:ext>
          </a:extLst>
        </xdr:cNvPr>
        <xdr:cNvSpPr txBox="1"/>
      </xdr:nvSpPr>
      <xdr:spPr>
        <a:xfrm>
          <a:off x="9239518" y="13978663"/>
          <a:ext cx="4208484" cy="7565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シート見出しの色が赤色になっているシートのみ入力を行ってください。</a:t>
          </a:r>
        </a:p>
        <a:p>
          <a:endParaRPr kumimoji="1" lang="ja-JP" altLang="en-US" sz="1100"/>
        </a:p>
      </xdr:txBody>
    </xdr:sp>
    <xdr:clientData/>
  </xdr:twoCellAnchor>
  <xdr:twoCellAnchor>
    <xdr:from>
      <xdr:col>8</xdr:col>
      <xdr:colOff>581647</xdr:colOff>
      <xdr:row>37</xdr:row>
      <xdr:rowOff>66675</xdr:rowOff>
    </xdr:from>
    <xdr:to>
      <xdr:col>14</xdr:col>
      <xdr:colOff>28575</xdr:colOff>
      <xdr:row>40</xdr:row>
      <xdr:rowOff>11766</xdr:rowOff>
    </xdr:to>
    <xdr:sp macro="" textlink="">
      <xdr:nvSpPr>
        <xdr:cNvPr id="12" name="テキスト ボックス 11">
          <a:extLst>
            <a:ext uri="{FF2B5EF4-FFF2-40B4-BE49-F238E27FC236}">
              <a16:creationId xmlns:a16="http://schemas.microsoft.com/office/drawing/2014/main" id="{00000000-0008-0000-0F00-00000C000000}"/>
            </a:ext>
          </a:extLst>
        </xdr:cNvPr>
        <xdr:cNvSpPr txBox="1"/>
      </xdr:nvSpPr>
      <xdr:spPr>
        <a:xfrm>
          <a:off x="6068047" y="9020175"/>
          <a:ext cx="3561728" cy="57374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入力は黄色いセルのみ行ってください。</a:t>
          </a:r>
          <a:endParaRPr kumimoji="1" lang="ja-JP" altLang="en-US" sz="1100"/>
        </a:p>
      </xdr:txBody>
    </xdr:sp>
    <xdr:clientData/>
  </xdr:twoCellAnchor>
  <xdr:twoCellAnchor>
    <xdr:from>
      <xdr:col>5</xdr:col>
      <xdr:colOff>447675</xdr:colOff>
      <xdr:row>38</xdr:row>
      <xdr:rowOff>19051</xdr:rowOff>
    </xdr:from>
    <xdr:to>
      <xdr:col>7</xdr:col>
      <xdr:colOff>571500</xdr:colOff>
      <xdr:row>39</xdr:row>
      <xdr:rowOff>152401</xdr:rowOff>
    </xdr:to>
    <xdr:sp macro="" textlink="">
      <xdr:nvSpPr>
        <xdr:cNvPr id="13" name="正方形/長方形 12">
          <a:extLst>
            <a:ext uri="{FF2B5EF4-FFF2-40B4-BE49-F238E27FC236}">
              <a16:creationId xmlns:a16="http://schemas.microsoft.com/office/drawing/2014/main" id="{00000000-0008-0000-0F00-00000D000000}"/>
            </a:ext>
          </a:extLst>
        </xdr:cNvPr>
        <xdr:cNvSpPr/>
      </xdr:nvSpPr>
      <xdr:spPr>
        <a:xfrm>
          <a:off x="3876675" y="9182101"/>
          <a:ext cx="1495425" cy="34290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1</xdr:col>
      <xdr:colOff>318488</xdr:colOff>
      <xdr:row>119</xdr:row>
      <xdr:rowOff>59951</xdr:rowOff>
    </xdr:from>
    <xdr:to>
      <xdr:col>8</xdr:col>
      <xdr:colOff>95250</xdr:colOff>
      <xdr:row>126</xdr:row>
      <xdr:rowOff>161924</xdr:rowOff>
    </xdr:to>
    <xdr:sp macro="" textlink="">
      <xdr:nvSpPr>
        <xdr:cNvPr id="72" name="テキスト ボックス 71">
          <a:extLst>
            <a:ext uri="{FF2B5EF4-FFF2-40B4-BE49-F238E27FC236}">
              <a16:creationId xmlns:a16="http://schemas.microsoft.com/office/drawing/2014/main" id="{00000000-0008-0000-0F00-000048000000}"/>
            </a:ext>
          </a:extLst>
        </xdr:cNvPr>
        <xdr:cNvSpPr txBox="1"/>
      </xdr:nvSpPr>
      <xdr:spPr>
        <a:xfrm>
          <a:off x="1004288" y="19833851"/>
          <a:ext cx="4577362" cy="1302123"/>
        </a:xfrm>
        <a:prstGeom prst="rect">
          <a:avLst/>
        </a:prstGeom>
        <a:no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8</xdr:col>
      <xdr:colOff>95971</xdr:colOff>
      <xdr:row>119</xdr:row>
      <xdr:rowOff>108137</xdr:rowOff>
    </xdr:from>
    <xdr:to>
      <xdr:col>10</xdr:col>
      <xdr:colOff>120426</xdr:colOff>
      <xdr:row>122</xdr:row>
      <xdr:rowOff>84284</xdr:rowOff>
    </xdr:to>
    <xdr:cxnSp macro="">
      <xdr:nvCxnSpPr>
        <xdr:cNvPr id="73" name="直線矢印コネクタ 72">
          <a:extLst>
            <a:ext uri="{FF2B5EF4-FFF2-40B4-BE49-F238E27FC236}">
              <a16:creationId xmlns:a16="http://schemas.microsoft.com/office/drawing/2014/main" id="{00000000-0008-0000-0F00-000049000000}"/>
            </a:ext>
          </a:extLst>
        </xdr:cNvPr>
        <xdr:cNvCxnSpPr>
          <a:stCxn id="74" idx="1"/>
        </xdr:cNvCxnSpPr>
      </xdr:nvCxnSpPr>
      <xdr:spPr>
        <a:xfrm flipH="1">
          <a:off x="5582371" y="19882037"/>
          <a:ext cx="1396055" cy="490497"/>
        </a:xfrm>
        <a:prstGeom prst="straightConnector1">
          <a:avLst/>
        </a:prstGeom>
        <a:ln w="57150">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120426</xdr:colOff>
      <xdr:row>116</xdr:row>
      <xdr:rowOff>349624</xdr:rowOff>
    </xdr:from>
    <xdr:to>
      <xdr:col>16</xdr:col>
      <xdr:colOff>420221</xdr:colOff>
      <xdr:row>122</xdr:row>
      <xdr:rowOff>57150</xdr:rowOff>
    </xdr:to>
    <xdr:sp macro="" textlink="">
      <xdr:nvSpPr>
        <xdr:cNvPr id="74" name="テキスト ボックス 73">
          <a:extLst>
            <a:ext uri="{FF2B5EF4-FFF2-40B4-BE49-F238E27FC236}">
              <a16:creationId xmlns:a16="http://schemas.microsoft.com/office/drawing/2014/main" id="{00000000-0008-0000-0F00-00004A000000}"/>
            </a:ext>
          </a:extLst>
        </xdr:cNvPr>
        <xdr:cNvSpPr txBox="1"/>
      </xdr:nvSpPr>
      <xdr:spPr>
        <a:xfrm>
          <a:off x="6978426" y="19418674"/>
          <a:ext cx="4414595" cy="926726"/>
        </a:xfrm>
        <a:prstGeom prst="rect">
          <a:avLst/>
        </a:prstGeom>
        <a:solidFill>
          <a:schemeClr val="lt1"/>
        </a:solid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mn-ea"/>
              <a:ea typeface="+mn-ea"/>
            </a:rPr>
            <a:t>購入明細のページで入力した数量及び金額が自動で反映されます。</a:t>
          </a:r>
        </a:p>
      </xdr:txBody>
    </xdr:sp>
    <xdr:clientData/>
  </xdr:twoCellAnchor>
  <xdr:twoCellAnchor>
    <xdr:from>
      <xdr:col>17</xdr:col>
      <xdr:colOff>138712</xdr:colOff>
      <xdr:row>124</xdr:row>
      <xdr:rowOff>27214</xdr:rowOff>
    </xdr:from>
    <xdr:to>
      <xdr:col>28</xdr:col>
      <xdr:colOff>191061</xdr:colOff>
      <xdr:row>141</xdr:row>
      <xdr:rowOff>47625</xdr:rowOff>
    </xdr:to>
    <xdr:sp macro="" textlink="">
      <xdr:nvSpPr>
        <xdr:cNvPr id="76" name="テキスト ボックス 75">
          <a:extLst>
            <a:ext uri="{FF2B5EF4-FFF2-40B4-BE49-F238E27FC236}">
              <a16:creationId xmlns:a16="http://schemas.microsoft.com/office/drawing/2014/main" id="{00000000-0008-0000-0F00-00004C000000}"/>
            </a:ext>
          </a:extLst>
        </xdr:cNvPr>
        <xdr:cNvSpPr txBox="1"/>
      </xdr:nvSpPr>
      <xdr:spPr>
        <a:xfrm>
          <a:off x="11704783" y="34398857"/>
          <a:ext cx="7536278" cy="3027589"/>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mn-ea"/>
              <a:ea typeface="+mn-ea"/>
            </a:rPr>
            <a:t>黄色のセルにそれぞれ使用した</a:t>
          </a:r>
          <a:r>
            <a:rPr kumimoji="1" lang="ja-JP" altLang="en-US" sz="1400" b="1">
              <a:solidFill>
                <a:srgbClr val="FF0000"/>
              </a:solidFill>
              <a:latin typeface="+mn-ea"/>
              <a:ea typeface="+mn-ea"/>
            </a:rPr>
            <a:t>数量</a:t>
          </a:r>
          <a:r>
            <a:rPr kumimoji="1" lang="ja-JP" altLang="en-US" sz="1400" b="1">
              <a:latin typeface="+mn-ea"/>
              <a:ea typeface="+mn-ea"/>
            </a:rPr>
            <a:t>を入力してください。</a:t>
          </a:r>
        </a:p>
        <a:p>
          <a:r>
            <a:rPr kumimoji="1" lang="en-US" altLang="ja-JP" sz="1400" b="1">
              <a:solidFill>
                <a:srgbClr val="FF0000"/>
              </a:solidFill>
              <a:latin typeface="+mn-ea"/>
              <a:ea typeface="+mn-ea"/>
            </a:rPr>
            <a:t>※</a:t>
          </a:r>
          <a:r>
            <a:rPr kumimoji="1" lang="ja-JP" altLang="en-US" sz="1400" b="1">
              <a:solidFill>
                <a:srgbClr val="FF0000"/>
              </a:solidFill>
              <a:latin typeface="+mn-ea"/>
              <a:ea typeface="+mn-ea"/>
            </a:rPr>
            <a:t>数量は購入明細のページで記載した数量単位で入力してください。</a:t>
          </a:r>
          <a:endParaRPr kumimoji="1" lang="en-US" altLang="ja-JP" sz="1400" b="1">
            <a:solidFill>
              <a:srgbClr val="FF0000"/>
            </a:solidFill>
            <a:latin typeface="+mn-ea"/>
            <a:ea typeface="+mn-ea"/>
          </a:endParaRPr>
        </a:p>
        <a:p>
          <a:r>
            <a:rPr kumimoji="1" lang="en-US" altLang="ja-JP" sz="1400" b="1">
              <a:latin typeface="+mn-ea"/>
              <a:ea typeface="+mn-ea"/>
            </a:rPr>
            <a:t>【</a:t>
          </a:r>
          <a:r>
            <a:rPr kumimoji="1" lang="ja-JP" altLang="en-US" sz="1400" b="1">
              <a:latin typeface="+mn-ea"/>
              <a:ea typeface="+mn-ea"/>
            </a:rPr>
            <a:t>例</a:t>
          </a:r>
          <a:r>
            <a:rPr kumimoji="1" lang="en-US" altLang="ja-JP" sz="1400" b="1">
              <a:latin typeface="+mn-ea"/>
              <a:ea typeface="+mn-ea"/>
            </a:rPr>
            <a:t>】</a:t>
          </a:r>
        </a:p>
        <a:p>
          <a:r>
            <a:rPr kumimoji="1" lang="ja-JP" altLang="en-US" sz="1400" b="1">
              <a:latin typeface="+mn-ea"/>
              <a:ea typeface="+mn-ea"/>
            </a:rPr>
            <a:t>　・購入明細の数量；「１箱５０枚入マスク」を</a:t>
          </a:r>
          <a:r>
            <a:rPr kumimoji="1" lang="ja-JP" altLang="en-US" sz="1400" b="1" u="sng">
              <a:latin typeface="+mn-ea"/>
              <a:ea typeface="+mn-ea"/>
            </a:rPr>
            <a:t>箱単位の</a:t>
          </a:r>
          <a:r>
            <a:rPr kumimoji="1" lang="en-US" altLang="ja-JP" sz="1400" b="1" u="sng">
              <a:latin typeface="+mn-ea"/>
              <a:ea typeface="+mn-ea"/>
            </a:rPr>
            <a:t>『</a:t>
          </a:r>
          <a:r>
            <a:rPr kumimoji="1" lang="ja-JP" altLang="en-US" sz="1400" b="1" u="sng">
              <a:latin typeface="+mn-ea"/>
              <a:ea typeface="+mn-ea"/>
            </a:rPr>
            <a:t>５０</a:t>
          </a:r>
          <a:r>
            <a:rPr kumimoji="1" lang="en-US" altLang="ja-JP" sz="1400" b="1" u="sng">
              <a:latin typeface="+mn-ea"/>
              <a:ea typeface="+mn-ea"/>
            </a:rPr>
            <a:t>(</a:t>
          </a:r>
          <a:r>
            <a:rPr kumimoji="1" lang="ja-JP" altLang="en-US" sz="1400" b="1" u="sng">
              <a:latin typeface="+mn-ea"/>
              <a:ea typeface="+mn-ea"/>
            </a:rPr>
            <a:t>箱</a:t>
          </a:r>
          <a:r>
            <a:rPr kumimoji="1" lang="en-US" altLang="ja-JP" sz="1400" b="1" u="sng">
              <a:latin typeface="+mn-ea"/>
              <a:ea typeface="+mn-ea"/>
            </a:rPr>
            <a:t>)』</a:t>
          </a:r>
          <a:r>
            <a:rPr kumimoji="1" lang="ja-JP" altLang="en-US" sz="1400" b="1" u="none">
              <a:latin typeface="+mn-ea"/>
              <a:ea typeface="+mn-ea"/>
            </a:rPr>
            <a:t>で</a:t>
          </a:r>
          <a:r>
            <a:rPr kumimoji="1" lang="ja-JP" altLang="en-US" sz="1400" b="1">
              <a:latin typeface="+mn-ea"/>
              <a:ea typeface="+mn-ea"/>
            </a:rPr>
            <a:t>入力した場合、</a:t>
          </a:r>
          <a:endParaRPr kumimoji="1" lang="en-US" altLang="ja-JP" sz="1400" b="1">
            <a:latin typeface="+mn-ea"/>
            <a:ea typeface="+mn-ea"/>
          </a:endParaRPr>
        </a:p>
        <a:p>
          <a:r>
            <a:rPr kumimoji="1" lang="ja-JP" altLang="en-US" sz="1400" b="1">
              <a:latin typeface="+mn-ea"/>
              <a:ea typeface="+mn-ea"/>
            </a:rPr>
            <a:t>　　こちらのセルは使用した</a:t>
          </a:r>
          <a:r>
            <a:rPr kumimoji="1" lang="ja-JP" altLang="en-US" sz="1400" b="1" u="sng">
              <a:latin typeface="+mn-ea"/>
              <a:ea typeface="+mn-ea"/>
            </a:rPr>
            <a:t>箱単位の</a:t>
          </a:r>
          <a:r>
            <a:rPr kumimoji="1" lang="en-US" altLang="ja-JP" sz="1400" b="1" u="sng">
              <a:latin typeface="+mn-ea"/>
              <a:ea typeface="+mn-ea"/>
            </a:rPr>
            <a:t>『</a:t>
          </a:r>
          <a:r>
            <a:rPr kumimoji="1" lang="ja-JP" altLang="en-US" sz="1400" b="1" u="sng">
              <a:latin typeface="+mn-ea"/>
              <a:ea typeface="+mn-ea"/>
            </a:rPr>
            <a:t>●●</a:t>
          </a:r>
          <a:r>
            <a:rPr kumimoji="1" lang="en-US" altLang="ja-JP" sz="1400" b="1" u="sng">
              <a:latin typeface="+mn-ea"/>
              <a:ea typeface="+mn-ea"/>
            </a:rPr>
            <a:t>(</a:t>
          </a:r>
          <a:r>
            <a:rPr kumimoji="1" lang="ja-JP" altLang="en-US" sz="1400" b="1" u="sng">
              <a:latin typeface="+mn-ea"/>
              <a:ea typeface="+mn-ea"/>
            </a:rPr>
            <a:t>箱</a:t>
          </a:r>
          <a:r>
            <a:rPr kumimoji="1" lang="en-US" altLang="ja-JP" sz="1400" b="1" u="sng">
              <a:latin typeface="+mn-ea"/>
              <a:ea typeface="+mn-ea"/>
            </a:rPr>
            <a:t>)』</a:t>
          </a:r>
          <a:r>
            <a:rPr kumimoji="1" lang="ja-JP" altLang="en-US" sz="1400" b="1" u="none">
              <a:latin typeface="+mn-ea"/>
              <a:ea typeface="+mn-ea"/>
            </a:rPr>
            <a:t>で</a:t>
          </a:r>
          <a:r>
            <a:rPr kumimoji="1" lang="ja-JP" altLang="en-US" sz="1400" b="1">
              <a:latin typeface="+mn-ea"/>
              <a:ea typeface="+mn-ea"/>
            </a:rPr>
            <a:t>入力する。</a:t>
          </a:r>
          <a:endParaRPr kumimoji="1" lang="en-US" altLang="ja-JP" sz="1400" b="1">
            <a:latin typeface="+mn-ea"/>
            <a:ea typeface="+mn-ea"/>
          </a:endParaRPr>
        </a:p>
        <a:p>
          <a:r>
            <a:rPr kumimoji="1" lang="ja-JP" altLang="en-US" sz="1400" b="1">
              <a:latin typeface="+mn-ea"/>
              <a:ea typeface="+mn-ea"/>
            </a:rPr>
            <a:t>　・購入明細の数量；「１箱５０枚入のマスク」を</a:t>
          </a:r>
          <a:r>
            <a:rPr kumimoji="1" lang="ja-JP" altLang="en-US" sz="1400" b="1" u="sng">
              <a:latin typeface="+mn-ea"/>
              <a:ea typeface="+mn-ea"/>
            </a:rPr>
            <a:t>枚数単位の</a:t>
          </a:r>
          <a:r>
            <a:rPr kumimoji="1" lang="en-US" altLang="ja-JP" sz="1400" b="1" u="sng">
              <a:latin typeface="+mn-ea"/>
              <a:ea typeface="+mn-ea"/>
            </a:rPr>
            <a:t>『</a:t>
          </a:r>
          <a:r>
            <a:rPr kumimoji="1" lang="ja-JP" altLang="en-US" sz="1400" b="1" u="sng">
              <a:latin typeface="+mn-ea"/>
              <a:ea typeface="+mn-ea"/>
            </a:rPr>
            <a:t>３００</a:t>
          </a:r>
          <a:r>
            <a:rPr kumimoji="1" lang="en-US" altLang="ja-JP" sz="1400" b="1" u="sng">
              <a:latin typeface="+mn-ea"/>
              <a:ea typeface="+mn-ea"/>
            </a:rPr>
            <a:t>(</a:t>
          </a:r>
          <a:r>
            <a:rPr kumimoji="1" lang="ja-JP" altLang="en-US" sz="1400" b="1" u="sng">
              <a:latin typeface="+mn-ea"/>
              <a:ea typeface="+mn-ea"/>
            </a:rPr>
            <a:t>枚</a:t>
          </a:r>
          <a:r>
            <a:rPr kumimoji="1" lang="en-US" altLang="ja-JP" sz="1400" b="1" u="sng">
              <a:latin typeface="+mn-ea"/>
              <a:ea typeface="+mn-ea"/>
            </a:rPr>
            <a:t>)』</a:t>
          </a:r>
          <a:r>
            <a:rPr kumimoji="1" lang="ja-JP" altLang="en-US" sz="1400" b="1">
              <a:latin typeface="+mn-ea"/>
              <a:ea typeface="+mn-ea"/>
            </a:rPr>
            <a:t>で</a:t>
          </a:r>
          <a:endParaRPr kumimoji="1" lang="en-US" altLang="ja-JP" sz="1400" b="1">
            <a:latin typeface="+mn-ea"/>
            <a:ea typeface="+mn-ea"/>
          </a:endParaRPr>
        </a:p>
        <a:p>
          <a:r>
            <a:rPr kumimoji="1" lang="ja-JP" altLang="en-US" sz="1400" b="1">
              <a:latin typeface="+mn-ea"/>
              <a:ea typeface="+mn-ea"/>
            </a:rPr>
            <a:t>　　入力した場合、こちらのセルは使用した</a:t>
          </a:r>
          <a:r>
            <a:rPr kumimoji="1" lang="ja-JP" altLang="en-US" sz="1400" b="1" u="sng">
              <a:latin typeface="+mn-ea"/>
              <a:ea typeface="+mn-ea"/>
            </a:rPr>
            <a:t>枚数単位の</a:t>
          </a:r>
          <a:r>
            <a:rPr kumimoji="1" lang="en-US" altLang="ja-JP" sz="1400" b="1" u="sng">
              <a:latin typeface="+mn-ea"/>
              <a:ea typeface="+mn-ea"/>
            </a:rPr>
            <a:t>『</a:t>
          </a:r>
          <a:r>
            <a:rPr kumimoji="1" lang="ja-JP" altLang="en-US" sz="1400" b="1" u="sng">
              <a:latin typeface="+mn-ea"/>
              <a:ea typeface="+mn-ea"/>
            </a:rPr>
            <a:t>●●</a:t>
          </a:r>
          <a:r>
            <a:rPr kumimoji="1" lang="en-US" altLang="ja-JP" sz="1400" b="1" u="sng">
              <a:latin typeface="+mn-ea"/>
              <a:ea typeface="+mn-ea"/>
            </a:rPr>
            <a:t>(</a:t>
          </a:r>
          <a:r>
            <a:rPr kumimoji="1" lang="ja-JP" altLang="en-US" sz="1400" b="1" u="sng">
              <a:latin typeface="+mn-ea"/>
              <a:ea typeface="+mn-ea"/>
            </a:rPr>
            <a:t>枚</a:t>
          </a:r>
          <a:r>
            <a:rPr kumimoji="1" lang="en-US" altLang="ja-JP" sz="1400" b="1" u="sng">
              <a:latin typeface="+mn-ea"/>
              <a:ea typeface="+mn-ea"/>
            </a:rPr>
            <a:t>)』</a:t>
          </a:r>
          <a:r>
            <a:rPr kumimoji="1" lang="ja-JP" altLang="en-US" sz="1400" b="1">
              <a:latin typeface="+mn-ea"/>
              <a:ea typeface="+mn-ea"/>
            </a:rPr>
            <a:t>で入力する。</a:t>
          </a:r>
          <a:endParaRPr kumimoji="1" lang="en-US" altLang="ja-JP" sz="1400" b="1">
            <a:latin typeface="+mn-ea"/>
            <a:ea typeface="+mn-ea"/>
          </a:endParaRPr>
        </a:p>
        <a:p>
          <a:endParaRPr kumimoji="1" lang="en-US" altLang="ja-JP" sz="1400" b="1">
            <a:latin typeface="+mn-ea"/>
            <a:ea typeface="+mn-ea"/>
          </a:endParaRPr>
        </a:p>
        <a:p>
          <a:r>
            <a:rPr kumimoji="1" lang="ja-JP" altLang="en-US" sz="1400" b="1" u="sng">
              <a:solidFill>
                <a:srgbClr val="FF0000"/>
              </a:solidFill>
              <a:latin typeface="+mn-ea"/>
              <a:ea typeface="+mn-ea"/>
            </a:rPr>
            <a:t>必ず個人防護具の受払（使用）状況等が分かる帳簿をもとに入力を行ってください。</a:t>
          </a:r>
        </a:p>
        <a:p>
          <a:endParaRPr kumimoji="1" lang="ja-JP" altLang="en-US" sz="1400" b="1">
            <a:latin typeface="+mn-ea"/>
            <a:ea typeface="+mn-ea"/>
          </a:endParaRPr>
        </a:p>
      </xdr:txBody>
    </xdr:sp>
    <xdr:clientData/>
  </xdr:twoCellAnchor>
  <xdr:twoCellAnchor>
    <xdr:from>
      <xdr:col>3</xdr:col>
      <xdr:colOff>95250</xdr:colOff>
      <xdr:row>155</xdr:row>
      <xdr:rowOff>10324</xdr:rowOff>
    </xdr:from>
    <xdr:to>
      <xdr:col>8</xdr:col>
      <xdr:colOff>95250</xdr:colOff>
      <xdr:row>163</xdr:row>
      <xdr:rowOff>95250</xdr:rowOff>
    </xdr:to>
    <xdr:sp macro="" textlink="">
      <xdr:nvSpPr>
        <xdr:cNvPr id="77" name="テキスト ボックス 76">
          <a:extLst>
            <a:ext uri="{FF2B5EF4-FFF2-40B4-BE49-F238E27FC236}">
              <a16:creationId xmlns:a16="http://schemas.microsoft.com/office/drawing/2014/main" id="{00000000-0008-0000-0F00-00004D000000}"/>
            </a:ext>
          </a:extLst>
        </xdr:cNvPr>
        <xdr:cNvSpPr txBox="1"/>
      </xdr:nvSpPr>
      <xdr:spPr>
        <a:xfrm>
          <a:off x="2152650" y="25956424"/>
          <a:ext cx="3429000" cy="1456526"/>
        </a:xfrm>
        <a:prstGeom prst="rect">
          <a:avLst/>
        </a:prstGeom>
        <a:no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6</xdr:col>
      <xdr:colOff>304800</xdr:colOff>
      <xdr:row>164</xdr:row>
      <xdr:rowOff>100774</xdr:rowOff>
    </xdr:from>
    <xdr:to>
      <xdr:col>8</xdr:col>
      <xdr:colOff>85725</xdr:colOff>
      <xdr:row>165</xdr:row>
      <xdr:rowOff>161925</xdr:rowOff>
    </xdr:to>
    <xdr:sp macro="" textlink="">
      <xdr:nvSpPr>
        <xdr:cNvPr id="78" name="テキスト ボックス 77">
          <a:extLst>
            <a:ext uri="{FF2B5EF4-FFF2-40B4-BE49-F238E27FC236}">
              <a16:creationId xmlns:a16="http://schemas.microsoft.com/office/drawing/2014/main" id="{00000000-0008-0000-0F00-00004E000000}"/>
            </a:ext>
          </a:extLst>
        </xdr:cNvPr>
        <xdr:cNvSpPr txBox="1"/>
      </xdr:nvSpPr>
      <xdr:spPr>
        <a:xfrm>
          <a:off x="4419600" y="27589924"/>
          <a:ext cx="1152525" cy="232601"/>
        </a:xfrm>
        <a:prstGeom prst="rect">
          <a:avLst/>
        </a:prstGeom>
        <a:no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11</xdr:col>
      <xdr:colOff>139913</xdr:colOff>
      <xdr:row>162</xdr:row>
      <xdr:rowOff>32015</xdr:rowOff>
    </xdr:from>
    <xdr:to>
      <xdr:col>16</xdr:col>
      <xdr:colOff>632652</xdr:colOff>
      <xdr:row>164</xdr:row>
      <xdr:rowOff>24171</xdr:rowOff>
    </xdr:to>
    <xdr:sp macro="" textlink="">
      <xdr:nvSpPr>
        <xdr:cNvPr id="79" name="テキスト ボックス 78">
          <a:extLst>
            <a:ext uri="{FF2B5EF4-FFF2-40B4-BE49-F238E27FC236}">
              <a16:creationId xmlns:a16="http://schemas.microsoft.com/office/drawing/2014/main" id="{00000000-0008-0000-0F00-00004F000000}"/>
            </a:ext>
          </a:extLst>
        </xdr:cNvPr>
        <xdr:cNvSpPr txBox="1"/>
      </xdr:nvSpPr>
      <xdr:spPr>
        <a:xfrm>
          <a:off x="7683713" y="27178265"/>
          <a:ext cx="3921739" cy="335056"/>
        </a:xfrm>
        <a:prstGeom prst="rect">
          <a:avLst/>
        </a:prstGeom>
        <a:solidFill>
          <a:schemeClr val="lt1"/>
        </a:solidFill>
        <a:ln w="38100" cmpd="sng">
          <a:solidFill>
            <a:srgbClr val="00B0F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それぞれ計算された結果が反映されます。</a:t>
          </a:r>
        </a:p>
        <a:p>
          <a:endParaRPr kumimoji="1" lang="ja-JP" altLang="en-US" sz="1100"/>
        </a:p>
      </xdr:txBody>
    </xdr:sp>
    <xdr:clientData/>
  </xdr:twoCellAnchor>
  <xdr:twoCellAnchor>
    <xdr:from>
      <xdr:col>8</xdr:col>
      <xdr:colOff>117589</xdr:colOff>
      <xdr:row>162</xdr:row>
      <xdr:rowOff>19536</xdr:rowOff>
    </xdr:from>
    <xdr:to>
      <xdr:col>11</xdr:col>
      <xdr:colOff>158963</xdr:colOff>
      <xdr:row>163</xdr:row>
      <xdr:rowOff>18568</xdr:rowOff>
    </xdr:to>
    <xdr:cxnSp macro="">
      <xdr:nvCxnSpPr>
        <xdr:cNvPr id="80" name="直線矢印コネクタ 79">
          <a:extLst>
            <a:ext uri="{FF2B5EF4-FFF2-40B4-BE49-F238E27FC236}">
              <a16:creationId xmlns:a16="http://schemas.microsoft.com/office/drawing/2014/main" id="{00000000-0008-0000-0F00-000050000000}"/>
            </a:ext>
          </a:extLst>
        </xdr:cNvPr>
        <xdr:cNvCxnSpPr/>
      </xdr:nvCxnSpPr>
      <xdr:spPr>
        <a:xfrm flipH="1" flipV="1">
          <a:off x="5603989" y="27165786"/>
          <a:ext cx="2098774" cy="170482"/>
        </a:xfrm>
        <a:prstGeom prst="straightConnector1">
          <a:avLst/>
        </a:prstGeom>
        <a:ln w="57150">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117590</xdr:colOff>
      <xdr:row>163</xdr:row>
      <xdr:rowOff>28093</xdr:rowOff>
    </xdr:from>
    <xdr:to>
      <xdr:col>11</xdr:col>
      <xdr:colOff>149438</xdr:colOff>
      <xdr:row>165</xdr:row>
      <xdr:rowOff>69880</xdr:rowOff>
    </xdr:to>
    <xdr:cxnSp macro="">
      <xdr:nvCxnSpPr>
        <xdr:cNvPr id="81" name="直線矢印コネクタ 80">
          <a:extLst>
            <a:ext uri="{FF2B5EF4-FFF2-40B4-BE49-F238E27FC236}">
              <a16:creationId xmlns:a16="http://schemas.microsoft.com/office/drawing/2014/main" id="{00000000-0008-0000-0F00-000051000000}"/>
            </a:ext>
          </a:extLst>
        </xdr:cNvPr>
        <xdr:cNvCxnSpPr/>
      </xdr:nvCxnSpPr>
      <xdr:spPr>
        <a:xfrm flipH="1">
          <a:off x="5603990" y="27345793"/>
          <a:ext cx="2089248" cy="384687"/>
        </a:xfrm>
        <a:prstGeom prst="straightConnector1">
          <a:avLst/>
        </a:prstGeom>
        <a:ln w="57150">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93169</xdr:colOff>
      <xdr:row>128</xdr:row>
      <xdr:rowOff>164406</xdr:rowOff>
    </xdr:from>
    <xdr:to>
      <xdr:col>14</xdr:col>
      <xdr:colOff>266701</xdr:colOff>
      <xdr:row>152</xdr:row>
      <xdr:rowOff>152400</xdr:rowOff>
    </xdr:to>
    <xdr:sp macro="" textlink="">
      <xdr:nvSpPr>
        <xdr:cNvPr id="83" name="正方形/長方形 82">
          <a:extLst>
            <a:ext uri="{FF2B5EF4-FFF2-40B4-BE49-F238E27FC236}">
              <a16:creationId xmlns:a16="http://schemas.microsoft.com/office/drawing/2014/main" id="{00000000-0008-0000-0F00-000053000000}"/>
            </a:ext>
          </a:extLst>
        </xdr:cNvPr>
        <xdr:cNvSpPr/>
      </xdr:nvSpPr>
      <xdr:spPr>
        <a:xfrm>
          <a:off x="9008569" y="21481356"/>
          <a:ext cx="859332" cy="4102794"/>
        </a:xfrm>
        <a:prstGeom prst="rect">
          <a:avLst/>
        </a:prstGeom>
        <a:noFill/>
        <a:ln w="57150">
          <a:solidFill>
            <a:srgbClr val="7030A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14</xdr:col>
      <xdr:colOff>298718</xdr:colOff>
      <xdr:row>143</xdr:row>
      <xdr:rowOff>66197</xdr:rowOff>
    </xdr:from>
    <xdr:to>
      <xdr:col>16</xdr:col>
      <xdr:colOff>53789</xdr:colOff>
      <xdr:row>143</xdr:row>
      <xdr:rowOff>103094</xdr:rowOff>
    </xdr:to>
    <xdr:cxnSp macro="">
      <xdr:nvCxnSpPr>
        <xdr:cNvPr id="85" name="直線矢印コネクタ 84">
          <a:extLst>
            <a:ext uri="{FF2B5EF4-FFF2-40B4-BE49-F238E27FC236}">
              <a16:creationId xmlns:a16="http://schemas.microsoft.com/office/drawing/2014/main" id="{00000000-0008-0000-0F00-000055000000}"/>
            </a:ext>
          </a:extLst>
        </xdr:cNvPr>
        <xdr:cNvCxnSpPr/>
      </xdr:nvCxnSpPr>
      <xdr:spPr>
        <a:xfrm flipH="1" flipV="1">
          <a:off x="9899918" y="23954897"/>
          <a:ext cx="1126671" cy="36897"/>
        </a:xfrm>
        <a:prstGeom prst="straightConnector1">
          <a:avLst/>
        </a:prstGeom>
        <a:ln w="57150">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88528</xdr:colOff>
      <xdr:row>131</xdr:row>
      <xdr:rowOff>143434</xdr:rowOff>
    </xdr:from>
    <xdr:to>
      <xdr:col>17</xdr:col>
      <xdr:colOff>133350</xdr:colOff>
      <xdr:row>131</xdr:row>
      <xdr:rowOff>146796</xdr:rowOff>
    </xdr:to>
    <xdr:cxnSp macro="">
      <xdr:nvCxnSpPr>
        <xdr:cNvPr id="75" name="直線矢印コネクタ 74">
          <a:extLst>
            <a:ext uri="{FF2B5EF4-FFF2-40B4-BE49-F238E27FC236}">
              <a16:creationId xmlns:a16="http://schemas.microsoft.com/office/drawing/2014/main" id="{00000000-0008-0000-0F00-00004B000000}"/>
            </a:ext>
          </a:extLst>
        </xdr:cNvPr>
        <xdr:cNvCxnSpPr/>
      </xdr:nvCxnSpPr>
      <xdr:spPr>
        <a:xfrm flipH="1">
          <a:off x="9003928" y="21974734"/>
          <a:ext cx="2788022" cy="3362"/>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16</xdr:col>
      <xdr:colOff>47625</xdr:colOff>
      <xdr:row>142</xdr:row>
      <xdr:rowOff>76200</xdr:rowOff>
    </xdr:from>
    <xdr:to>
      <xdr:col>25</xdr:col>
      <xdr:colOff>84605</xdr:colOff>
      <xdr:row>151</xdr:row>
      <xdr:rowOff>165847</xdr:rowOff>
    </xdr:to>
    <xdr:sp macro="" textlink="">
      <xdr:nvSpPr>
        <xdr:cNvPr id="86" name="テキスト ボックス 85">
          <a:extLst>
            <a:ext uri="{FF2B5EF4-FFF2-40B4-BE49-F238E27FC236}">
              <a16:creationId xmlns:a16="http://schemas.microsoft.com/office/drawing/2014/main" id="{00000000-0008-0000-0F00-000056000000}"/>
            </a:ext>
          </a:extLst>
        </xdr:cNvPr>
        <xdr:cNvSpPr txBox="1"/>
      </xdr:nvSpPr>
      <xdr:spPr>
        <a:xfrm>
          <a:off x="11020425" y="23793450"/>
          <a:ext cx="6209180" cy="1632697"/>
        </a:xfrm>
        <a:prstGeom prst="rect">
          <a:avLst/>
        </a:prstGeom>
        <a:solidFill>
          <a:schemeClr val="lt1"/>
        </a:solidFill>
        <a:ln w="38100" cmpd="sng">
          <a:solidFill>
            <a:srgbClr val="7030A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t>「〇」か「</a:t>
          </a:r>
          <a:r>
            <a:rPr kumimoji="1" lang="en-US" altLang="ja-JP" sz="1400" b="1"/>
            <a:t>×</a:t>
          </a:r>
          <a:r>
            <a:rPr kumimoji="1" lang="ja-JP" altLang="en-US" sz="1400" b="1"/>
            <a:t>」を選択してください。</a:t>
          </a:r>
          <a:endParaRPr kumimoji="1" lang="en-US" altLang="ja-JP" sz="1400" b="1"/>
        </a:p>
        <a:p>
          <a:r>
            <a:rPr kumimoji="1" lang="en-US" altLang="ja-JP" sz="1400" b="1"/>
            <a:t>※</a:t>
          </a:r>
          <a:r>
            <a:rPr kumimoji="1" lang="ja-JP" altLang="en-US" sz="1400" b="1"/>
            <a:t>対象期間に関しては</a:t>
          </a:r>
          <a:endParaRPr kumimoji="1" lang="en-US" altLang="ja-JP" sz="1400" b="1"/>
        </a:p>
        <a:p>
          <a:r>
            <a:rPr kumimoji="1" lang="ja-JP" altLang="en-US" sz="1400" b="1"/>
            <a:t>　入力するシートの右記＜留意事項＞の</a:t>
          </a:r>
          <a:endParaRPr kumimoji="1" lang="en-US" altLang="ja-JP" sz="1400" b="1"/>
        </a:p>
        <a:p>
          <a:r>
            <a:rPr kumimoji="1" lang="ja-JP" altLang="en-US" sz="1400" b="1"/>
            <a:t>　</a:t>
          </a:r>
          <a:r>
            <a:rPr kumimoji="1" lang="en-US" altLang="ja-JP" sz="1400" b="1"/>
            <a:t>【</a:t>
          </a:r>
          <a:r>
            <a:rPr kumimoji="1" lang="ja-JP" altLang="en-US" sz="1400" b="1"/>
            <a:t>〇使用数量についての「対象期間について」</a:t>
          </a:r>
          <a:r>
            <a:rPr kumimoji="1" lang="en-US" altLang="ja-JP" sz="1400" b="1"/>
            <a:t>】</a:t>
          </a:r>
          <a:r>
            <a:rPr kumimoji="1" lang="ja-JP" altLang="en-US" sz="1400" b="1"/>
            <a:t>を参照してください。</a:t>
          </a:r>
          <a:endParaRPr kumimoji="1" lang="ja-JP" altLang="en-US" sz="1100"/>
        </a:p>
      </xdr:txBody>
    </xdr:sp>
    <xdr:clientData/>
  </xdr:twoCellAnchor>
  <xdr:twoCellAnchor>
    <xdr:from>
      <xdr:col>4</xdr:col>
      <xdr:colOff>514351</xdr:colOff>
      <xdr:row>167</xdr:row>
      <xdr:rowOff>142875</xdr:rowOff>
    </xdr:from>
    <xdr:to>
      <xdr:col>10</xdr:col>
      <xdr:colOff>419101</xdr:colOff>
      <xdr:row>169</xdr:row>
      <xdr:rowOff>19050</xdr:rowOff>
    </xdr:to>
    <xdr:sp macro="" textlink="">
      <xdr:nvSpPr>
        <xdr:cNvPr id="89" name="テキスト ボックス 88">
          <a:extLst>
            <a:ext uri="{FF2B5EF4-FFF2-40B4-BE49-F238E27FC236}">
              <a16:creationId xmlns:a16="http://schemas.microsoft.com/office/drawing/2014/main" id="{00000000-0008-0000-0F00-000059000000}"/>
            </a:ext>
          </a:extLst>
        </xdr:cNvPr>
        <xdr:cNvSpPr txBox="1"/>
      </xdr:nvSpPr>
      <xdr:spPr>
        <a:xfrm>
          <a:off x="3257551" y="28146375"/>
          <a:ext cx="4019550" cy="219075"/>
        </a:xfrm>
        <a:prstGeom prst="rect">
          <a:avLst/>
        </a:prstGeom>
        <a:no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endParaRPr kumimoji="1" lang="ja-JP" altLang="en-US" sz="1100"/>
        </a:p>
      </xdr:txBody>
    </xdr:sp>
    <xdr:clientData/>
  </xdr:twoCellAnchor>
  <xdr:twoCellAnchor>
    <xdr:from>
      <xdr:col>16</xdr:col>
      <xdr:colOff>28575</xdr:colOff>
      <xdr:row>165</xdr:row>
      <xdr:rowOff>0</xdr:rowOff>
    </xdr:from>
    <xdr:to>
      <xdr:col>25</xdr:col>
      <xdr:colOff>428260</xdr:colOff>
      <xdr:row>170</xdr:row>
      <xdr:rowOff>152400</xdr:rowOff>
    </xdr:to>
    <xdr:sp macro="" textlink="">
      <xdr:nvSpPr>
        <xdr:cNvPr id="91" name="テキスト ボックス 90">
          <a:extLst>
            <a:ext uri="{FF2B5EF4-FFF2-40B4-BE49-F238E27FC236}">
              <a16:creationId xmlns:a16="http://schemas.microsoft.com/office/drawing/2014/main" id="{00000000-0008-0000-0F00-00005B000000}"/>
            </a:ext>
          </a:extLst>
        </xdr:cNvPr>
        <xdr:cNvSpPr txBox="1"/>
      </xdr:nvSpPr>
      <xdr:spPr>
        <a:xfrm>
          <a:off x="11001375" y="27660600"/>
          <a:ext cx="6571885" cy="1009650"/>
        </a:xfrm>
        <a:prstGeom prst="rect">
          <a:avLst/>
        </a:prstGeom>
        <a:solidFill>
          <a:schemeClr val="lt1"/>
        </a:solidFill>
        <a:ln w="38100" cmpd="sng">
          <a:solidFill>
            <a:srgbClr val="00B05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400" b="1">
              <a:latin typeface="+mn-ea"/>
              <a:ea typeface="+mn-ea"/>
            </a:rPr>
            <a:t>入力するシートの右記＜留意事項＞の</a:t>
          </a:r>
          <a:endParaRPr kumimoji="1" lang="en-US" altLang="ja-JP" sz="1400" b="1">
            <a:latin typeface="+mn-ea"/>
            <a:ea typeface="+mn-ea"/>
          </a:endParaRPr>
        </a:p>
        <a:p>
          <a:r>
            <a:rPr kumimoji="1" lang="en-US" altLang="ja-JP" sz="1400" b="1">
              <a:latin typeface="+mn-ea"/>
              <a:ea typeface="+mn-ea"/>
            </a:rPr>
            <a:t>【</a:t>
          </a:r>
          <a:r>
            <a:rPr kumimoji="1" lang="ja-JP" altLang="en-US" sz="1400" b="1">
              <a:latin typeface="+mn-ea"/>
              <a:ea typeface="+mn-ea"/>
            </a:rPr>
            <a:t>〇「入院医療機関設備整備事業における個人防護具の上限額」について</a:t>
          </a:r>
          <a:r>
            <a:rPr kumimoji="1" lang="en-US" altLang="ja-JP" sz="1400" b="1">
              <a:latin typeface="+mn-ea"/>
              <a:ea typeface="+mn-ea"/>
            </a:rPr>
            <a:t>】</a:t>
          </a:r>
          <a:r>
            <a:rPr kumimoji="1" lang="ja-JP" altLang="en-US" sz="1400" b="1">
              <a:latin typeface="+mn-ea"/>
              <a:ea typeface="+mn-ea"/>
            </a:rPr>
            <a:t>を</a:t>
          </a:r>
          <a:endParaRPr kumimoji="1" lang="en-US" altLang="ja-JP" sz="1400" b="1">
            <a:latin typeface="+mn-ea"/>
            <a:ea typeface="+mn-ea"/>
          </a:endParaRPr>
        </a:p>
        <a:p>
          <a:r>
            <a:rPr kumimoji="1" lang="ja-JP" altLang="en-US" sz="1400" b="1">
              <a:latin typeface="+mn-ea"/>
              <a:ea typeface="+mn-ea"/>
            </a:rPr>
            <a:t>参照してください。</a:t>
          </a:r>
          <a:endParaRPr kumimoji="1" lang="en-US" altLang="ja-JP" sz="1400" b="1">
            <a:latin typeface="+mn-ea"/>
            <a:ea typeface="+mn-ea"/>
          </a:endParaRPr>
        </a:p>
        <a:p>
          <a:endParaRPr kumimoji="1" lang="ja-JP" altLang="en-US" sz="1400" b="1">
            <a:latin typeface="+mn-ea"/>
            <a:ea typeface="+mn-ea"/>
          </a:endParaRPr>
        </a:p>
      </xdr:txBody>
    </xdr:sp>
    <xdr:clientData/>
  </xdr:twoCellAnchor>
  <xdr:twoCellAnchor>
    <xdr:from>
      <xdr:col>10</xdr:col>
      <xdr:colOff>428626</xdr:colOff>
      <xdr:row>166</xdr:row>
      <xdr:rowOff>0</xdr:rowOff>
    </xdr:from>
    <xdr:to>
      <xdr:col>16</xdr:col>
      <xdr:colOff>28575</xdr:colOff>
      <xdr:row>167</xdr:row>
      <xdr:rowOff>166408</xdr:rowOff>
    </xdr:to>
    <xdr:cxnSp macro="">
      <xdr:nvCxnSpPr>
        <xdr:cNvPr id="92" name="直線矢印コネクタ 91">
          <a:extLst>
            <a:ext uri="{FF2B5EF4-FFF2-40B4-BE49-F238E27FC236}">
              <a16:creationId xmlns:a16="http://schemas.microsoft.com/office/drawing/2014/main" id="{00000000-0008-0000-0F00-00005C000000}"/>
            </a:ext>
          </a:extLst>
        </xdr:cNvPr>
        <xdr:cNvCxnSpPr/>
      </xdr:nvCxnSpPr>
      <xdr:spPr>
        <a:xfrm flipH="1">
          <a:off x="7286626" y="27832050"/>
          <a:ext cx="3714749" cy="337858"/>
        </a:xfrm>
        <a:prstGeom prst="straightConnector1">
          <a:avLst/>
        </a:prstGeom>
        <a:ln w="57150">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1</xdr:col>
      <xdr:colOff>95251</xdr:colOff>
      <xdr:row>178</xdr:row>
      <xdr:rowOff>85725</xdr:rowOff>
    </xdr:from>
    <xdr:to>
      <xdr:col>12</xdr:col>
      <xdr:colOff>466725</xdr:colOff>
      <xdr:row>208</xdr:row>
      <xdr:rowOff>155816</xdr:rowOff>
    </xdr:to>
    <xdr:pic>
      <xdr:nvPicPr>
        <xdr:cNvPr id="106" name="図 105">
          <a:extLst>
            <a:ext uri="{FF2B5EF4-FFF2-40B4-BE49-F238E27FC236}">
              <a16:creationId xmlns:a16="http://schemas.microsoft.com/office/drawing/2014/main" id="{00000000-0008-0000-0F00-00006A000000}"/>
            </a:ext>
          </a:extLst>
        </xdr:cNvPr>
        <xdr:cNvPicPr>
          <a:picLocks noChangeAspect="1"/>
        </xdr:cNvPicPr>
      </xdr:nvPicPr>
      <xdr:blipFill rotWithShape="1">
        <a:blip xmlns:r="http://schemas.openxmlformats.org/officeDocument/2006/relationships" r:embed="rId6" cstate="email">
          <a:extLst>
            <a:ext uri="{28A0092B-C50C-407E-A947-70E740481C1C}">
              <a14:useLocalDpi xmlns:a14="http://schemas.microsoft.com/office/drawing/2010/main"/>
            </a:ext>
          </a:extLst>
        </a:blip>
        <a:srcRect/>
        <a:stretch/>
      </xdr:blipFill>
      <xdr:spPr>
        <a:xfrm>
          <a:off x="781051" y="30299025"/>
          <a:ext cx="7915274" cy="7147166"/>
        </a:xfrm>
        <a:prstGeom prst="rect">
          <a:avLst/>
        </a:prstGeom>
      </xdr:spPr>
    </xdr:pic>
    <xdr:clientData/>
  </xdr:twoCellAnchor>
  <xdr:twoCellAnchor>
    <xdr:from>
      <xdr:col>6</xdr:col>
      <xdr:colOff>600075</xdr:colOff>
      <xdr:row>182</xdr:row>
      <xdr:rowOff>57151</xdr:rowOff>
    </xdr:from>
    <xdr:to>
      <xdr:col>9</xdr:col>
      <xdr:colOff>323850</xdr:colOff>
      <xdr:row>183</xdr:row>
      <xdr:rowOff>95251</xdr:rowOff>
    </xdr:to>
    <xdr:sp macro="" textlink="">
      <xdr:nvSpPr>
        <xdr:cNvPr id="107" name="正方形/長方形 106">
          <a:extLst>
            <a:ext uri="{FF2B5EF4-FFF2-40B4-BE49-F238E27FC236}">
              <a16:creationId xmlns:a16="http://schemas.microsoft.com/office/drawing/2014/main" id="{00000000-0008-0000-0F00-00006B000000}"/>
            </a:ext>
          </a:extLst>
        </xdr:cNvPr>
        <xdr:cNvSpPr/>
      </xdr:nvSpPr>
      <xdr:spPr>
        <a:xfrm>
          <a:off x="4714875" y="30984826"/>
          <a:ext cx="1781175" cy="400050"/>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xdr:col>
      <xdr:colOff>121023</xdr:colOff>
      <xdr:row>187</xdr:row>
      <xdr:rowOff>44823</xdr:rowOff>
    </xdr:from>
    <xdr:to>
      <xdr:col>4</xdr:col>
      <xdr:colOff>28575</xdr:colOff>
      <xdr:row>189</xdr:row>
      <xdr:rowOff>38100</xdr:rowOff>
    </xdr:to>
    <xdr:sp macro="" textlink="">
      <xdr:nvSpPr>
        <xdr:cNvPr id="108" name="正方形/長方形 107">
          <a:extLst>
            <a:ext uri="{FF2B5EF4-FFF2-40B4-BE49-F238E27FC236}">
              <a16:creationId xmlns:a16="http://schemas.microsoft.com/office/drawing/2014/main" id="{00000000-0008-0000-0F00-00006C000000}"/>
            </a:ext>
          </a:extLst>
        </xdr:cNvPr>
        <xdr:cNvSpPr/>
      </xdr:nvSpPr>
      <xdr:spPr>
        <a:xfrm>
          <a:off x="806823" y="32782248"/>
          <a:ext cx="1964952" cy="717177"/>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9525</xdr:colOff>
      <xdr:row>189</xdr:row>
      <xdr:rowOff>38100</xdr:rowOff>
    </xdr:from>
    <xdr:to>
      <xdr:col>4</xdr:col>
      <xdr:colOff>114300</xdr:colOff>
      <xdr:row>189</xdr:row>
      <xdr:rowOff>323850</xdr:rowOff>
    </xdr:to>
    <xdr:cxnSp macro="">
      <xdr:nvCxnSpPr>
        <xdr:cNvPr id="109" name="直線矢印コネクタ 108">
          <a:extLst>
            <a:ext uri="{FF2B5EF4-FFF2-40B4-BE49-F238E27FC236}">
              <a16:creationId xmlns:a16="http://schemas.microsoft.com/office/drawing/2014/main" id="{00000000-0008-0000-0F00-00006D000000}"/>
            </a:ext>
          </a:extLst>
        </xdr:cNvPr>
        <xdr:cNvCxnSpPr/>
      </xdr:nvCxnSpPr>
      <xdr:spPr>
        <a:xfrm>
          <a:off x="2752725" y="33499425"/>
          <a:ext cx="104775" cy="28575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74840</xdr:colOff>
      <xdr:row>189</xdr:row>
      <xdr:rowOff>341539</xdr:rowOff>
    </xdr:from>
    <xdr:to>
      <xdr:col>5</xdr:col>
      <xdr:colOff>228600</xdr:colOff>
      <xdr:row>190</xdr:row>
      <xdr:rowOff>228600</xdr:rowOff>
    </xdr:to>
    <xdr:sp macro="" textlink="">
      <xdr:nvSpPr>
        <xdr:cNvPr id="110" name="正方形/長方形 109">
          <a:extLst>
            <a:ext uri="{FF2B5EF4-FFF2-40B4-BE49-F238E27FC236}">
              <a16:creationId xmlns:a16="http://schemas.microsoft.com/office/drawing/2014/main" id="{00000000-0008-0000-0F00-00006E000000}"/>
            </a:ext>
          </a:extLst>
        </xdr:cNvPr>
        <xdr:cNvSpPr/>
      </xdr:nvSpPr>
      <xdr:spPr>
        <a:xfrm>
          <a:off x="760640" y="33802864"/>
          <a:ext cx="2896960" cy="249011"/>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394607</xdr:colOff>
      <xdr:row>183</xdr:row>
      <xdr:rowOff>231322</xdr:rowOff>
    </xdr:from>
    <xdr:to>
      <xdr:col>11</xdr:col>
      <xdr:colOff>130630</xdr:colOff>
      <xdr:row>185</xdr:row>
      <xdr:rowOff>12246</xdr:rowOff>
    </xdr:to>
    <xdr:cxnSp macro="">
      <xdr:nvCxnSpPr>
        <xdr:cNvPr id="111" name="直線矢印コネクタ 110">
          <a:extLst>
            <a:ext uri="{FF2B5EF4-FFF2-40B4-BE49-F238E27FC236}">
              <a16:creationId xmlns:a16="http://schemas.microsoft.com/office/drawing/2014/main" id="{00000000-0008-0000-0F00-00006F000000}"/>
            </a:ext>
          </a:extLst>
        </xdr:cNvPr>
        <xdr:cNvCxnSpPr/>
      </xdr:nvCxnSpPr>
      <xdr:spPr>
        <a:xfrm flipH="1" flipV="1">
          <a:off x="6517821" y="31609393"/>
          <a:ext cx="1096738" cy="51571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635499</xdr:colOff>
      <xdr:row>184</xdr:row>
      <xdr:rowOff>53497</xdr:rowOff>
    </xdr:from>
    <xdr:to>
      <xdr:col>15</xdr:col>
      <xdr:colOff>100692</xdr:colOff>
      <xdr:row>187</xdr:row>
      <xdr:rowOff>99332</xdr:rowOff>
    </xdr:to>
    <xdr:sp macro="" textlink="">
      <xdr:nvSpPr>
        <xdr:cNvPr id="112" name="テキスト ボックス 111">
          <a:extLst>
            <a:ext uri="{FF2B5EF4-FFF2-40B4-BE49-F238E27FC236}">
              <a16:creationId xmlns:a16="http://schemas.microsoft.com/office/drawing/2014/main" id="{00000000-0008-0000-0F00-000070000000}"/>
            </a:ext>
          </a:extLst>
        </xdr:cNvPr>
        <xdr:cNvSpPr txBox="1"/>
      </xdr:nvSpPr>
      <xdr:spPr>
        <a:xfrm>
          <a:off x="7439070" y="31798961"/>
          <a:ext cx="2866979" cy="11480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「令和６年３月３０日」又は「</a:t>
          </a:r>
          <a:r>
            <a:rPr kumimoji="1" lang="en-US" altLang="ja-JP" sz="1400" b="1"/>
            <a:t>2024/3/30</a:t>
          </a:r>
          <a:r>
            <a:rPr kumimoji="1" lang="ja-JP" altLang="en-US" sz="1400" b="1"/>
            <a:t>」のように</a:t>
          </a:r>
          <a:r>
            <a:rPr kumimoji="1" lang="ja-JP" altLang="en-US" sz="1400" b="1" u="sng">
              <a:solidFill>
                <a:srgbClr val="FF0000"/>
              </a:solidFill>
            </a:rPr>
            <a:t>スペースを入れずに</a:t>
          </a:r>
          <a:r>
            <a:rPr kumimoji="1" lang="ja-JP" altLang="en-US" sz="1400" b="1"/>
            <a:t>記載してください。</a:t>
          </a:r>
          <a:endParaRPr kumimoji="1" lang="ja-JP" altLang="en-US" sz="1100"/>
        </a:p>
      </xdr:txBody>
    </xdr:sp>
    <xdr:clientData/>
  </xdr:twoCellAnchor>
  <xdr:twoCellAnchor>
    <xdr:from>
      <xdr:col>1</xdr:col>
      <xdr:colOff>53228</xdr:colOff>
      <xdr:row>198</xdr:row>
      <xdr:rowOff>28435</xdr:rowOff>
    </xdr:from>
    <xdr:to>
      <xdr:col>6</xdr:col>
      <xdr:colOff>295275</xdr:colOff>
      <xdr:row>200</xdr:row>
      <xdr:rowOff>0</xdr:rowOff>
    </xdr:to>
    <xdr:sp macro="" textlink="">
      <xdr:nvSpPr>
        <xdr:cNvPr id="113" name="正方形/長方形 112">
          <a:extLst>
            <a:ext uri="{FF2B5EF4-FFF2-40B4-BE49-F238E27FC236}">
              <a16:creationId xmlns:a16="http://schemas.microsoft.com/office/drawing/2014/main" id="{00000000-0008-0000-0F00-000071000000}"/>
            </a:ext>
          </a:extLst>
        </xdr:cNvPr>
        <xdr:cNvSpPr/>
      </xdr:nvSpPr>
      <xdr:spPr>
        <a:xfrm>
          <a:off x="739028" y="35604310"/>
          <a:ext cx="3671047" cy="31446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6</xdr:col>
      <xdr:colOff>314330</xdr:colOff>
      <xdr:row>199</xdr:row>
      <xdr:rowOff>26945</xdr:rowOff>
    </xdr:from>
    <xdr:to>
      <xdr:col>7</xdr:col>
      <xdr:colOff>512669</xdr:colOff>
      <xdr:row>199</xdr:row>
      <xdr:rowOff>26945</xdr:rowOff>
    </xdr:to>
    <xdr:cxnSp macro="">
      <xdr:nvCxnSpPr>
        <xdr:cNvPr id="114" name="直線矢印コネクタ 113">
          <a:extLst>
            <a:ext uri="{FF2B5EF4-FFF2-40B4-BE49-F238E27FC236}">
              <a16:creationId xmlns:a16="http://schemas.microsoft.com/office/drawing/2014/main" id="{00000000-0008-0000-0F00-000072000000}"/>
            </a:ext>
          </a:extLst>
        </xdr:cNvPr>
        <xdr:cNvCxnSpPr/>
      </xdr:nvCxnSpPr>
      <xdr:spPr>
        <a:xfrm flipH="1">
          <a:off x="4429130" y="35774270"/>
          <a:ext cx="884139" cy="0"/>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533611</xdr:colOff>
      <xdr:row>197</xdr:row>
      <xdr:rowOff>42584</xdr:rowOff>
    </xdr:from>
    <xdr:to>
      <xdr:col>12</xdr:col>
      <xdr:colOff>219075</xdr:colOff>
      <xdr:row>202</xdr:row>
      <xdr:rowOff>48046</xdr:rowOff>
    </xdr:to>
    <xdr:sp macro="" textlink="">
      <xdr:nvSpPr>
        <xdr:cNvPr id="115" name="テキスト ボックス 114">
          <a:extLst>
            <a:ext uri="{FF2B5EF4-FFF2-40B4-BE49-F238E27FC236}">
              <a16:creationId xmlns:a16="http://schemas.microsoft.com/office/drawing/2014/main" id="{00000000-0008-0000-0F00-000073000000}"/>
            </a:ext>
          </a:extLst>
        </xdr:cNvPr>
        <xdr:cNvSpPr txBox="1"/>
      </xdr:nvSpPr>
      <xdr:spPr>
        <a:xfrm>
          <a:off x="5334211" y="35447009"/>
          <a:ext cx="3114464" cy="86271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申請金額は他のシート入力を行うと自動転記されます。</a:t>
          </a:r>
        </a:p>
        <a:p>
          <a:endParaRPr kumimoji="1" lang="ja-JP" altLang="en-US" sz="1100"/>
        </a:p>
      </xdr:txBody>
    </xdr:sp>
    <xdr:clientData/>
  </xdr:twoCellAnchor>
  <xdr:twoCellAnchor>
    <xdr:from>
      <xdr:col>9</xdr:col>
      <xdr:colOff>327932</xdr:colOff>
      <xdr:row>231</xdr:row>
      <xdr:rowOff>53226</xdr:rowOff>
    </xdr:from>
    <xdr:to>
      <xdr:col>12</xdr:col>
      <xdr:colOff>13607</xdr:colOff>
      <xdr:row>242</xdr:row>
      <xdr:rowOff>95249</xdr:rowOff>
    </xdr:to>
    <xdr:sp macro="" textlink="">
      <xdr:nvSpPr>
        <xdr:cNvPr id="135" name="正方形/長方形 134">
          <a:extLst>
            <a:ext uri="{FF2B5EF4-FFF2-40B4-BE49-F238E27FC236}">
              <a16:creationId xmlns:a16="http://schemas.microsoft.com/office/drawing/2014/main" id="{00000000-0008-0000-0F00-000087000000}"/>
            </a:ext>
          </a:extLst>
        </xdr:cNvPr>
        <xdr:cNvSpPr/>
      </xdr:nvSpPr>
      <xdr:spPr>
        <a:xfrm>
          <a:off x="6451146" y="56060226"/>
          <a:ext cx="1726747" cy="1987844"/>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12</xdr:col>
      <xdr:colOff>19050</xdr:colOff>
      <xdr:row>235</xdr:row>
      <xdr:rowOff>0</xdr:rowOff>
    </xdr:from>
    <xdr:to>
      <xdr:col>13</xdr:col>
      <xdr:colOff>135661</xdr:colOff>
      <xdr:row>235</xdr:row>
      <xdr:rowOff>104341</xdr:rowOff>
    </xdr:to>
    <xdr:cxnSp macro="">
      <xdr:nvCxnSpPr>
        <xdr:cNvPr id="136" name="直線矢印コネクタ 135">
          <a:extLst>
            <a:ext uri="{FF2B5EF4-FFF2-40B4-BE49-F238E27FC236}">
              <a16:creationId xmlns:a16="http://schemas.microsoft.com/office/drawing/2014/main" id="{00000000-0008-0000-0F00-000088000000}"/>
            </a:ext>
          </a:extLst>
        </xdr:cNvPr>
        <xdr:cNvCxnSpPr/>
      </xdr:nvCxnSpPr>
      <xdr:spPr>
        <a:xfrm flipH="1" flipV="1">
          <a:off x="8248650" y="42405300"/>
          <a:ext cx="802411" cy="104341"/>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135657</xdr:colOff>
      <xdr:row>234</xdr:row>
      <xdr:rowOff>38100</xdr:rowOff>
    </xdr:from>
    <xdr:to>
      <xdr:col>17</xdr:col>
      <xdr:colOff>95250</xdr:colOff>
      <xdr:row>242</xdr:row>
      <xdr:rowOff>28576</xdr:rowOff>
    </xdr:to>
    <xdr:sp macro="" textlink="">
      <xdr:nvSpPr>
        <xdr:cNvPr id="137" name="テキスト ボックス 136">
          <a:extLst>
            <a:ext uri="{FF2B5EF4-FFF2-40B4-BE49-F238E27FC236}">
              <a16:creationId xmlns:a16="http://schemas.microsoft.com/office/drawing/2014/main" id="{00000000-0008-0000-0F00-000089000000}"/>
            </a:ext>
          </a:extLst>
        </xdr:cNvPr>
        <xdr:cNvSpPr txBox="1"/>
      </xdr:nvSpPr>
      <xdr:spPr>
        <a:xfrm>
          <a:off x="9051057" y="42271950"/>
          <a:ext cx="2702793" cy="136207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１０月以降１月末までに納品されたものが補助対象です。</a:t>
          </a:r>
          <a:endParaRPr kumimoji="1" lang="en-US" altLang="ja-JP" sz="1400" b="1"/>
        </a:p>
        <a:p>
          <a:r>
            <a:rPr kumimoji="1" lang="ja-JP" altLang="en-US" sz="1400" b="1"/>
            <a:t>ただし、段階１以上の期間中に使用したものに限ります。</a:t>
          </a:r>
        </a:p>
        <a:p>
          <a:endParaRPr kumimoji="1" lang="ja-JP" altLang="en-US" sz="1100"/>
        </a:p>
      </xdr:txBody>
    </xdr:sp>
    <xdr:clientData/>
  </xdr:twoCellAnchor>
  <xdr:twoCellAnchor>
    <xdr:from>
      <xdr:col>1</xdr:col>
      <xdr:colOff>161925</xdr:colOff>
      <xdr:row>245</xdr:row>
      <xdr:rowOff>0</xdr:rowOff>
    </xdr:from>
    <xdr:to>
      <xdr:col>9</xdr:col>
      <xdr:colOff>342900</xdr:colOff>
      <xdr:row>253</xdr:row>
      <xdr:rowOff>152400</xdr:rowOff>
    </xdr:to>
    <xdr:sp macro="" textlink="">
      <xdr:nvSpPr>
        <xdr:cNvPr id="138" name="正方形/長方形 137">
          <a:extLst>
            <a:ext uri="{FF2B5EF4-FFF2-40B4-BE49-F238E27FC236}">
              <a16:creationId xmlns:a16="http://schemas.microsoft.com/office/drawing/2014/main" id="{00000000-0008-0000-0F00-00008A000000}"/>
            </a:ext>
          </a:extLst>
        </xdr:cNvPr>
        <xdr:cNvSpPr/>
      </xdr:nvSpPr>
      <xdr:spPr>
        <a:xfrm>
          <a:off x="847725" y="44272200"/>
          <a:ext cx="5667375" cy="1590675"/>
        </a:xfrm>
        <a:prstGeom prst="rect">
          <a:avLst/>
        </a:prstGeom>
        <a:noFill/>
        <a:ln w="381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noFill/>
          </a:endParaRPr>
        </a:p>
      </xdr:txBody>
    </xdr:sp>
    <xdr:clientData/>
  </xdr:twoCellAnchor>
  <xdr:twoCellAnchor>
    <xdr:from>
      <xdr:col>9</xdr:col>
      <xdr:colOff>356509</xdr:colOff>
      <xdr:row>248</xdr:row>
      <xdr:rowOff>142876</xdr:rowOff>
    </xdr:from>
    <xdr:to>
      <xdr:col>10</xdr:col>
      <xdr:colOff>337457</xdr:colOff>
      <xdr:row>249</xdr:row>
      <xdr:rowOff>228601</xdr:rowOff>
    </xdr:to>
    <xdr:cxnSp macro="">
      <xdr:nvCxnSpPr>
        <xdr:cNvPr id="139" name="直線矢印コネクタ 138">
          <a:extLst>
            <a:ext uri="{FF2B5EF4-FFF2-40B4-BE49-F238E27FC236}">
              <a16:creationId xmlns:a16="http://schemas.microsoft.com/office/drawing/2014/main" id="{00000000-0008-0000-0F00-00008B000000}"/>
            </a:ext>
          </a:extLst>
        </xdr:cNvPr>
        <xdr:cNvCxnSpPr/>
      </xdr:nvCxnSpPr>
      <xdr:spPr>
        <a:xfrm flipH="1" flipV="1">
          <a:off x="6528709" y="44929426"/>
          <a:ext cx="666748" cy="257175"/>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329255</xdr:colOff>
      <xdr:row>248</xdr:row>
      <xdr:rowOff>124133</xdr:rowOff>
    </xdr:from>
    <xdr:to>
      <xdr:col>15</xdr:col>
      <xdr:colOff>571500</xdr:colOff>
      <xdr:row>251</xdr:row>
      <xdr:rowOff>9525</xdr:rowOff>
    </xdr:to>
    <xdr:sp macro="" textlink="">
      <xdr:nvSpPr>
        <xdr:cNvPr id="140" name="テキスト ボックス 139">
          <a:extLst>
            <a:ext uri="{FF2B5EF4-FFF2-40B4-BE49-F238E27FC236}">
              <a16:creationId xmlns:a16="http://schemas.microsoft.com/office/drawing/2014/main" id="{00000000-0008-0000-0F00-00008C000000}"/>
            </a:ext>
          </a:extLst>
        </xdr:cNvPr>
        <xdr:cNvSpPr txBox="1"/>
      </xdr:nvSpPr>
      <xdr:spPr>
        <a:xfrm>
          <a:off x="7187255" y="44910683"/>
          <a:ext cx="3671245" cy="46641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t>チェックを忘れないようご注意ください。</a:t>
          </a:r>
        </a:p>
        <a:p>
          <a:endParaRPr kumimoji="1" lang="ja-JP" altLang="en-US" sz="1100"/>
        </a:p>
      </xdr:txBody>
    </xdr:sp>
    <xdr:clientData/>
  </xdr:twoCellAnchor>
  <xdr:twoCellAnchor>
    <xdr:from>
      <xdr:col>7</xdr:col>
      <xdr:colOff>574524</xdr:colOff>
      <xdr:row>38</xdr:row>
      <xdr:rowOff>143996</xdr:rowOff>
    </xdr:from>
    <xdr:to>
      <xdr:col>8</xdr:col>
      <xdr:colOff>581647</xdr:colOff>
      <xdr:row>38</xdr:row>
      <xdr:rowOff>153054</xdr:rowOff>
    </xdr:to>
    <xdr:cxnSp macro="">
      <xdr:nvCxnSpPr>
        <xdr:cNvPr id="146" name="直線矢印コネクタ 145">
          <a:extLst>
            <a:ext uri="{FF2B5EF4-FFF2-40B4-BE49-F238E27FC236}">
              <a16:creationId xmlns:a16="http://schemas.microsoft.com/office/drawing/2014/main" id="{00000000-0008-0000-0F00-000092000000}"/>
            </a:ext>
          </a:extLst>
        </xdr:cNvPr>
        <xdr:cNvCxnSpPr>
          <a:stCxn id="12" idx="1"/>
        </xdr:cNvCxnSpPr>
      </xdr:nvCxnSpPr>
      <xdr:spPr>
        <a:xfrm flipH="1">
          <a:off x="5375124" y="9307046"/>
          <a:ext cx="692923" cy="9058"/>
        </a:xfrm>
        <a:prstGeom prst="straightConnector1">
          <a:avLst/>
        </a:prstGeom>
        <a:ln w="57150">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326571</xdr:colOff>
      <xdr:row>109</xdr:row>
      <xdr:rowOff>68035</xdr:rowOff>
    </xdr:from>
    <xdr:to>
      <xdr:col>7</xdr:col>
      <xdr:colOff>128068</xdr:colOff>
      <xdr:row>110</xdr:row>
      <xdr:rowOff>292152</xdr:rowOff>
    </xdr:to>
    <xdr:sp macro="" textlink="">
      <xdr:nvSpPr>
        <xdr:cNvPr id="49" name="正方形/長方形 48">
          <a:extLst>
            <a:ext uri="{FF2B5EF4-FFF2-40B4-BE49-F238E27FC236}">
              <a16:creationId xmlns:a16="http://schemas.microsoft.com/office/drawing/2014/main" id="{00000000-0008-0000-0F00-000031000000}"/>
            </a:ext>
          </a:extLst>
        </xdr:cNvPr>
        <xdr:cNvSpPr/>
      </xdr:nvSpPr>
      <xdr:spPr>
        <a:xfrm>
          <a:off x="1006928" y="18328821"/>
          <a:ext cx="3883640" cy="591510"/>
        </a:xfrm>
        <a:prstGeom prst="rect">
          <a:avLst/>
        </a:prstGeom>
        <a:ln w="38100" cmpd="dbl">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2000" b="1">
              <a:solidFill>
                <a:srgbClr val="FF0000"/>
              </a:solidFill>
            </a:rPr>
            <a:t>シート各事業の「使用明細」</a:t>
          </a:r>
        </a:p>
      </xdr:txBody>
    </xdr:sp>
    <xdr:clientData/>
  </xdr:twoCellAnchor>
  <xdr:twoCellAnchor>
    <xdr:from>
      <xdr:col>3</xdr:col>
      <xdr:colOff>557892</xdr:colOff>
      <xdr:row>89</xdr:row>
      <xdr:rowOff>149679</xdr:rowOff>
    </xdr:from>
    <xdr:to>
      <xdr:col>5</xdr:col>
      <xdr:colOff>167288</xdr:colOff>
      <xdr:row>100</xdr:row>
      <xdr:rowOff>0</xdr:rowOff>
    </xdr:to>
    <xdr:sp macro="" textlink="">
      <xdr:nvSpPr>
        <xdr:cNvPr id="95" name="正方形/長方形 94">
          <a:extLst>
            <a:ext uri="{FF2B5EF4-FFF2-40B4-BE49-F238E27FC236}">
              <a16:creationId xmlns:a16="http://schemas.microsoft.com/office/drawing/2014/main" id="{00000000-0008-0000-0F00-00005F000000}"/>
            </a:ext>
          </a:extLst>
        </xdr:cNvPr>
        <xdr:cNvSpPr/>
      </xdr:nvSpPr>
      <xdr:spPr>
        <a:xfrm>
          <a:off x="2598963" y="23186572"/>
          <a:ext cx="970111" cy="3891642"/>
        </a:xfrm>
        <a:prstGeom prst="rect">
          <a:avLst/>
        </a:prstGeom>
        <a:noFill/>
        <a:ln w="38100">
          <a:solidFill>
            <a:srgbClr val="7030A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xdr:col>
      <xdr:colOff>612321</xdr:colOff>
      <xdr:row>89</xdr:row>
      <xdr:rowOff>149678</xdr:rowOff>
    </xdr:from>
    <xdr:to>
      <xdr:col>3</xdr:col>
      <xdr:colOff>503465</xdr:colOff>
      <xdr:row>100</xdr:row>
      <xdr:rowOff>0</xdr:rowOff>
    </xdr:to>
    <xdr:sp macro="" textlink="">
      <xdr:nvSpPr>
        <xdr:cNvPr id="96" name="正方形/長方形 95">
          <a:extLst>
            <a:ext uri="{FF2B5EF4-FFF2-40B4-BE49-F238E27FC236}">
              <a16:creationId xmlns:a16="http://schemas.microsoft.com/office/drawing/2014/main" id="{00000000-0008-0000-0F00-000060000000}"/>
            </a:ext>
          </a:extLst>
        </xdr:cNvPr>
        <xdr:cNvSpPr/>
      </xdr:nvSpPr>
      <xdr:spPr>
        <a:xfrm>
          <a:off x="1292678" y="23186571"/>
          <a:ext cx="1251858" cy="3891643"/>
        </a:xfrm>
        <a:prstGeom prst="rect">
          <a:avLst/>
        </a:prstGeom>
        <a:noFill/>
        <a:ln w="38100">
          <a:solidFill>
            <a:srgbClr val="00B05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10</xdr:col>
      <xdr:colOff>59230</xdr:colOff>
      <xdr:row>89</xdr:row>
      <xdr:rowOff>165689</xdr:rowOff>
    </xdr:from>
    <xdr:to>
      <xdr:col>11</xdr:col>
      <xdr:colOff>625928</xdr:colOff>
      <xdr:row>99</xdr:row>
      <xdr:rowOff>340178</xdr:rowOff>
    </xdr:to>
    <xdr:sp macro="" textlink="">
      <xdr:nvSpPr>
        <xdr:cNvPr id="97" name="正方形/長方形 96">
          <a:extLst>
            <a:ext uri="{FF2B5EF4-FFF2-40B4-BE49-F238E27FC236}">
              <a16:creationId xmlns:a16="http://schemas.microsoft.com/office/drawing/2014/main" id="{00000000-0008-0000-0F00-000061000000}"/>
            </a:ext>
          </a:extLst>
        </xdr:cNvPr>
        <xdr:cNvSpPr/>
      </xdr:nvSpPr>
      <xdr:spPr>
        <a:xfrm>
          <a:off x="6862801" y="23202582"/>
          <a:ext cx="1247056" cy="3848417"/>
        </a:xfrm>
        <a:prstGeom prst="rect">
          <a:avLst/>
        </a:prstGeom>
        <a:noFill/>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12</xdr:col>
      <xdr:colOff>12256</xdr:colOff>
      <xdr:row>89</xdr:row>
      <xdr:rowOff>165690</xdr:rowOff>
    </xdr:from>
    <xdr:to>
      <xdr:col>14</xdr:col>
      <xdr:colOff>40821</xdr:colOff>
      <xdr:row>100</xdr:row>
      <xdr:rowOff>0</xdr:rowOff>
    </xdr:to>
    <xdr:sp macro="" textlink="">
      <xdr:nvSpPr>
        <xdr:cNvPr id="98" name="正方形/長方形 97">
          <a:extLst>
            <a:ext uri="{FF2B5EF4-FFF2-40B4-BE49-F238E27FC236}">
              <a16:creationId xmlns:a16="http://schemas.microsoft.com/office/drawing/2014/main" id="{00000000-0008-0000-0F00-000062000000}"/>
            </a:ext>
          </a:extLst>
        </xdr:cNvPr>
        <xdr:cNvSpPr/>
      </xdr:nvSpPr>
      <xdr:spPr>
        <a:xfrm>
          <a:off x="8176542" y="23202583"/>
          <a:ext cx="1389279" cy="3875631"/>
        </a:xfrm>
        <a:prstGeom prst="rect">
          <a:avLst/>
        </a:prstGeom>
        <a:noFill/>
        <a:ln w="38100">
          <a:solidFill>
            <a:srgbClr val="00B0F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16</xdr:col>
      <xdr:colOff>487458</xdr:colOff>
      <xdr:row>86</xdr:row>
      <xdr:rowOff>215313</xdr:rowOff>
    </xdr:from>
    <xdr:to>
      <xdr:col>19</xdr:col>
      <xdr:colOff>589511</xdr:colOff>
      <xdr:row>88</xdr:row>
      <xdr:rowOff>318725</xdr:rowOff>
    </xdr:to>
    <xdr:sp macro="" textlink="">
      <xdr:nvSpPr>
        <xdr:cNvPr id="99" name="吹き出し: 角を丸めた四角形 98">
          <a:extLst>
            <a:ext uri="{FF2B5EF4-FFF2-40B4-BE49-F238E27FC236}">
              <a16:creationId xmlns:a16="http://schemas.microsoft.com/office/drawing/2014/main" id="{00000000-0008-0000-0F00-000063000000}"/>
            </a:ext>
          </a:extLst>
        </xdr:cNvPr>
        <xdr:cNvSpPr/>
      </xdr:nvSpPr>
      <xdr:spPr>
        <a:xfrm>
          <a:off x="11373172" y="22150027"/>
          <a:ext cx="2143125" cy="838198"/>
        </a:xfrm>
        <a:prstGeom prst="wedgeRoundRectCallout">
          <a:avLst>
            <a:gd name="adj1" fmla="val -80897"/>
            <a:gd name="adj2" fmla="val 100415"/>
            <a:gd name="adj3" fmla="val 16667"/>
          </a:avLst>
        </a:prstGeom>
        <a:ln w="2857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l"/>
          <a:r>
            <a:rPr kumimoji="1" lang="ja-JP" altLang="en-US" sz="1400" b="1"/>
            <a:t>自動計算されるので、</a:t>
          </a:r>
          <a:endParaRPr kumimoji="1" lang="en-US" altLang="ja-JP" sz="1400" b="1"/>
        </a:p>
        <a:p>
          <a:pPr algn="l"/>
          <a:r>
            <a:rPr kumimoji="1" lang="ja-JP" altLang="en-US" sz="1400" b="1"/>
            <a:t>入力は不要です。</a:t>
          </a:r>
        </a:p>
      </xdr:txBody>
    </xdr:sp>
    <xdr:clientData/>
  </xdr:twoCellAnchor>
  <xdr:twoCellAnchor>
    <xdr:from>
      <xdr:col>0</xdr:col>
      <xdr:colOff>415415</xdr:colOff>
      <xdr:row>100</xdr:row>
      <xdr:rowOff>270465</xdr:rowOff>
    </xdr:from>
    <xdr:to>
      <xdr:col>4</xdr:col>
      <xdr:colOff>89882</xdr:colOff>
      <xdr:row>104</xdr:row>
      <xdr:rowOff>54429</xdr:rowOff>
    </xdr:to>
    <xdr:sp macro="" textlink="">
      <xdr:nvSpPr>
        <xdr:cNvPr id="100" name="正方形/長方形 99">
          <a:extLst>
            <a:ext uri="{FF2B5EF4-FFF2-40B4-BE49-F238E27FC236}">
              <a16:creationId xmlns:a16="http://schemas.microsoft.com/office/drawing/2014/main" id="{00000000-0008-0000-0F00-000064000000}"/>
            </a:ext>
          </a:extLst>
        </xdr:cNvPr>
        <xdr:cNvSpPr/>
      </xdr:nvSpPr>
      <xdr:spPr>
        <a:xfrm>
          <a:off x="415415" y="63144990"/>
          <a:ext cx="2417667" cy="1231764"/>
        </a:xfrm>
        <a:prstGeom prst="rect">
          <a:avLst/>
        </a:prstGeom>
        <a:ln w="38100">
          <a:solidFill>
            <a:srgbClr val="00B05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金額根拠資料の添付書類に記載した番号と</a:t>
          </a:r>
          <a:r>
            <a:rPr kumimoji="1" lang="ja-JP" altLang="en-US" sz="1400" b="1">
              <a:solidFill>
                <a:srgbClr val="FF0000"/>
              </a:solidFill>
            </a:rPr>
            <a:t>突合できる</a:t>
          </a:r>
          <a:r>
            <a:rPr kumimoji="1" lang="ja-JP" altLang="en-US" sz="1400" b="1"/>
            <a:t>番号を入力してください。</a:t>
          </a:r>
        </a:p>
      </xdr:txBody>
    </xdr:sp>
    <xdr:clientData/>
  </xdr:twoCellAnchor>
  <xdr:twoCellAnchor>
    <xdr:from>
      <xdr:col>4</xdr:col>
      <xdr:colOff>169768</xdr:colOff>
      <xdr:row>100</xdr:row>
      <xdr:rowOff>263262</xdr:rowOff>
    </xdr:from>
    <xdr:to>
      <xdr:col>6</xdr:col>
      <xdr:colOff>631530</xdr:colOff>
      <xdr:row>103</xdr:row>
      <xdr:rowOff>361954</xdr:rowOff>
    </xdr:to>
    <xdr:sp macro="" textlink="">
      <xdr:nvSpPr>
        <xdr:cNvPr id="101" name="正方形/長方形 100">
          <a:extLst>
            <a:ext uri="{FF2B5EF4-FFF2-40B4-BE49-F238E27FC236}">
              <a16:creationId xmlns:a16="http://schemas.microsoft.com/office/drawing/2014/main" id="{00000000-0008-0000-0F00-000065000000}"/>
            </a:ext>
          </a:extLst>
        </xdr:cNvPr>
        <xdr:cNvSpPr/>
      </xdr:nvSpPr>
      <xdr:spPr>
        <a:xfrm>
          <a:off x="2912968" y="63137787"/>
          <a:ext cx="1833362" cy="1184542"/>
        </a:xfrm>
        <a:prstGeom prst="rect">
          <a:avLst/>
        </a:prstGeom>
        <a:ln w="38100">
          <a:solidFill>
            <a:srgbClr val="7030A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プルダウンの</a:t>
          </a:r>
          <a:endParaRPr kumimoji="1" lang="en-US" altLang="ja-JP" sz="1400" b="1"/>
        </a:p>
        <a:p>
          <a:pPr algn="l"/>
          <a:r>
            <a:rPr kumimoji="1" lang="ja-JP" altLang="en-US" sz="1400" b="1"/>
            <a:t>６種類の中から</a:t>
          </a:r>
          <a:endParaRPr kumimoji="1" lang="en-US" altLang="ja-JP" sz="1400" b="1"/>
        </a:p>
        <a:p>
          <a:pPr algn="l"/>
          <a:r>
            <a:rPr kumimoji="1" lang="ja-JP" altLang="en-US" sz="1400" b="1"/>
            <a:t>選択してください。</a:t>
          </a:r>
        </a:p>
      </xdr:txBody>
    </xdr:sp>
    <xdr:clientData/>
  </xdr:twoCellAnchor>
  <xdr:twoCellAnchor>
    <xdr:from>
      <xdr:col>7</xdr:col>
      <xdr:colOff>53465</xdr:colOff>
      <xdr:row>100</xdr:row>
      <xdr:rowOff>276146</xdr:rowOff>
    </xdr:from>
    <xdr:to>
      <xdr:col>14</xdr:col>
      <xdr:colOff>177290</xdr:colOff>
      <xdr:row>106</xdr:row>
      <xdr:rowOff>263260</xdr:rowOff>
    </xdr:to>
    <xdr:sp macro="" textlink="">
      <xdr:nvSpPr>
        <xdr:cNvPr id="102" name="正方形/長方形 101">
          <a:extLst>
            <a:ext uri="{FF2B5EF4-FFF2-40B4-BE49-F238E27FC236}">
              <a16:creationId xmlns:a16="http://schemas.microsoft.com/office/drawing/2014/main" id="{00000000-0008-0000-0F00-000066000000}"/>
            </a:ext>
          </a:extLst>
        </xdr:cNvPr>
        <xdr:cNvSpPr/>
      </xdr:nvSpPr>
      <xdr:spPr>
        <a:xfrm>
          <a:off x="4854065" y="63150671"/>
          <a:ext cx="4924425" cy="2158814"/>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金額根拠資料に記載がある</a:t>
          </a:r>
          <a:r>
            <a:rPr kumimoji="1" lang="ja-JP" altLang="en-US" sz="1400" b="1">
              <a:solidFill>
                <a:srgbClr val="FF0000"/>
              </a:solidFill>
            </a:rPr>
            <a:t>数量単位</a:t>
          </a:r>
          <a:r>
            <a:rPr kumimoji="1" lang="ja-JP" altLang="en-US" sz="1400" b="1">
              <a:solidFill>
                <a:sysClr val="windowText" lastClr="000000"/>
              </a:solidFill>
            </a:rPr>
            <a:t>で、</a:t>
          </a:r>
          <a:r>
            <a:rPr kumimoji="1" lang="ja-JP" altLang="en-US" sz="1400" b="1"/>
            <a:t>入力してください。</a:t>
          </a:r>
          <a:endParaRPr kumimoji="1" lang="en-US" altLang="ja-JP" sz="1400" b="1"/>
        </a:p>
        <a:p>
          <a:pPr algn="l"/>
          <a:r>
            <a:rPr kumimoji="1" lang="ja-JP" altLang="ja-JP" sz="1400" b="1">
              <a:solidFill>
                <a:schemeClr val="dk1"/>
              </a:solidFill>
              <a:effectLst/>
              <a:latin typeface="+mn-ea"/>
              <a:ea typeface="+mn-ea"/>
              <a:cs typeface="+mn-cs"/>
            </a:rPr>
            <a:t>箱（ケース）で購入の場合、</a:t>
          </a:r>
          <a:endParaRPr kumimoji="1" lang="en-US" altLang="ja-JP" sz="1400" b="1">
            <a:solidFill>
              <a:schemeClr val="dk1"/>
            </a:solidFill>
            <a:effectLst/>
            <a:latin typeface="+mn-ea"/>
            <a:ea typeface="+mn-ea"/>
            <a:cs typeface="+mn-cs"/>
          </a:endParaRPr>
        </a:p>
        <a:p>
          <a:r>
            <a:rPr kumimoji="1" lang="ja-JP" altLang="ja-JP" sz="1400" b="1">
              <a:solidFill>
                <a:schemeClr val="dk1"/>
              </a:solidFill>
              <a:effectLst/>
              <a:latin typeface="+mn-ea"/>
              <a:ea typeface="+mn-ea"/>
              <a:cs typeface="+mn-cs"/>
            </a:rPr>
            <a:t>箱（ケース）単位の数量を入力してください。</a:t>
          </a:r>
          <a:endParaRPr kumimoji="1" lang="en-US" altLang="ja-JP" sz="1400" b="1">
            <a:latin typeface="+mn-ea"/>
            <a:ea typeface="+mn-ea"/>
          </a:endParaRPr>
        </a:p>
        <a:p>
          <a:pPr algn="l"/>
          <a:r>
            <a:rPr kumimoji="1" lang="en-US" altLang="ja-JP" sz="1400" b="1">
              <a:latin typeface="+mn-ea"/>
              <a:ea typeface="+mn-ea"/>
            </a:rPr>
            <a:t>【</a:t>
          </a:r>
          <a:r>
            <a:rPr kumimoji="1" lang="ja-JP" altLang="en-US" sz="1400" b="1">
              <a:latin typeface="+mn-ea"/>
              <a:ea typeface="+mn-ea"/>
            </a:rPr>
            <a:t>例</a:t>
          </a:r>
          <a:r>
            <a:rPr kumimoji="1" lang="en-US" altLang="ja-JP" sz="1400" b="1">
              <a:latin typeface="+mn-ea"/>
              <a:ea typeface="+mn-ea"/>
            </a:rPr>
            <a:t>】</a:t>
          </a:r>
        </a:p>
        <a:p>
          <a:pPr algn="l"/>
          <a:r>
            <a:rPr kumimoji="1" lang="ja-JP" altLang="en-US" sz="1400" b="1">
              <a:latin typeface="+mn-ea"/>
              <a:ea typeface="+mn-ea"/>
            </a:rPr>
            <a:t>　１箱５０枚入りのマスクを１０箱購入するのであれば、</a:t>
          </a:r>
          <a:endParaRPr kumimoji="1" lang="en-US" altLang="ja-JP" sz="1400" b="1">
            <a:latin typeface="+mn-ea"/>
            <a:ea typeface="+mn-ea"/>
          </a:endParaRPr>
        </a:p>
        <a:p>
          <a:pPr algn="l"/>
          <a:r>
            <a:rPr kumimoji="1" lang="ja-JP" altLang="en-US" sz="1400" b="1">
              <a:latin typeface="+mn-ea"/>
              <a:ea typeface="+mn-ea"/>
            </a:rPr>
            <a:t>「数量」は「１０」と入力する。</a:t>
          </a:r>
          <a:endParaRPr kumimoji="1" lang="en-US" altLang="ja-JP" sz="1400" b="1">
            <a:latin typeface="+mn-ea"/>
            <a:ea typeface="+mn-ea"/>
          </a:endParaRPr>
        </a:p>
        <a:p>
          <a:pPr algn="l"/>
          <a:endParaRPr kumimoji="1" lang="ja-JP" altLang="en-US" sz="1400" b="1"/>
        </a:p>
      </xdr:txBody>
    </xdr:sp>
    <xdr:clientData/>
  </xdr:twoCellAnchor>
  <xdr:twoCellAnchor>
    <xdr:from>
      <xdr:col>21</xdr:col>
      <xdr:colOff>489853</xdr:colOff>
      <xdr:row>90</xdr:row>
      <xdr:rowOff>357626</xdr:rowOff>
    </xdr:from>
    <xdr:to>
      <xdr:col>32</xdr:col>
      <xdr:colOff>135169</xdr:colOff>
      <xdr:row>99</xdr:row>
      <xdr:rowOff>314886</xdr:rowOff>
    </xdr:to>
    <xdr:sp macro="" textlink="">
      <xdr:nvSpPr>
        <xdr:cNvPr id="103" name="正方形/長方形 102">
          <a:extLst>
            <a:ext uri="{FF2B5EF4-FFF2-40B4-BE49-F238E27FC236}">
              <a16:creationId xmlns:a16="http://schemas.microsoft.com/office/drawing/2014/main" id="{00000000-0008-0000-0F00-000067000000}"/>
            </a:ext>
          </a:extLst>
        </xdr:cNvPr>
        <xdr:cNvSpPr/>
      </xdr:nvSpPr>
      <xdr:spPr>
        <a:xfrm>
          <a:off x="14891653" y="59612651"/>
          <a:ext cx="7189116" cy="3214810"/>
        </a:xfrm>
        <a:prstGeom prst="rect">
          <a:avLst/>
        </a:prstGeom>
        <a:ln w="38100">
          <a:solidFill>
            <a:srgbClr val="00B0F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左記の数量単位に対する単価（税込）を入力してください。</a:t>
          </a:r>
          <a:endParaRPr kumimoji="1" lang="en-US" altLang="ja-JP" sz="1400" b="1"/>
        </a:p>
        <a:p>
          <a:pPr algn="l"/>
          <a:r>
            <a:rPr kumimoji="1" lang="ja-JP" altLang="en-US" sz="1400" b="1"/>
            <a:t>なお、小数点以下が生じている場合、小数点以下まで入力してください。</a:t>
          </a:r>
          <a:endParaRPr kumimoji="1" lang="en-US" altLang="ja-JP" sz="1400" b="1"/>
        </a:p>
        <a:p>
          <a:pPr algn="l"/>
          <a:r>
            <a:rPr kumimoji="1" lang="en-US" altLang="ja-JP" sz="1400" b="1" u="none"/>
            <a:t>【</a:t>
          </a:r>
          <a:r>
            <a:rPr kumimoji="1" lang="ja-JP" altLang="en-US" sz="1400" b="1" u="none"/>
            <a:t>例</a:t>
          </a:r>
          <a:r>
            <a:rPr kumimoji="1" lang="en-US" altLang="ja-JP" sz="1400" b="1" u="none"/>
            <a:t>】</a:t>
          </a:r>
        </a:p>
        <a:p>
          <a:pPr algn="l"/>
          <a:r>
            <a:rPr kumimoji="1" lang="ja-JP" altLang="en-US" sz="1400" b="1">
              <a:solidFill>
                <a:sysClr val="windowText" lastClr="000000"/>
              </a:solidFill>
            </a:rPr>
            <a:t>　１箱５０枚入りのマスクを１３箱、</a:t>
          </a:r>
          <a:endParaRPr kumimoji="1" lang="en-US" altLang="ja-JP" sz="1400" b="1">
            <a:solidFill>
              <a:sysClr val="windowText" lastClr="000000"/>
            </a:solidFill>
          </a:endParaRPr>
        </a:p>
        <a:p>
          <a:pPr algn="l"/>
          <a:r>
            <a:rPr kumimoji="1" lang="ja-JP" altLang="en-US" sz="1400" b="1">
              <a:solidFill>
                <a:sysClr val="windowText" lastClr="000000"/>
              </a:solidFill>
            </a:rPr>
            <a:t>　金額（税込）が３，０００円のものを購入する場合</a:t>
          </a:r>
          <a:endParaRPr kumimoji="1" lang="en-US" altLang="ja-JP" sz="1400" b="1">
            <a:solidFill>
              <a:sysClr val="windowText" lastClr="000000"/>
            </a:solidFill>
          </a:endParaRPr>
        </a:p>
        <a:p>
          <a:pPr algn="l"/>
          <a:r>
            <a:rPr kumimoji="1" lang="ja-JP" altLang="en-US" sz="1400" b="1">
              <a:solidFill>
                <a:sysClr val="windowText" lastClr="000000"/>
              </a:solidFill>
            </a:rPr>
            <a:t>　　３，０００</a:t>
          </a:r>
          <a:r>
            <a:rPr kumimoji="1" lang="en-US" altLang="ja-JP" sz="1400" b="1">
              <a:solidFill>
                <a:sysClr val="windowText" lastClr="000000"/>
              </a:solidFill>
            </a:rPr>
            <a:t>÷</a:t>
          </a:r>
          <a:r>
            <a:rPr kumimoji="1" lang="ja-JP" altLang="en-US" sz="1400" b="1">
              <a:solidFill>
                <a:sysClr val="windowText" lastClr="000000"/>
              </a:solidFill>
            </a:rPr>
            <a:t>１３≒２３０</a:t>
          </a:r>
          <a:r>
            <a:rPr kumimoji="1" lang="en-US" altLang="ja-JP" sz="1400" b="1">
              <a:solidFill>
                <a:sysClr val="windowText" lastClr="000000"/>
              </a:solidFill>
            </a:rPr>
            <a:t>.</a:t>
          </a:r>
          <a:r>
            <a:rPr kumimoji="1" lang="ja-JP" altLang="en-US" sz="1400" b="1">
              <a:solidFill>
                <a:sysClr val="windowText" lastClr="000000"/>
              </a:solidFill>
            </a:rPr>
            <a:t>７６９（円／箱）</a:t>
          </a:r>
          <a:endParaRPr kumimoji="1" lang="en-US" altLang="ja-JP" sz="1400" b="1">
            <a:solidFill>
              <a:sysClr val="windowText" lastClr="000000"/>
            </a:solidFill>
          </a:endParaRPr>
        </a:p>
        <a:p>
          <a:pPr algn="l"/>
          <a:r>
            <a:rPr kumimoji="1" lang="ja-JP" altLang="en-US" sz="1400" b="1">
              <a:solidFill>
                <a:sysClr val="windowText" lastClr="000000"/>
              </a:solidFill>
            </a:rPr>
            <a:t>　　　「単価（税込）」には「２３０．７６９」と入力する。</a:t>
          </a:r>
          <a:endParaRPr kumimoji="1" lang="en-US" altLang="ja-JP" sz="1400" b="1">
            <a:solidFill>
              <a:sysClr val="windowText" lastClr="000000"/>
            </a:solidFill>
          </a:endParaRPr>
        </a:p>
        <a:p>
          <a:pPr algn="l"/>
          <a:r>
            <a:rPr kumimoji="1" lang="ja-JP" altLang="en-US" sz="1400" b="1">
              <a:solidFill>
                <a:sysClr val="windowText" lastClr="000000"/>
              </a:solidFill>
            </a:rPr>
            <a:t>　 　</a:t>
          </a:r>
          <a:r>
            <a:rPr kumimoji="1" lang="en-US" altLang="ja-JP" sz="1400" b="1">
              <a:solidFill>
                <a:sysClr val="windowText" lastClr="000000"/>
              </a:solidFill>
            </a:rPr>
            <a:t>※</a:t>
          </a:r>
          <a:r>
            <a:rPr kumimoji="1" lang="ja-JP" altLang="en-US" sz="1400" b="1">
              <a:solidFill>
                <a:sysClr val="windowText" lastClr="000000"/>
              </a:solidFill>
            </a:rPr>
            <a:t>この欄は小数点第３以下は切り上げで表示されるので、</a:t>
          </a:r>
          <a:endParaRPr kumimoji="1" lang="en-US" altLang="ja-JP" sz="1400" b="1">
            <a:solidFill>
              <a:sysClr val="windowText" lastClr="000000"/>
            </a:solidFill>
          </a:endParaRPr>
        </a:p>
        <a:p>
          <a:pPr algn="l"/>
          <a:r>
            <a:rPr kumimoji="1" lang="ja-JP" altLang="en-US" sz="1400" b="1">
              <a:solidFill>
                <a:sysClr val="windowText" lastClr="000000"/>
              </a:solidFill>
            </a:rPr>
            <a:t>　　　「２３０．７７」となりますが、計算上は小数点第３以下も含まれています。</a:t>
          </a:r>
          <a:endParaRPr kumimoji="1" lang="en-US" altLang="ja-JP" sz="1400" b="1">
            <a:solidFill>
              <a:sysClr val="windowText" lastClr="000000"/>
            </a:solidFill>
          </a:endParaRPr>
        </a:p>
      </xdr:txBody>
    </xdr:sp>
    <xdr:clientData/>
  </xdr:twoCellAnchor>
  <xdr:twoCellAnchor>
    <xdr:from>
      <xdr:col>2</xdr:col>
      <xdr:colOff>251332</xdr:colOff>
      <xdr:row>100</xdr:row>
      <xdr:rowOff>0</xdr:rowOff>
    </xdr:from>
    <xdr:to>
      <xdr:col>2</xdr:col>
      <xdr:colOff>557893</xdr:colOff>
      <xdr:row>101</xdr:row>
      <xdr:rowOff>183143</xdr:rowOff>
    </xdr:to>
    <xdr:cxnSp macro="">
      <xdr:nvCxnSpPr>
        <xdr:cNvPr id="104" name="直線矢印コネクタ 103">
          <a:extLst>
            <a:ext uri="{FF2B5EF4-FFF2-40B4-BE49-F238E27FC236}">
              <a16:creationId xmlns:a16="http://schemas.microsoft.com/office/drawing/2014/main" id="{00000000-0008-0000-0F00-000068000000}"/>
            </a:ext>
          </a:extLst>
        </xdr:cNvPr>
        <xdr:cNvCxnSpPr>
          <a:endCxn id="96" idx="2"/>
        </xdr:cNvCxnSpPr>
      </xdr:nvCxnSpPr>
      <xdr:spPr>
        <a:xfrm flipV="1">
          <a:off x="1612046" y="27078214"/>
          <a:ext cx="306561" cy="550536"/>
        </a:xfrm>
        <a:prstGeom prst="straightConnector1">
          <a:avLst/>
        </a:prstGeom>
        <a:ln w="28575">
          <a:solidFill>
            <a:srgbClr val="00B05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358589</xdr:colOff>
      <xdr:row>99</xdr:row>
      <xdr:rowOff>92850</xdr:rowOff>
    </xdr:from>
    <xdr:to>
      <xdr:col>4</xdr:col>
      <xdr:colOff>493060</xdr:colOff>
      <xdr:row>100</xdr:row>
      <xdr:rowOff>227322</xdr:rowOff>
    </xdr:to>
    <xdr:cxnSp macro="">
      <xdr:nvCxnSpPr>
        <xdr:cNvPr id="105" name="直線矢印コネクタ 104">
          <a:extLst>
            <a:ext uri="{FF2B5EF4-FFF2-40B4-BE49-F238E27FC236}">
              <a16:creationId xmlns:a16="http://schemas.microsoft.com/office/drawing/2014/main" id="{00000000-0008-0000-0F00-000069000000}"/>
            </a:ext>
          </a:extLst>
        </xdr:cNvPr>
        <xdr:cNvCxnSpPr/>
      </xdr:nvCxnSpPr>
      <xdr:spPr>
        <a:xfrm flipH="1" flipV="1">
          <a:off x="3101789" y="62605425"/>
          <a:ext cx="134471" cy="496422"/>
        </a:xfrm>
        <a:prstGeom prst="straightConnector1">
          <a:avLst/>
        </a:prstGeom>
        <a:ln w="28575">
          <a:solidFill>
            <a:srgbClr val="7030A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573902</xdr:colOff>
      <xdr:row>99</xdr:row>
      <xdr:rowOff>83887</xdr:rowOff>
    </xdr:from>
    <xdr:to>
      <xdr:col>10</xdr:col>
      <xdr:colOff>168487</xdr:colOff>
      <xdr:row>100</xdr:row>
      <xdr:rowOff>229721</xdr:rowOff>
    </xdr:to>
    <xdr:cxnSp macro="">
      <xdr:nvCxnSpPr>
        <xdr:cNvPr id="116" name="直線矢印コネクタ 115">
          <a:extLst>
            <a:ext uri="{FF2B5EF4-FFF2-40B4-BE49-F238E27FC236}">
              <a16:creationId xmlns:a16="http://schemas.microsoft.com/office/drawing/2014/main" id="{00000000-0008-0000-0F00-000074000000}"/>
            </a:ext>
          </a:extLst>
        </xdr:cNvPr>
        <xdr:cNvCxnSpPr/>
      </xdr:nvCxnSpPr>
      <xdr:spPr>
        <a:xfrm flipV="1">
          <a:off x="6746102" y="62596462"/>
          <a:ext cx="280385" cy="507784"/>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176893</xdr:colOff>
      <xdr:row>93</xdr:row>
      <xdr:rowOff>217715</xdr:rowOff>
    </xdr:from>
    <xdr:to>
      <xdr:col>21</xdr:col>
      <xdr:colOff>517071</xdr:colOff>
      <xdr:row>94</xdr:row>
      <xdr:rowOff>81643</xdr:rowOff>
    </xdr:to>
    <xdr:cxnSp macro="">
      <xdr:nvCxnSpPr>
        <xdr:cNvPr id="117" name="直線矢印コネクタ 116">
          <a:extLst>
            <a:ext uri="{FF2B5EF4-FFF2-40B4-BE49-F238E27FC236}">
              <a16:creationId xmlns:a16="http://schemas.microsoft.com/office/drawing/2014/main" id="{00000000-0008-0000-0F00-000075000000}"/>
            </a:ext>
          </a:extLst>
        </xdr:cNvPr>
        <xdr:cNvCxnSpPr/>
      </xdr:nvCxnSpPr>
      <xdr:spPr>
        <a:xfrm flipH="1" flipV="1">
          <a:off x="9092293" y="60558590"/>
          <a:ext cx="5826578" cy="225878"/>
        </a:xfrm>
        <a:prstGeom prst="straightConnector1">
          <a:avLst/>
        </a:prstGeom>
        <a:ln w="28575">
          <a:solidFill>
            <a:srgbClr val="00B0F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268585</xdr:colOff>
      <xdr:row>89</xdr:row>
      <xdr:rowOff>209709</xdr:rowOff>
    </xdr:from>
    <xdr:to>
      <xdr:col>13</xdr:col>
      <xdr:colOff>433028</xdr:colOff>
      <xdr:row>90</xdr:row>
      <xdr:rowOff>276945</xdr:rowOff>
    </xdr:to>
    <xdr:sp macro="" textlink="">
      <xdr:nvSpPr>
        <xdr:cNvPr id="118" name="正方形/長方形 117">
          <a:extLst>
            <a:ext uri="{FF2B5EF4-FFF2-40B4-BE49-F238E27FC236}">
              <a16:creationId xmlns:a16="http://schemas.microsoft.com/office/drawing/2014/main" id="{00000000-0008-0000-0F00-000076000000}"/>
            </a:ext>
          </a:extLst>
        </xdr:cNvPr>
        <xdr:cNvSpPr/>
      </xdr:nvSpPr>
      <xdr:spPr>
        <a:xfrm>
          <a:off x="8432871" y="23246602"/>
          <a:ext cx="844800" cy="434629"/>
        </a:xfrm>
        <a:prstGeom prst="rect">
          <a:avLst/>
        </a:prstGeom>
        <a:noFill/>
        <a:ln w="28575">
          <a:solidFill>
            <a:srgbClr val="FF0000"/>
          </a:solidFill>
          <a:prstDash val="dash"/>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endParaRPr kumimoji="1" lang="ja-JP" altLang="en-US" sz="1400" b="1"/>
        </a:p>
      </xdr:txBody>
    </xdr:sp>
    <xdr:clientData/>
  </xdr:twoCellAnchor>
  <xdr:twoCellAnchor>
    <xdr:from>
      <xdr:col>14</xdr:col>
      <xdr:colOff>286311</xdr:colOff>
      <xdr:row>100</xdr:row>
      <xdr:rowOff>274143</xdr:rowOff>
    </xdr:from>
    <xdr:to>
      <xdr:col>21</xdr:col>
      <xdr:colOff>561896</xdr:colOff>
      <xdr:row>106</xdr:row>
      <xdr:rowOff>310563</xdr:rowOff>
    </xdr:to>
    <xdr:sp macro="" textlink="">
      <xdr:nvSpPr>
        <xdr:cNvPr id="119" name="正方形/長方形 118">
          <a:extLst>
            <a:ext uri="{FF2B5EF4-FFF2-40B4-BE49-F238E27FC236}">
              <a16:creationId xmlns:a16="http://schemas.microsoft.com/office/drawing/2014/main" id="{00000000-0008-0000-0F00-000077000000}"/>
            </a:ext>
          </a:extLst>
        </xdr:cNvPr>
        <xdr:cNvSpPr/>
      </xdr:nvSpPr>
      <xdr:spPr>
        <a:xfrm>
          <a:off x="9887511" y="63148668"/>
          <a:ext cx="5076185" cy="2208120"/>
        </a:xfrm>
        <a:prstGeom prst="rect">
          <a:avLst/>
        </a:prstGeom>
        <a:ln w="38100">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l"/>
          <a:r>
            <a:rPr kumimoji="1" lang="ja-JP" altLang="en-US" sz="1400" b="1"/>
            <a:t>金額根拠資料の添付書類の金額は税別の場合があります。</a:t>
          </a:r>
          <a:endParaRPr kumimoji="1" lang="en-US" altLang="ja-JP" sz="1400" b="1"/>
        </a:p>
        <a:p>
          <a:pPr algn="l"/>
          <a:r>
            <a:rPr kumimoji="1" lang="ja-JP" altLang="en-US" sz="1400" b="1">
              <a:solidFill>
                <a:srgbClr val="FF0000"/>
              </a:solidFill>
            </a:rPr>
            <a:t>入力する単価は税込</a:t>
          </a:r>
          <a:r>
            <a:rPr kumimoji="1" lang="ja-JP" altLang="en-US" sz="1400" b="1"/>
            <a:t>なので、注意してください。</a:t>
          </a:r>
          <a:endParaRPr kumimoji="1" lang="en-US" altLang="ja-JP" sz="1400" b="1"/>
        </a:p>
        <a:p>
          <a:r>
            <a:rPr kumimoji="1" lang="en-US" altLang="ja-JP"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例</a:t>
          </a:r>
          <a:r>
            <a:rPr kumimoji="1" lang="en-US" altLang="ja-JP" sz="1400" b="1">
              <a:solidFill>
                <a:schemeClr val="dk1"/>
              </a:solidFill>
              <a:effectLst/>
              <a:latin typeface="+mn-lt"/>
              <a:ea typeface="+mn-ea"/>
              <a:cs typeface="+mn-cs"/>
            </a:rPr>
            <a:t>】</a:t>
          </a:r>
          <a:endParaRPr lang="ja-JP" altLang="ja-JP" sz="1400">
            <a:effectLst/>
          </a:endParaRPr>
        </a:p>
        <a:p>
          <a:r>
            <a:rPr kumimoji="1" lang="ja-JP" altLang="ja-JP" sz="1400" b="1">
              <a:solidFill>
                <a:schemeClr val="dk1"/>
              </a:solidFill>
              <a:effectLst/>
              <a:latin typeface="+mn-lt"/>
              <a:ea typeface="+mn-ea"/>
              <a:cs typeface="+mn-cs"/>
            </a:rPr>
            <a:t>　１箱（</a:t>
          </a:r>
          <a:r>
            <a:rPr kumimoji="1" lang="ja-JP" altLang="en-US" sz="1400" b="1">
              <a:solidFill>
                <a:schemeClr val="dk1"/>
              </a:solidFill>
              <a:effectLst/>
              <a:latin typeface="+mn-lt"/>
              <a:ea typeface="+mn-ea"/>
              <a:cs typeface="+mn-cs"/>
            </a:rPr>
            <a:t>マスク</a:t>
          </a:r>
          <a:r>
            <a:rPr kumimoji="1" lang="ja-JP" altLang="ja-JP" sz="1400" b="1">
              <a:solidFill>
                <a:schemeClr val="dk1"/>
              </a:solidFill>
              <a:effectLst/>
              <a:latin typeface="+mn-lt"/>
              <a:ea typeface="+mn-ea"/>
              <a:cs typeface="+mn-cs"/>
            </a:rPr>
            <a:t>５０枚入り</a:t>
          </a:r>
          <a:r>
            <a:rPr kumimoji="1" lang="ja-JP" altLang="en-US"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が５００</a:t>
          </a:r>
          <a:r>
            <a:rPr kumimoji="1" lang="ja-JP" altLang="en-US" sz="1400" b="1">
              <a:solidFill>
                <a:schemeClr val="dk1"/>
              </a:solidFill>
              <a:effectLst/>
              <a:latin typeface="+mn-lt"/>
              <a:ea typeface="+mn-ea"/>
              <a:cs typeface="+mn-cs"/>
            </a:rPr>
            <a:t>円</a:t>
          </a:r>
          <a:r>
            <a:rPr kumimoji="1" lang="ja-JP" altLang="ja-JP" sz="1400" b="1">
              <a:solidFill>
                <a:schemeClr val="dk1"/>
              </a:solidFill>
              <a:effectLst/>
              <a:latin typeface="+mn-lt"/>
              <a:ea typeface="+mn-ea"/>
              <a:cs typeface="+mn-cs"/>
            </a:rPr>
            <a:t>（税別）であれば、</a:t>
          </a:r>
          <a:endParaRPr lang="ja-JP" altLang="ja-JP" sz="1400">
            <a:effectLst/>
          </a:endParaRPr>
        </a:p>
        <a:p>
          <a:r>
            <a:rPr kumimoji="1" lang="ja-JP" altLang="ja-JP" sz="1400" b="1">
              <a:solidFill>
                <a:schemeClr val="dk1"/>
              </a:solidFill>
              <a:effectLst/>
              <a:latin typeface="+mn-lt"/>
              <a:ea typeface="+mn-ea"/>
              <a:cs typeface="+mn-cs"/>
            </a:rPr>
            <a:t>　税込で５００</a:t>
          </a:r>
          <a:r>
            <a:rPr kumimoji="1" lang="en-US" altLang="ja-JP"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１</a:t>
          </a:r>
          <a:r>
            <a:rPr kumimoji="1" lang="en-US" altLang="ja-JP" sz="1400" b="1">
              <a:solidFill>
                <a:schemeClr val="dk1"/>
              </a:solidFill>
              <a:effectLst/>
              <a:latin typeface="+mn-lt"/>
              <a:ea typeface="+mn-ea"/>
              <a:cs typeface="+mn-cs"/>
            </a:rPr>
            <a:t>.</a:t>
          </a:r>
          <a:r>
            <a:rPr kumimoji="1" lang="ja-JP" altLang="ja-JP" sz="1400" b="1">
              <a:solidFill>
                <a:schemeClr val="dk1"/>
              </a:solidFill>
              <a:effectLst/>
              <a:latin typeface="+mn-lt"/>
              <a:ea typeface="+mn-ea"/>
              <a:cs typeface="+mn-cs"/>
            </a:rPr>
            <a:t>１＝５５０円（税込）。</a:t>
          </a:r>
          <a:endParaRPr lang="ja-JP" altLang="ja-JP" sz="1400">
            <a:effectLst/>
          </a:endParaRPr>
        </a:p>
        <a:p>
          <a:r>
            <a:rPr kumimoji="1" lang="ja-JP" altLang="ja-JP" sz="1400" b="1">
              <a:solidFill>
                <a:schemeClr val="dk1"/>
              </a:solidFill>
              <a:effectLst/>
              <a:latin typeface="+mn-lt"/>
              <a:ea typeface="+mn-ea"/>
              <a:cs typeface="+mn-cs"/>
            </a:rPr>
            <a:t>　「単価（税込）」は「５５０」と入力する。</a:t>
          </a:r>
          <a:endParaRPr lang="ja-JP" altLang="ja-JP" sz="1400">
            <a:effectLst/>
          </a:endParaRPr>
        </a:p>
        <a:p>
          <a:pPr algn="l"/>
          <a:endParaRPr kumimoji="1" lang="ja-JP" altLang="en-US" sz="1400" b="1"/>
        </a:p>
      </xdr:txBody>
    </xdr:sp>
    <xdr:clientData/>
  </xdr:twoCellAnchor>
  <xdr:twoCellAnchor>
    <xdr:from>
      <xdr:col>13</xdr:col>
      <xdr:colOff>108857</xdr:colOff>
      <xdr:row>91</xdr:row>
      <xdr:rowOff>27214</xdr:rowOff>
    </xdr:from>
    <xdr:to>
      <xdr:col>15</xdr:col>
      <xdr:colOff>416219</xdr:colOff>
      <xdr:row>100</xdr:row>
      <xdr:rowOff>268144</xdr:rowOff>
    </xdr:to>
    <xdr:cxnSp macro="">
      <xdr:nvCxnSpPr>
        <xdr:cNvPr id="120" name="直線矢印コネクタ 119">
          <a:extLst>
            <a:ext uri="{FF2B5EF4-FFF2-40B4-BE49-F238E27FC236}">
              <a16:creationId xmlns:a16="http://schemas.microsoft.com/office/drawing/2014/main" id="{00000000-0008-0000-0F00-000078000000}"/>
            </a:ext>
          </a:extLst>
        </xdr:cNvPr>
        <xdr:cNvCxnSpPr/>
      </xdr:nvCxnSpPr>
      <xdr:spPr>
        <a:xfrm flipH="1" flipV="1">
          <a:off x="8953500" y="23798893"/>
          <a:ext cx="1668076" cy="3547465"/>
        </a:xfrm>
        <a:prstGeom prst="straightConnector1">
          <a:avLst/>
        </a:prstGeom>
        <a:ln w="28575">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89646</xdr:colOff>
      <xdr:row>73</xdr:row>
      <xdr:rowOff>100852</xdr:rowOff>
    </xdr:from>
    <xdr:to>
      <xdr:col>6</xdr:col>
      <xdr:colOff>571500</xdr:colOff>
      <xdr:row>74</xdr:row>
      <xdr:rowOff>291352</xdr:rowOff>
    </xdr:to>
    <xdr:sp macro="" textlink="">
      <xdr:nvSpPr>
        <xdr:cNvPr id="121" name="正方形/長方形 120">
          <a:extLst>
            <a:ext uri="{FF2B5EF4-FFF2-40B4-BE49-F238E27FC236}">
              <a16:creationId xmlns:a16="http://schemas.microsoft.com/office/drawing/2014/main" id="{00000000-0008-0000-0F00-000079000000}"/>
            </a:ext>
          </a:extLst>
        </xdr:cNvPr>
        <xdr:cNvSpPr/>
      </xdr:nvSpPr>
      <xdr:spPr>
        <a:xfrm>
          <a:off x="775446" y="53145577"/>
          <a:ext cx="3910854" cy="581025"/>
        </a:xfrm>
        <a:prstGeom prst="rect">
          <a:avLst/>
        </a:prstGeom>
        <a:ln w="38100" cmpd="dbl">
          <a:solidFill>
            <a:srgbClr val="FF0000"/>
          </a:solidFill>
        </a:ln>
      </xdr:spPr>
      <xdr:style>
        <a:lnRef idx="2">
          <a:schemeClr val="accent2"/>
        </a:lnRef>
        <a:fillRef idx="1">
          <a:schemeClr val="lt1"/>
        </a:fillRef>
        <a:effectRef idx="0">
          <a:schemeClr val="accent2"/>
        </a:effectRef>
        <a:fontRef idx="minor">
          <a:schemeClr val="dk1"/>
        </a:fontRef>
      </xdr:style>
      <xdr:txBody>
        <a:bodyPr vertOverflow="clip" horzOverflow="clip" rtlCol="0" anchor="t"/>
        <a:lstStyle/>
        <a:p>
          <a:pPr algn="ctr"/>
          <a:r>
            <a:rPr kumimoji="1" lang="ja-JP" altLang="en-US" sz="2000" b="1">
              <a:solidFill>
                <a:srgbClr val="FF0000"/>
              </a:solidFill>
            </a:rPr>
            <a:t>シート各事業の「購入明細」</a:t>
          </a:r>
        </a:p>
      </xdr:txBody>
    </xdr:sp>
    <xdr:clientData/>
  </xdr:twoCellAnchor>
  <xdr:twoCellAnchor>
    <xdr:from>
      <xdr:col>20</xdr:col>
      <xdr:colOff>585107</xdr:colOff>
      <xdr:row>85</xdr:row>
      <xdr:rowOff>190500</xdr:rowOff>
    </xdr:from>
    <xdr:to>
      <xdr:col>32</xdr:col>
      <xdr:colOff>30470</xdr:colOff>
      <xdr:row>89</xdr:row>
      <xdr:rowOff>42315</xdr:rowOff>
    </xdr:to>
    <xdr:sp macro="" textlink="">
      <xdr:nvSpPr>
        <xdr:cNvPr id="69" name="正方形/長方形 68">
          <a:extLst>
            <a:ext uri="{FF2B5EF4-FFF2-40B4-BE49-F238E27FC236}">
              <a16:creationId xmlns:a16="http://schemas.microsoft.com/office/drawing/2014/main" id="{00000000-0008-0000-0F00-000045000000}"/>
            </a:ext>
          </a:extLst>
        </xdr:cNvPr>
        <xdr:cNvSpPr/>
      </xdr:nvSpPr>
      <xdr:spPr>
        <a:xfrm>
          <a:off x="14192250" y="21757821"/>
          <a:ext cx="7609649" cy="1321387"/>
        </a:xfrm>
        <a:prstGeom prst="rect">
          <a:avLst/>
        </a:prstGeom>
        <a:solidFill>
          <a:sysClr val="window" lastClr="FFFFFF"/>
        </a:solidFill>
        <a:ln w="38100" cap="flat" cmpd="sng" algn="ctr">
          <a:solidFill>
            <a:srgbClr val="FF99CC"/>
          </a:solidFill>
          <a:prstDash val="solid"/>
          <a:miter lim="800000"/>
        </a:ln>
        <a:effectLst/>
      </xdr:spPr>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交付申請時に、シート「別紙２－１個人防護具　購入明細」の「納品の有無」欄を</a:t>
          </a:r>
          <a:endParaRPr kumimoji="1" lang="en-US" altLang="ja-JP"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「納品済」とした物品は交付申請時と同じ数量・単価等を、</a:t>
          </a:r>
          <a:endParaRPr kumimoji="1" lang="en-US" altLang="ja-JP"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「１月中に納品」とした物品は</a:t>
          </a:r>
          <a:r>
            <a:rPr kumimoji="1" lang="ja-JP" altLang="en-US" sz="1400" b="1" i="0" u="none" strike="noStrike" kern="0" cap="none" spc="0" normalizeH="0" baseline="0" noProof="0">
              <a:ln>
                <a:noFill/>
              </a:ln>
              <a:solidFill>
                <a:srgbClr val="FF0000"/>
              </a:solidFill>
              <a:effectLst/>
              <a:uLnTx/>
              <a:uFillTx/>
              <a:latin typeface="Calibri" panose="020F0502020204030204"/>
              <a:ea typeface="游ゴシック" panose="020B0400000000000000" pitchFamily="50" charset="-128"/>
              <a:cs typeface="+mn-cs"/>
            </a:rPr>
            <a:t>実際に購入した</a:t>
          </a:r>
          <a:r>
            <a:rPr kumimoji="1" lang="ja-JP" altLang="en-US"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rPr>
            <a:t>数量・単価等を入力してください。</a:t>
          </a:r>
          <a:endParaRPr kumimoji="1" lang="en-US" altLang="ja-JP"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endParaRPr kumimoji="1" lang="en-US" altLang="ja-JP" sz="1400" b="1" i="0" u="none" strike="noStrike" kern="0" cap="none" spc="0" normalizeH="0" baseline="0" noProof="0">
            <a:ln>
              <a:noFill/>
            </a:ln>
            <a:solidFill>
              <a:sysClr val="windowText" lastClr="000000"/>
            </a:solidFill>
            <a:effectLst/>
            <a:uLnTx/>
            <a:uFillTx/>
            <a:latin typeface="Calibri" panose="020F0502020204030204"/>
            <a:ea typeface="游ゴシック" panose="020B0400000000000000" pitchFamily="50" charset="-128"/>
            <a:cs typeface="+mn-cs"/>
          </a:endParaRPr>
        </a:p>
      </xdr:txBody>
    </xdr:sp>
    <xdr:clientData/>
  </xdr:twoCellAnchor>
</xdr:wsDr>
</file>

<file path=xl/drawings/drawing16.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342900</xdr:colOff>
          <xdr:row>25</xdr:row>
          <xdr:rowOff>152400</xdr:rowOff>
        </xdr:from>
        <xdr:to>
          <xdr:col>1</xdr:col>
          <xdr:colOff>304800</xdr:colOff>
          <xdr:row>27</xdr:row>
          <xdr:rowOff>38100</xdr:rowOff>
        </xdr:to>
        <xdr:sp macro="" textlink="">
          <xdr:nvSpPr>
            <xdr:cNvPr id="62465" name="Check Box 1" hidden="1">
              <a:extLst>
                <a:ext uri="{63B3BB69-23CF-44E3-9099-C40C66FF867C}">
                  <a14:compatExt spid="_x0000_s62465"/>
                </a:ext>
                <a:ext uri="{FF2B5EF4-FFF2-40B4-BE49-F238E27FC236}">
                  <a16:creationId xmlns:a16="http://schemas.microsoft.com/office/drawing/2014/main" id="{00000000-0008-0000-1000-000001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26</xdr:row>
          <xdr:rowOff>171450</xdr:rowOff>
        </xdr:from>
        <xdr:to>
          <xdr:col>1</xdr:col>
          <xdr:colOff>304800</xdr:colOff>
          <xdr:row>28</xdr:row>
          <xdr:rowOff>57150</xdr:rowOff>
        </xdr:to>
        <xdr:sp macro="" textlink="">
          <xdr:nvSpPr>
            <xdr:cNvPr id="62466" name="Check Box 2" hidden="1">
              <a:extLst>
                <a:ext uri="{63B3BB69-23CF-44E3-9099-C40C66FF867C}">
                  <a14:compatExt spid="_x0000_s62466"/>
                </a:ext>
                <a:ext uri="{FF2B5EF4-FFF2-40B4-BE49-F238E27FC236}">
                  <a16:creationId xmlns:a16="http://schemas.microsoft.com/office/drawing/2014/main" id="{00000000-0008-0000-1000-000002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28</xdr:row>
          <xdr:rowOff>0</xdr:rowOff>
        </xdr:from>
        <xdr:to>
          <xdr:col>1</xdr:col>
          <xdr:colOff>304800</xdr:colOff>
          <xdr:row>28</xdr:row>
          <xdr:rowOff>247650</xdr:rowOff>
        </xdr:to>
        <xdr:sp macro="" textlink="">
          <xdr:nvSpPr>
            <xdr:cNvPr id="62469" name="Check Box 5" hidden="1">
              <a:extLst>
                <a:ext uri="{63B3BB69-23CF-44E3-9099-C40C66FF867C}">
                  <a14:compatExt spid="_x0000_s62469"/>
                </a:ext>
                <a:ext uri="{FF2B5EF4-FFF2-40B4-BE49-F238E27FC236}">
                  <a16:creationId xmlns:a16="http://schemas.microsoft.com/office/drawing/2014/main" id="{00000000-0008-0000-1000-000005F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15</xdr:col>
      <xdr:colOff>83344</xdr:colOff>
      <xdr:row>1</xdr:row>
      <xdr:rowOff>9525</xdr:rowOff>
    </xdr:from>
    <xdr:to>
      <xdr:col>20</xdr:col>
      <xdr:colOff>93662</xdr:colOff>
      <xdr:row>11</xdr:row>
      <xdr:rowOff>37308</xdr:rowOff>
    </xdr:to>
    <xdr:sp macro="" textlink="">
      <xdr:nvSpPr>
        <xdr:cNvPr id="7" name="テキスト ボックス 6">
          <a:extLst>
            <a:ext uri="{FF2B5EF4-FFF2-40B4-BE49-F238E27FC236}">
              <a16:creationId xmlns:a16="http://schemas.microsoft.com/office/drawing/2014/main" id="{00000000-0008-0000-1000-000007000000}"/>
            </a:ext>
          </a:extLst>
        </xdr:cNvPr>
        <xdr:cNvSpPr txBox="1"/>
      </xdr:nvSpPr>
      <xdr:spPr>
        <a:xfrm>
          <a:off x="8570119" y="190500"/>
          <a:ext cx="3439318" cy="183753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10</xdr:col>
      <xdr:colOff>403678</xdr:colOff>
      <xdr:row>6</xdr:row>
      <xdr:rowOff>272143</xdr:rowOff>
    </xdr:from>
    <xdr:to>
      <xdr:col>15</xdr:col>
      <xdr:colOff>451302</xdr:colOff>
      <xdr:row>8</xdr:row>
      <xdr:rowOff>0</xdr:rowOff>
    </xdr:to>
    <xdr:sp macro="" textlink="">
      <xdr:nvSpPr>
        <xdr:cNvPr id="3" name="テキスト ボックス 2">
          <a:extLst>
            <a:ext uri="{FF2B5EF4-FFF2-40B4-BE49-F238E27FC236}">
              <a16:creationId xmlns:a16="http://schemas.microsoft.com/office/drawing/2014/main" id="{00000000-0008-0000-1100-000003000000}"/>
            </a:ext>
          </a:extLst>
        </xdr:cNvPr>
        <xdr:cNvSpPr txBox="1"/>
      </xdr:nvSpPr>
      <xdr:spPr>
        <a:xfrm>
          <a:off x="14405428" y="2163536"/>
          <a:ext cx="3449410" cy="18137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8</xdr:col>
      <xdr:colOff>419099</xdr:colOff>
      <xdr:row>0</xdr:row>
      <xdr:rowOff>133349</xdr:rowOff>
    </xdr:from>
    <xdr:to>
      <xdr:col>20</xdr:col>
      <xdr:colOff>254000</xdr:colOff>
      <xdr:row>6</xdr:row>
      <xdr:rowOff>371475</xdr:rowOff>
    </xdr:to>
    <xdr:sp macro="" textlink="">
      <xdr:nvSpPr>
        <xdr:cNvPr id="2" name="テキスト ボックス 1">
          <a:extLst>
            <a:ext uri="{FF2B5EF4-FFF2-40B4-BE49-F238E27FC236}">
              <a16:creationId xmlns:a16="http://schemas.microsoft.com/office/drawing/2014/main" id="{00000000-0008-0000-1200-000002000000}"/>
            </a:ext>
          </a:extLst>
        </xdr:cNvPr>
        <xdr:cNvSpPr txBox="1"/>
      </xdr:nvSpPr>
      <xdr:spPr>
        <a:xfrm>
          <a:off x="12125324" y="133349"/>
          <a:ext cx="8064501" cy="2019301"/>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endParaRPr kumimoji="1" lang="en-US" altLang="ja-JP" sz="3200" b="1"/>
        </a:p>
        <a:p>
          <a:r>
            <a:rPr kumimoji="1" lang="ja-JP" altLang="en-US" sz="3200" b="1">
              <a:solidFill>
                <a:srgbClr val="FF0000"/>
              </a:solidFill>
            </a:rPr>
            <a:t>チェックを忘れないようご注意ください。</a:t>
          </a:r>
        </a:p>
      </xdr:txBody>
    </xdr:sp>
    <xdr:clientData/>
  </xdr:twoCellAnchor>
  <mc:AlternateContent xmlns:mc="http://schemas.openxmlformats.org/markup-compatibility/2006">
    <mc:Choice xmlns:a14="http://schemas.microsoft.com/office/drawing/2010/main" Requires="a14">
      <xdr:twoCellAnchor editAs="oneCell">
        <xdr:from>
          <xdr:col>1</xdr:col>
          <xdr:colOff>161925</xdr:colOff>
          <xdr:row>26</xdr:row>
          <xdr:rowOff>161925</xdr:rowOff>
        </xdr:from>
        <xdr:to>
          <xdr:col>1</xdr:col>
          <xdr:colOff>352425</xdr:colOff>
          <xdr:row>28</xdr:row>
          <xdr:rowOff>47625</xdr:rowOff>
        </xdr:to>
        <xdr:sp macro="" textlink="">
          <xdr:nvSpPr>
            <xdr:cNvPr id="258053" name="Check Box 5" hidden="1">
              <a:extLst>
                <a:ext uri="{63B3BB69-23CF-44E3-9099-C40C66FF867C}">
                  <a14:compatExt spid="_x0000_s258053"/>
                </a:ext>
                <a:ext uri="{FF2B5EF4-FFF2-40B4-BE49-F238E27FC236}">
                  <a16:creationId xmlns:a16="http://schemas.microsoft.com/office/drawing/2014/main" id="{00000000-0008-0000-1200-000005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27</xdr:row>
          <xdr:rowOff>161925</xdr:rowOff>
        </xdr:from>
        <xdr:to>
          <xdr:col>1</xdr:col>
          <xdr:colOff>352425</xdr:colOff>
          <xdr:row>29</xdr:row>
          <xdr:rowOff>47625</xdr:rowOff>
        </xdr:to>
        <xdr:sp macro="" textlink="">
          <xdr:nvSpPr>
            <xdr:cNvPr id="258054" name="Check Box 6" hidden="1">
              <a:extLst>
                <a:ext uri="{63B3BB69-23CF-44E3-9099-C40C66FF867C}">
                  <a14:compatExt spid="_x0000_s258054"/>
                </a:ext>
                <a:ext uri="{FF2B5EF4-FFF2-40B4-BE49-F238E27FC236}">
                  <a16:creationId xmlns:a16="http://schemas.microsoft.com/office/drawing/2014/main" id="{00000000-0008-0000-1200-000006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29</xdr:row>
          <xdr:rowOff>161925</xdr:rowOff>
        </xdr:from>
        <xdr:to>
          <xdr:col>1</xdr:col>
          <xdr:colOff>352425</xdr:colOff>
          <xdr:row>31</xdr:row>
          <xdr:rowOff>47625</xdr:rowOff>
        </xdr:to>
        <xdr:sp macro="" textlink="">
          <xdr:nvSpPr>
            <xdr:cNvPr id="258055" name="Check Box 7" hidden="1">
              <a:extLst>
                <a:ext uri="{63B3BB69-23CF-44E3-9099-C40C66FF867C}">
                  <a14:compatExt spid="_x0000_s258055"/>
                </a:ext>
                <a:ext uri="{FF2B5EF4-FFF2-40B4-BE49-F238E27FC236}">
                  <a16:creationId xmlns:a16="http://schemas.microsoft.com/office/drawing/2014/main" id="{00000000-0008-0000-1200-000007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30</xdr:row>
          <xdr:rowOff>161925</xdr:rowOff>
        </xdr:from>
        <xdr:to>
          <xdr:col>1</xdr:col>
          <xdr:colOff>352425</xdr:colOff>
          <xdr:row>32</xdr:row>
          <xdr:rowOff>47625</xdr:rowOff>
        </xdr:to>
        <xdr:sp macro="" textlink="">
          <xdr:nvSpPr>
            <xdr:cNvPr id="258056" name="Check Box 8" hidden="1">
              <a:extLst>
                <a:ext uri="{63B3BB69-23CF-44E3-9099-C40C66FF867C}">
                  <a14:compatExt spid="_x0000_s258056"/>
                </a:ext>
                <a:ext uri="{FF2B5EF4-FFF2-40B4-BE49-F238E27FC236}">
                  <a16:creationId xmlns:a16="http://schemas.microsoft.com/office/drawing/2014/main" id="{00000000-0008-0000-1200-000008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32</xdr:row>
          <xdr:rowOff>161925</xdr:rowOff>
        </xdr:from>
        <xdr:to>
          <xdr:col>1</xdr:col>
          <xdr:colOff>352425</xdr:colOff>
          <xdr:row>34</xdr:row>
          <xdr:rowOff>47625</xdr:rowOff>
        </xdr:to>
        <xdr:sp macro="" textlink="">
          <xdr:nvSpPr>
            <xdr:cNvPr id="258057" name="Check Box 9" hidden="1">
              <a:extLst>
                <a:ext uri="{63B3BB69-23CF-44E3-9099-C40C66FF867C}">
                  <a14:compatExt spid="_x0000_s258057"/>
                </a:ext>
                <a:ext uri="{FF2B5EF4-FFF2-40B4-BE49-F238E27FC236}">
                  <a16:creationId xmlns:a16="http://schemas.microsoft.com/office/drawing/2014/main" id="{00000000-0008-0000-1200-000009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33</xdr:row>
          <xdr:rowOff>161925</xdr:rowOff>
        </xdr:from>
        <xdr:to>
          <xdr:col>1</xdr:col>
          <xdr:colOff>352425</xdr:colOff>
          <xdr:row>35</xdr:row>
          <xdr:rowOff>47625</xdr:rowOff>
        </xdr:to>
        <xdr:sp macro="" textlink="">
          <xdr:nvSpPr>
            <xdr:cNvPr id="258058" name="Check Box 10" hidden="1">
              <a:extLst>
                <a:ext uri="{63B3BB69-23CF-44E3-9099-C40C66FF867C}">
                  <a14:compatExt spid="_x0000_s258058"/>
                </a:ext>
                <a:ext uri="{FF2B5EF4-FFF2-40B4-BE49-F238E27FC236}">
                  <a16:creationId xmlns:a16="http://schemas.microsoft.com/office/drawing/2014/main" id="{00000000-0008-0000-1200-00000AF003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19.xml><?xml version="1.0" encoding="utf-8"?>
<xdr:wsDr xmlns:xdr="http://schemas.openxmlformats.org/drawingml/2006/spreadsheetDrawing" xmlns:a="http://schemas.openxmlformats.org/drawingml/2006/main">
  <xdr:twoCellAnchor>
    <xdr:from>
      <xdr:col>14</xdr:col>
      <xdr:colOff>603250</xdr:colOff>
      <xdr:row>6</xdr:row>
      <xdr:rowOff>0</xdr:rowOff>
    </xdr:from>
    <xdr:to>
      <xdr:col>27</xdr:col>
      <xdr:colOff>301625</xdr:colOff>
      <xdr:row>11</xdr:row>
      <xdr:rowOff>342900</xdr:rowOff>
    </xdr:to>
    <xdr:sp macro="" textlink="">
      <xdr:nvSpPr>
        <xdr:cNvPr id="3" name="テキスト ボックス 2">
          <a:extLst>
            <a:ext uri="{FF2B5EF4-FFF2-40B4-BE49-F238E27FC236}">
              <a16:creationId xmlns:a16="http://schemas.microsoft.com/office/drawing/2014/main" id="{00000000-0008-0000-1300-000003000000}"/>
            </a:ext>
          </a:extLst>
        </xdr:cNvPr>
        <xdr:cNvSpPr txBox="1"/>
      </xdr:nvSpPr>
      <xdr:spPr>
        <a:xfrm>
          <a:off x="25501600" y="2571750"/>
          <a:ext cx="8613775" cy="396240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このシートは別紙４－１⑴～⑸及び別紙２</a:t>
          </a:r>
        </a:p>
        <a:p>
          <a:r>
            <a:rPr kumimoji="1" lang="ja-JP" altLang="en-US" sz="3200" b="1"/>
            <a:t>所要額調書の入力内容を転記しているため入力の必要はありません。</a:t>
          </a:r>
          <a:endParaRPr kumimoji="1" lang="en-US" altLang="ja-JP" sz="3200" b="1"/>
        </a:p>
        <a:p>
          <a:r>
            <a:rPr kumimoji="1" lang="ja-JP" altLang="en-US" sz="3200" b="1"/>
            <a:t>正しく数値が転記されているかの確認のみ行ってください。</a:t>
          </a:r>
          <a:endParaRPr kumimoji="1" lang="en-US" altLang="ja-JP" sz="3200" b="1"/>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342900</xdr:colOff>
          <xdr:row>23</xdr:row>
          <xdr:rowOff>152400</xdr:rowOff>
        </xdr:from>
        <xdr:to>
          <xdr:col>1</xdr:col>
          <xdr:colOff>304800</xdr:colOff>
          <xdr:row>25</xdr:row>
          <xdr:rowOff>38100</xdr:rowOff>
        </xdr:to>
        <xdr:sp macro="" textlink="">
          <xdr:nvSpPr>
            <xdr:cNvPr id="30721" name="Check Box 1" hidden="1">
              <a:extLst>
                <a:ext uri="{63B3BB69-23CF-44E3-9099-C40C66FF867C}">
                  <a14:compatExt spid="_x0000_s30721"/>
                </a:ext>
                <a:ext uri="{FF2B5EF4-FFF2-40B4-BE49-F238E27FC236}">
                  <a16:creationId xmlns:a16="http://schemas.microsoft.com/office/drawing/2014/main" id="{00000000-0008-0000-0200-000001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24</xdr:row>
          <xdr:rowOff>171450</xdr:rowOff>
        </xdr:from>
        <xdr:to>
          <xdr:col>1</xdr:col>
          <xdr:colOff>304800</xdr:colOff>
          <xdr:row>26</xdr:row>
          <xdr:rowOff>57150</xdr:rowOff>
        </xdr:to>
        <xdr:sp macro="" textlink="">
          <xdr:nvSpPr>
            <xdr:cNvPr id="30722" name="Check Box 2" hidden="1">
              <a:extLst>
                <a:ext uri="{63B3BB69-23CF-44E3-9099-C40C66FF867C}">
                  <a14:compatExt spid="_x0000_s30722"/>
                </a:ext>
                <a:ext uri="{FF2B5EF4-FFF2-40B4-BE49-F238E27FC236}">
                  <a16:creationId xmlns:a16="http://schemas.microsoft.com/office/drawing/2014/main" id="{00000000-0008-0000-0200-000002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342900</xdr:colOff>
          <xdr:row>26</xdr:row>
          <xdr:rowOff>0</xdr:rowOff>
        </xdr:from>
        <xdr:to>
          <xdr:col>1</xdr:col>
          <xdr:colOff>304800</xdr:colOff>
          <xdr:row>26</xdr:row>
          <xdr:rowOff>247650</xdr:rowOff>
        </xdr:to>
        <xdr:sp macro="" textlink="">
          <xdr:nvSpPr>
            <xdr:cNvPr id="30725" name="Check Box 5" hidden="1">
              <a:extLst>
                <a:ext uri="{63B3BB69-23CF-44E3-9099-C40C66FF867C}">
                  <a14:compatExt spid="_x0000_s30725"/>
                </a:ext>
                <a:ext uri="{FF2B5EF4-FFF2-40B4-BE49-F238E27FC236}">
                  <a16:creationId xmlns:a16="http://schemas.microsoft.com/office/drawing/2014/main" id="{00000000-0008-0000-0200-0000057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14</xdr:col>
      <xdr:colOff>123825</xdr:colOff>
      <xdr:row>0</xdr:row>
      <xdr:rowOff>155575</xdr:rowOff>
    </xdr:from>
    <xdr:to>
      <xdr:col>19</xdr:col>
      <xdr:colOff>161924</xdr:colOff>
      <xdr:row>8</xdr:row>
      <xdr:rowOff>161925</xdr:rowOff>
    </xdr:to>
    <xdr:sp macro="" textlink="">
      <xdr:nvSpPr>
        <xdr:cNvPr id="7" name="テキスト ボックス 6">
          <a:extLst>
            <a:ext uri="{FF2B5EF4-FFF2-40B4-BE49-F238E27FC236}">
              <a16:creationId xmlns:a16="http://schemas.microsoft.com/office/drawing/2014/main" id="{00000000-0008-0000-0200-000007000000}"/>
            </a:ext>
          </a:extLst>
        </xdr:cNvPr>
        <xdr:cNvSpPr txBox="1"/>
      </xdr:nvSpPr>
      <xdr:spPr>
        <a:xfrm>
          <a:off x="7924800" y="155575"/>
          <a:ext cx="3467099" cy="1454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20.xml><?xml version="1.0" encoding="utf-8"?>
<xdr:wsDr xmlns:xdr="http://schemas.openxmlformats.org/drawingml/2006/spreadsheetDrawing" xmlns:a="http://schemas.openxmlformats.org/drawingml/2006/main">
  <xdr:twoCellAnchor>
    <xdr:from>
      <xdr:col>8</xdr:col>
      <xdr:colOff>248517</xdr:colOff>
      <xdr:row>2</xdr:row>
      <xdr:rowOff>155863</xdr:rowOff>
    </xdr:from>
    <xdr:to>
      <xdr:col>14</xdr:col>
      <xdr:colOff>112569</xdr:colOff>
      <xdr:row>8</xdr:row>
      <xdr:rowOff>138545</xdr:rowOff>
    </xdr:to>
    <xdr:sp macro="" textlink="">
      <xdr:nvSpPr>
        <xdr:cNvPr id="2" name="テキスト ボックス 1">
          <a:extLst>
            <a:ext uri="{FF2B5EF4-FFF2-40B4-BE49-F238E27FC236}">
              <a16:creationId xmlns:a16="http://schemas.microsoft.com/office/drawing/2014/main" id="{00000000-0008-0000-1400-000002000000}"/>
            </a:ext>
          </a:extLst>
        </xdr:cNvPr>
        <xdr:cNvSpPr txBox="1"/>
      </xdr:nvSpPr>
      <xdr:spPr>
        <a:xfrm>
          <a:off x="5721062" y="701386"/>
          <a:ext cx="3968462" cy="109970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t>このシートは別紙の入力内容を転記しているため</a:t>
          </a:r>
          <a:endParaRPr kumimoji="1" lang="en-US" altLang="ja-JP" sz="1100" b="1"/>
        </a:p>
        <a:p>
          <a:r>
            <a:rPr kumimoji="1" lang="ja-JP" altLang="en-US" sz="1100" b="1"/>
            <a:t>入力の必要はありません。</a:t>
          </a:r>
          <a:endParaRPr kumimoji="1" lang="en-US" altLang="ja-JP" sz="1100" b="1"/>
        </a:p>
        <a:p>
          <a:r>
            <a:rPr kumimoji="1" lang="ja-JP" altLang="en-US" sz="1100" b="1"/>
            <a:t>正しく数値が転記されているかの確認のみ行ってください。</a:t>
          </a:r>
          <a:endParaRPr kumimoji="1" lang="en-US" altLang="ja-JP" sz="1100" b="1"/>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2</xdr:col>
      <xdr:colOff>161925</xdr:colOff>
      <xdr:row>4</xdr:row>
      <xdr:rowOff>85725</xdr:rowOff>
    </xdr:from>
    <xdr:to>
      <xdr:col>9</xdr:col>
      <xdr:colOff>428625</xdr:colOff>
      <xdr:row>5</xdr:row>
      <xdr:rowOff>85725</xdr:rowOff>
    </xdr:to>
    <xdr:sp macro="" textlink="">
      <xdr:nvSpPr>
        <xdr:cNvPr id="8" name="テキスト ボックス 7">
          <a:extLst>
            <a:ext uri="{FF2B5EF4-FFF2-40B4-BE49-F238E27FC236}">
              <a16:creationId xmlns:a16="http://schemas.microsoft.com/office/drawing/2014/main" id="{00000000-0008-0000-1500-000008000000}"/>
            </a:ext>
          </a:extLst>
        </xdr:cNvPr>
        <xdr:cNvSpPr txBox="1"/>
      </xdr:nvSpPr>
      <xdr:spPr>
        <a:xfrm>
          <a:off x="1323975" y="1238250"/>
          <a:ext cx="6410325" cy="6858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a:t>
          </a:r>
          <a:r>
            <a:rPr lang="ja-JP" altLang="en-US" sz="1100" b="1">
              <a:solidFill>
                <a:srgbClr val="FF0000"/>
              </a:solidFill>
              <a:effectLst/>
              <a:latin typeface="MS Mincho" panose="02020609040205080304" pitchFamily="17" charset="-128"/>
              <a:ea typeface="MS Mincho" panose="02020609040205080304" pitchFamily="17" charset="-128"/>
            </a:rPr>
            <a:t>及び</a:t>
          </a:r>
          <a:r>
            <a:rPr lang="ja-JP" altLang="en-US" sz="1100">
              <a:effectLst/>
              <a:latin typeface="MS Mincho" panose="02020609040205080304" pitchFamily="17" charset="-128"/>
              <a:ea typeface="MS Mincho" panose="02020609040205080304" pitchFamily="17" charset="-128"/>
            </a:rPr>
            <a:t>シート「別紙４－１</a:t>
          </a:r>
          <a:r>
            <a:rPr lang="en-US" altLang="ja-JP" sz="1100">
              <a:effectLst/>
              <a:latin typeface="MS Mincho" panose="02020609040205080304" pitchFamily="17" charset="-128"/>
              <a:ea typeface="MS Mincho" panose="02020609040205080304" pitchFamily="17" charset="-128"/>
            </a:rPr>
            <a:t>(1)</a:t>
          </a:r>
          <a:r>
            <a:rPr lang="ja-JP" altLang="en-US" sz="1100">
              <a:effectLst/>
              <a:latin typeface="MS Mincho" panose="02020609040205080304" pitchFamily="17" charset="-128"/>
              <a:ea typeface="MS Mincho" panose="02020609040205080304" pitchFamily="17" charset="-128"/>
            </a:rPr>
            <a:t>入院・使用明細」を入力すると、</a:t>
          </a:r>
          <a:endParaRPr lang="en-US" altLang="ja-JP" sz="1100">
            <a:effectLst/>
            <a:latin typeface="MS Mincho" panose="02020609040205080304" pitchFamily="17" charset="-128"/>
            <a:ea typeface="MS Mincho" panose="02020609040205080304" pitchFamily="17" charset="-128"/>
          </a:endParaRPr>
        </a:p>
        <a:p>
          <a:pPr algn="ctr"/>
          <a:r>
            <a:rPr lang="ja-JP" altLang="en-US" sz="1100">
              <a:effectLst/>
              <a:latin typeface="MS Mincho" panose="02020609040205080304" pitchFamily="17" charset="-128"/>
              <a:ea typeface="MS Mincho" panose="02020609040205080304" pitchFamily="17" charset="-128"/>
            </a:rPr>
            <a:t>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13</xdr:col>
      <xdr:colOff>47625</xdr:colOff>
      <xdr:row>0</xdr:row>
      <xdr:rowOff>123825</xdr:rowOff>
    </xdr:from>
    <xdr:to>
      <xdr:col>19</xdr:col>
      <xdr:colOff>454025</xdr:colOff>
      <xdr:row>3</xdr:row>
      <xdr:rowOff>38100</xdr:rowOff>
    </xdr:to>
    <xdr:sp macro="" textlink="">
      <xdr:nvSpPr>
        <xdr:cNvPr id="9" name="テキスト ボックス 8">
          <a:extLst>
            <a:ext uri="{FF2B5EF4-FFF2-40B4-BE49-F238E27FC236}">
              <a16:creationId xmlns:a16="http://schemas.microsoft.com/office/drawing/2014/main" id="{00000000-0008-0000-1500-000009000000}"/>
            </a:ext>
          </a:extLst>
        </xdr:cNvPr>
        <xdr:cNvSpPr txBox="1"/>
      </xdr:nvSpPr>
      <xdr:spPr>
        <a:xfrm>
          <a:off x="11953875" y="12382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13</xdr:col>
      <xdr:colOff>104775</xdr:colOff>
      <xdr:row>4</xdr:row>
      <xdr:rowOff>76200</xdr:rowOff>
    </xdr:from>
    <xdr:to>
      <xdr:col>23</xdr:col>
      <xdr:colOff>530038</xdr:colOff>
      <xdr:row>11</xdr:row>
      <xdr:rowOff>117524</xdr:rowOff>
    </xdr:to>
    <xdr:sp macro="" textlink="">
      <xdr:nvSpPr>
        <xdr:cNvPr id="10" name="テキスト ボックス 9">
          <a:extLst>
            <a:ext uri="{FF2B5EF4-FFF2-40B4-BE49-F238E27FC236}">
              <a16:creationId xmlns:a16="http://schemas.microsoft.com/office/drawing/2014/main" id="{00000000-0008-0000-1500-00000A000000}"/>
            </a:ext>
          </a:extLst>
        </xdr:cNvPr>
        <xdr:cNvSpPr txBox="1"/>
      </xdr:nvSpPr>
      <xdr:spPr>
        <a:xfrm>
          <a:off x="10953750" y="1228725"/>
          <a:ext cx="7283263" cy="25273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〇「１０月以降１月末までに購入した個人防護具の明細」に</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１０月以降１月末までに</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購入した物品を入力してください。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・交付申請時にシート「別紙２－１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入院・購入明細」の「納品の有無」欄を「</a:t>
          </a:r>
          <a:r>
            <a:rPr kumimoji="1" lang="ja-JP" altLang="en-US" sz="1200" b="0" i="0" u="sng"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納品済</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」とした物品は</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交付申請時と同じ数量・単価等を入力してください。</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・交付申請時にシート「別紙２－１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入院・購入明細」の「納品の有無」欄を「</a:t>
          </a:r>
          <a:r>
            <a:rPr kumimoji="1" lang="ja-JP" altLang="en-US" sz="1200" b="0" i="0" u="sng"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１月中に納品</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」とした</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物品は</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実際に購入した</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数量・単価等を入力してください。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最終的に、「金額（税込）」欄が、根拠資料等（納品書、請求書、領収書など）と一致するよ</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うにしてください。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本シートの入力後、シート「別紙４－１</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入院・使用明細」の入力を忘れずに行ってください。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13</xdr:col>
      <xdr:colOff>104775</xdr:colOff>
      <xdr:row>12</xdr:row>
      <xdr:rowOff>0</xdr:rowOff>
    </xdr:from>
    <xdr:to>
      <xdr:col>23</xdr:col>
      <xdr:colOff>534147</xdr:colOff>
      <xdr:row>24</xdr:row>
      <xdr:rowOff>81943</xdr:rowOff>
    </xdr:to>
    <xdr:sp macro="" textlink="">
      <xdr:nvSpPr>
        <xdr:cNvPr id="11" name="テキスト ボックス 10">
          <a:extLst>
            <a:ext uri="{FF2B5EF4-FFF2-40B4-BE49-F238E27FC236}">
              <a16:creationId xmlns:a16="http://schemas.microsoft.com/office/drawing/2014/main" id="{00000000-0008-0000-1500-00000B000000}"/>
            </a:ext>
          </a:extLst>
        </xdr:cNvPr>
        <xdr:cNvSpPr txBox="1"/>
      </xdr:nvSpPr>
      <xdr:spPr>
        <a:xfrm>
          <a:off x="10953750" y="3886200"/>
          <a:ext cx="7287372" cy="3053743"/>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「１０月以降１月末までに購入した個人防護具の明細」について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同じ銘柄でも</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納品日ごと支払日ごとに入力してください。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①「添付書類番号」欄に番号を入力いただき、照合できるように、各品目に対する見積書等</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番号は納品書、請求書、領収書ごとに</a:t>
          </a:r>
          <a:r>
            <a:rPr kumimoji="1" lang="ja-JP" altLang="en-US" sz="1200" b="1">
              <a:solidFill>
                <a:srgbClr val="FF0000"/>
              </a:solidFill>
              <a:latin typeface="ＭＳ ゴシック" panose="020B0609070205080204" pitchFamily="49" charset="-128"/>
              <a:ea typeface="ＭＳ ゴシック" panose="020B0609070205080204" pitchFamily="49" charset="-128"/>
            </a:rPr>
            <a:t>同じ</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番号を付するようにしてください。</a:t>
          </a:r>
        </a:p>
        <a:p>
          <a:endParaRPr kumimoji="1" lang="ja-JP" altLang="en-US"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「種類」欄を選択していない場合、入力内容がシート「別紙４－１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入院・使用明細」に反映</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されません。</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同じ銘柄でも単価が異なる場合には、行を分けて記入してください。</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22.xml><?xml version="1.0" encoding="utf-8"?>
<xdr:wsDr xmlns:xdr="http://schemas.openxmlformats.org/drawingml/2006/spreadsheetDrawing" xmlns:a="http://schemas.openxmlformats.org/drawingml/2006/main">
  <xdr:twoCellAnchor>
    <xdr:from>
      <xdr:col>11</xdr:col>
      <xdr:colOff>0</xdr:colOff>
      <xdr:row>0</xdr:row>
      <xdr:rowOff>0</xdr:rowOff>
    </xdr:from>
    <xdr:to>
      <xdr:col>17</xdr:col>
      <xdr:colOff>485775</xdr:colOff>
      <xdr:row>2</xdr:row>
      <xdr:rowOff>135202</xdr:rowOff>
    </xdr:to>
    <xdr:sp macro="" textlink="">
      <xdr:nvSpPr>
        <xdr:cNvPr id="2" name="テキスト ボックス 1">
          <a:extLst>
            <a:ext uri="{FF2B5EF4-FFF2-40B4-BE49-F238E27FC236}">
              <a16:creationId xmlns:a16="http://schemas.microsoft.com/office/drawing/2014/main" id="{00000000-0008-0000-1600-000002000000}"/>
            </a:ext>
          </a:extLst>
        </xdr:cNvPr>
        <xdr:cNvSpPr txBox="1"/>
      </xdr:nvSpPr>
      <xdr:spPr>
        <a:xfrm>
          <a:off x="11953875" y="0"/>
          <a:ext cx="4581525" cy="80195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10</xdr:col>
      <xdr:colOff>666750</xdr:colOff>
      <xdr:row>4</xdr:row>
      <xdr:rowOff>123825</xdr:rowOff>
    </xdr:from>
    <xdr:to>
      <xdr:col>21</xdr:col>
      <xdr:colOff>560916</xdr:colOff>
      <xdr:row>15</xdr:row>
      <xdr:rowOff>228600</xdr:rowOff>
    </xdr:to>
    <xdr:sp macro="" textlink="">
      <xdr:nvSpPr>
        <xdr:cNvPr id="3" name="テキスト ボックス 2">
          <a:extLst>
            <a:ext uri="{FF2B5EF4-FFF2-40B4-BE49-F238E27FC236}">
              <a16:creationId xmlns:a16="http://schemas.microsoft.com/office/drawing/2014/main" id="{00000000-0008-0000-1600-000003000000}"/>
            </a:ext>
          </a:extLst>
        </xdr:cNvPr>
        <xdr:cNvSpPr txBox="1"/>
      </xdr:nvSpPr>
      <xdr:spPr>
        <a:xfrm>
          <a:off x="11906250" y="1123950"/>
          <a:ext cx="7437966" cy="247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〇使用数量欄にシート</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「別紙４－１</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入院・購入明細」に記載した個人防護具のうち</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使用した</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数量</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を週</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単位で入力してください。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入力する数量はシート「別紙４－１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入院・購入明細」の「種類」ごとです。</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「購入実績」の「数量」欄より多い数量は入力できません。（シート「別紙４－１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入院・使用明</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細」記載の数量と本シート記載の数量合計が「購入実績」の「数量」欄以下になるよう入力してくだ</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〇県ホームページを参照し、Ｉ列「対象期間」欄で「〇」か「</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」を選択してください。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〇「入院医療機関設備整備事業における個人防護具の上限額」中、「②人</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補助上限額はシート「別紙４所要額実績報告書」の「基準額の上限」欄に転記されます。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11</xdr:col>
      <xdr:colOff>0</xdr:colOff>
      <xdr:row>18</xdr:row>
      <xdr:rowOff>161925</xdr:rowOff>
    </xdr:from>
    <xdr:to>
      <xdr:col>22</xdr:col>
      <xdr:colOff>57150</xdr:colOff>
      <xdr:row>57</xdr:row>
      <xdr:rowOff>28575</xdr:rowOff>
    </xdr:to>
    <xdr:sp macro="" textlink="">
      <xdr:nvSpPr>
        <xdr:cNvPr id="4" name="テキスト ボックス 3">
          <a:extLst>
            <a:ext uri="{FF2B5EF4-FFF2-40B4-BE49-F238E27FC236}">
              <a16:creationId xmlns:a16="http://schemas.microsoft.com/office/drawing/2014/main" id="{00000000-0008-0000-1600-000004000000}"/>
            </a:ext>
          </a:extLst>
        </xdr:cNvPr>
        <xdr:cNvSpPr txBox="1"/>
      </xdr:nvSpPr>
      <xdr:spPr>
        <a:xfrm>
          <a:off x="11925300" y="4248150"/>
          <a:ext cx="7600950" cy="8420100"/>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〇購入実績について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入院・購入明細」に記載した個人防護具の入力内容が「種類」ごとに</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〇使用数量について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入院・購入明細」に記載した個人防護具のうち使用した数量を記載してくださ</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入院・購入明細」に記載して</a:t>
          </a:r>
          <a:r>
            <a:rPr kumimoji="1" lang="ja-JP" altLang="en-US" sz="1200">
              <a:solidFill>
                <a:srgbClr val="FF0000"/>
              </a:solidFill>
              <a:latin typeface="ＭＳ ゴシック" panose="020B0609070205080204" pitchFamily="49" charset="-128"/>
              <a:ea typeface="ＭＳ ゴシック" panose="020B0609070205080204" pitchFamily="49" charset="-128"/>
            </a:rPr>
            <a:t>いない</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個人防護具の使用数量は入力しないでく</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u="none">
              <a:solidFill>
                <a:srgbClr val="FF0000"/>
              </a:solidFill>
              <a:latin typeface="ＭＳ ゴシック" panose="020B0609070205080204" pitchFamily="49" charset="-128"/>
              <a:ea typeface="ＭＳ ゴシック" panose="020B0609070205080204" pitchFamily="49" charset="-128"/>
            </a:rPr>
            <a:t>※</a:t>
          </a:r>
          <a:r>
            <a:rPr kumimoji="1" lang="ja-JP" altLang="en-US" sz="1200" b="1" u="none">
              <a:solidFill>
                <a:srgbClr val="FF0000"/>
              </a:solidFill>
              <a:latin typeface="ＭＳ ゴシック" panose="020B0609070205080204" pitchFamily="49" charset="-128"/>
              <a:ea typeface="ＭＳ ゴシック" panose="020B0609070205080204" pitchFamily="49" charset="-128"/>
            </a:rPr>
            <a:t>本事業で整備する個人防護具は受払（使用状況）を帳簿等により明らかにしておく必要があります。</a:t>
          </a:r>
          <a:endParaRPr kumimoji="1" lang="en-US" altLang="ja-JP" sz="1200" b="1" u="none">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・「対象期間について」</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Ｉ列「対象期間」欄で「〇」か「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」を選択してください。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本県においては県内の在院者数が５７９人以上の時点から５７９人を下回った時点までが「対象</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期間」となります。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県内の在院者数については、厚生労働省のホームページに掲載されています。また、県ホームペー</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ジにおいても、現在の在院者数及びこれまでの「対象期間」を掲載しています。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〇対象経費支出予定額について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「対象期間」内の金額（１２月まで）①は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入院・使用明細」内の「対象期間」内の金額が転記されます。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・「対象期間」内の金額（１月以降）②は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本シートの「対象期間」が「</a:t>
          </a:r>
          <a:r>
            <a:rPr kumimoji="1" lang="ja-JP" altLang="en-US" sz="1200" b="0">
              <a:solidFill>
                <a:srgbClr val="FF0000"/>
              </a:solidFill>
              <a:latin typeface="ＭＳ ゴシック" panose="020B0609070205080204" pitchFamily="49" charset="-128"/>
              <a:ea typeface="ＭＳ ゴシック" panose="020B0609070205080204" pitchFamily="49" charset="-128"/>
            </a:rPr>
            <a:t>〇</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・支出額①＋②は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「対象期間」内の金額（１２月まで）①　＋　「対象期間」内の金額（１月以降）②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・対象経費支出予定額（合計）は支出額①＋②の合計額です。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〇「入院医療機関設備整備事業における個人防護具の上限額」について</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本事業を実施するために施設で個人防護具を着用した</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医療従事者の人数を記入してください。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入院医療機関設備整備事業において使用した人数に限ります。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１０月以降の「対象期間」</a:t>
          </a:r>
          <a:r>
            <a:rPr kumimoji="1" lang="ja-JP" altLang="en-US" sz="1200" b="1">
              <a:solidFill>
                <a:srgbClr val="FF0000"/>
              </a:solidFill>
              <a:latin typeface="ＭＳ ゴシック" panose="020B0609070205080204" pitchFamily="49" charset="-128"/>
              <a:ea typeface="ＭＳ ゴシック" panose="020B0609070205080204" pitchFamily="49" charset="-128"/>
            </a:rPr>
            <a:t>かつ</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本事業を実施する日数（</a:t>
          </a:r>
          <a:r>
            <a:rPr kumimoji="1" lang="ja-JP" altLang="en-US" sz="1200" b="1">
              <a:solidFill>
                <a:srgbClr val="FF0000"/>
              </a:solidFill>
              <a:latin typeface="ＭＳ ゴシック" panose="020B0609070205080204" pitchFamily="49" charset="-128"/>
              <a:ea typeface="ＭＳ ゴシック" panose="020B0609070205080204" pitchFamily="49" charset="-128"/>
            </a:rPr>
            <a:t>実績</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１０月～１２月の「対象期間」は３日です。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)①3,600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②人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③　日が個人防護具の上限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になります。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交付決定額、対象経費支出額（合計）、「入院医療機関設備整備事業における個人防護具の上限額」の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うち一番少ない金額</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が補助金精算額になります。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23.xml><?xml version="1.0" encoding="utf-8"?>
<xdr:wsDr xmlns:xdr="http://schemas.openxmlformats.org/drawingml/2006/spreadsheetDrawing" xmlns:a="http://schemas.openxmlformats.org/drawingml/2006/main">
  <xdr:twoCellAnchor>
    <xdr:from>
      <xdr:col>2</xdr:col>
      <xdr:colOff>85725</xdr:colOff>
      <xdr:row>4</xdr:row>
      <xdr:rowOff>95250</xdr:rowOff>
    </xdr:from>
    <xdr:to>
      <xdr:col>10</xdr:col>
      <xdr:colOff>190500</xdr:colOff>
      <xdr:row>5</xdr:row>
      <xdr:rowOff>95250</xdr:rowOff>
    </xdr:to>
    <xdr:sp macro="" textlink="">
      <xdr:nvSpPr>
        <xdr:cNvPr id="8" name="テキスト ボックス 7">
          <a:extLst>
            <a:ext uri="{FF2B5EF4-FFF2-40B4-BE49-F238E27FC236}">
              <a16:creationId xmlns:a16="http://schemas.microsoft.com/office/drawing/2014/main" id="{00000000-0008-0000-1700-000008000000}"/>
            </a:ext>
          </a:extLst>
        </xdr:cNvPr>
        <xdr:cNvSpPr txBox="1"/>
      </xdr:nvSpPr>
      <xdr:spPr>
        <a:xfrm>
          <a:off x="1247775" y="1247775"/>
          <a:ext cx="7305675" cy="6858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a:t>
          </a:r>
          <a:r>
            <a:rPr lang="ja-JP" altLang="en-US" sz="1100" b="1">
              <a:solidFill>
                <a:srgbClr val="FF0000"/>
              </a:solidFill>
              <a:effectLst/>
              <a:latin typeface="MS Mincho" panose="02020609040205080304" pitchFamily="17" charset="-128"/>
              <a:ea typeface="MS Mincho" panose="02020609040205080304" pitchFamily="17" charset="-128"/>
            </a:rPr>
            <a:t>及び</a:t>
          </a:r>
          <a:r>
            <a:rPr lang="ja-JP" altLang="en-US" sz="1100">
              <a:effectLst/>
              <a:latin typeface="MS Mincho" panose="02020609040205080304" pitchFamily="17" charset="-128"/>
              <a:ea typeface="MS Mincho" panose="02020609040205080304" pitchFamily="17" charset="-128"/>
            </a:rPr>
            <a:t>シート「別紙４－１</a:t>
          </a:r>
          <a:r>
            <a:rPr lang="en-US" altLang="ja-JP" sz="1100">
              <a:effectLst/>
              <a:latin typeface="MS Mincho" panose="02020609040205080304" pitchFamily="17" charset="-128"/>
              <a:ea typeface="MS Mincho" panose="02020609040205080304" pitchFamily="17" charset="-128"/>
            </a:rPr>
            <a:t>(2)</a:t>
          </a:r>
          <a:r>
            <a:rPr lang="ja-JP" altLang="en-US" sz="1100">
              <a:effectLst/>
              <a:latin typeface="MS Mincho" panose="02020609040205080304" pitchFamily="17" charset="-128"/>
              <a:ea typeface="MS Mincho" panose="02020609040205080304" pitchFamily="17" charset="-128"/>
            </a:rPr>
            <a:t>外来対応・使用明細」を入力すると、</a:t>
          </a:r>
          <a:endParaRPr lang="en-US" altLang="ja-JP" sz="1100">
            <a:effectLst/>
            <a:latin typeface="MS Mincho" panose="02020609040205080304" pitchFamily="17" charset="-128"/>
            <a:ea typeface="MS Mincho" panose="02020609040205080304" pitchFamily="17" charset="-128"/>
          </a:endParaRPr>
        </a:p>
        <a:p>
          <a:pPr algn="ctr"/>
          <a:r>
            <a:rPr lang="ja-JP" altLang="en-US" sz="1100">
              <a:effectLst/>
              <a:latin typeface="MS Mincho" panose="02020609040205080304" pitchFamily="17" charset="-128"/>
              <a:ea typeface="MS Mincho" panose="02020609040205080304" pitchFamily="17" charset="-128"/>
            </a:rPr>
            <a:t>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13</xdr:col>
      <xdr:colOff>47625</xdr:colOff>
      <xdr:row>0</xdr:row>
      <xdr:rowOff>123825</xdr:rowOff>
    </xdr:from>
    <xdr:to>
      <xdr:col>19</xdr:col>
      <xdr:colOff>454025</xdr:colOff>
      <xdr:row>3</xdr:row>
      <xdr:rowOff>38100</xdr:rowOff>
    </xdr:to>
    <xdr:sp macro="" textlink="">
      <xdr:nvSpPr>
        <xdr:cNvPr id="9" name="テキスト ボックス 8">
          <a:extLst>
            <a:ext uri="{FF2B5EF4-FFF2-40B4-BE49-F238E27FC236}">
              <a16:creationId xmlns:a16="http://schemas.microsoft.com/office/drawing/2014/main" id="{00000000-0008-0000-1700-000009000000}"/>
            </a:ext>
          </a:extLst>
        </xdr:cNvPr>
        <xdr:cNvSpPr txBox="1"/>
      </xdr:nvSpPr>
      <xdr:spPr>
        <a:xfrm>
          <a:off x="11953875" y="12382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13</xdr:col>
      <xdr:colOff>228600</xdr:colOff>
      <xdr:row>4</xdr:row>
      <xdr:rowOff>9525</xdr:rowOff>
    </xdr:from>
    <xdr:to>
      <xdr:col>23</xdr:col>
      <xdr:colOff>676275</xdr:colOff>
      <xdr:row>13</xdr:row>
      <xdr:rowOff>121445</xdr:rowOff>
    </xdr:to>
    <xdr:sp macro="" textlink="">
      <xdr:nvSpPr>
        <xdr:cNvPr id="10" name="テキスト ボックス 9">
          <a:extLst>
            <a:ext uri="{FF2B5EF4-FFF2-40B4-BE49-F238E27FC236}">
              <a16:creationId xmlns:a16="http://schemas.microsoft.com/office/drawing/2014/main" id="{00000000-0008-0000-1700-00000A000000}"/>
            </a:ext>
          </a:extLst>
        </xdr:cNvPr>
        <xdr:cNvSpPr txBox="1"/>
      </xdr:nvSpPr>
      <xdr:spPr>
        <a:xfrm>
          <a:off x="11191875" y="1162050"/>
          <a:ext cx="7305675" cy="309324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p>
        <a:p>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〇「１０月以降１月末までに購入した個人防護具の明細」に</a:t>
          </a:r>
          <a:r>
            <a:rPr kumimoji="1" lang="ja-JP" altLang="en-US" sz="1200" b="1">
              <a:solidFill>
                <a:srgbClr val="FF0000"/>
              </a:solidFill>
              <a:effectLst/>
              <a:latin typeface="ＭＳ ゴシック" panose="020B0609070205080204" pitchFamily="49" charset="-128"/>
              <a:ea typeface="ＭＳ ゴシック" panose="020B0609070205080204" pitchFamily="49" charset="-128"/>
              <a:cs typeface="+mn-cs"/>
            </a:rPr>
            <a:t>１０月以降１月末までに</a:t>
          </a:r>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購入した物品を入力してください。</a:t>
          </a:r>
        </a:p>
        <a:p>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・交付申請時にシート「別紙２－１</a:t>
          </a:r>
          <a:r>
            <a:rPr kumimoji="1" lang="en-US" altLang="ja-JP" sz="1200" b="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外来対応・購入明細」の「納品の有無」欄を「</a:t>
          </a:r>
          <a:r>
            <a:rPr kumimoji="1" lang="ja-JP" altLang="en-US" sz="1200" b="0" u="sng">
              <a:solidFill>
                <a:schemeClr val="dk1"/>
              </a:solidFill>
              <a:effectLst/>
              <a:latin typeface="ＭＳ ゴシック" panose="020B0609070205080204" pitchFamily="49" charset="-128"/>
              <a:ea typeface="ＭＳ ゴシック" panose="020B0609070205080204" pitchFamily="49" charset="-128"/>
              <a:cs typeface="+mn-cs"/>
            </a:rPr>
            <a:t>納品済</a:t>
          </a:r>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」とした物品は交付申請時と同じ数量・単価等を入力してください。</a:t>
          </a:r>
        </a:p>
        <a:p>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・交付申請時にシート「別紙２－１</a:t>
          </a:r>
          <a:r>
            <a:rPr kumimoji="1" lang="en-US" altLang="ja-JP" sz="1200" b="0">
              <a:solidFill>
                <a:schemeClr val="dk1"/>
              </a:solidFill>
              <a:effectLst/>
              <a:latin typeface="ＭＳ ゴシック" panose="020B0609070205080204" pitchFamily="49" charset="-128"/>
              <a:ea typeface="ＭＳ ゴシック" panose="020B0609070205080204" pitchFamily="49" charset="-128"/>
              <a:cs typeface="+mn-cs"/>
            </a:rPr>
            <a:t>(2)</a:t>
          </a:r>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外来対応・購入明細」の「納品の有無」欄を「</a:t>
          </a:r>
          <a:r>
            <a:rPr kumimoji="1" lang="ja-JP" altLang="en-US" sz="1200" b="0" u="sng">
              <a:solidFill>
                <a:schemeClr val="dk1"/>
              </a:solidFill>
              <a:effectLst/>
              <a:latin typeface="ＭＳ ゴシック" panose="020B0609070205080204" pitchFamily="49" charset="-128"/>
              <a:ea typeface="ＭＳ ゴシック" panose="020B0609070205080204" pitchFamily="49" charset="-128"/>
              <a:cs typeface="+mn-cs"/>
            </a:rPr>
            <a:t>１月中に納品</a:t>
          </a:r>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」とした物品は</a:t>
          </a:r>
          <a:r>
            <a:rPr kumimoji="1" lang="ja-JP" altLang="en-US" sz="1200" b="0">
              <a:solidFill>
                <a:srgbClr val="FF0000"/>
              </a:solidFill>
              <a:effectLst/>
              <a:latin typeface="ＭＳ ゴシック" panose="020B0609070205080204" pitchFamily="49" charset="-128"/>
              <a:ea typeface="ＭＳ ゴシック" panose="020B0609070205080204" pitchFamily="49" charset="-128"/>
              <a:cs typeface="+mn-cs"/>
            </a:rPr>
            <a:t>実際に購入した</a:t>
          </a:r>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数量・単価等を入力してください。</a:t>
          </a:r>
        </a:p>
        <a:p>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　</a:t>
          </a:r>
          <a:r>
            <a:rPr kumimoji="1" lang="en-US" altLang="ja-JP" sz="1200" b="0">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　最終的に、「金額（税込）」欄が、根拠資料等（納品書、請求書、領収書など）と一致するよ</a:t>
          </a:r>
        </a:p>
        <a:p>
          <a:r>
            <a:rPr kumimoji="1" lang="ja-JP" altLang="en-US" sz="1200" b="0">
              <a:solidFill>
                <a:schemeClr val="dk1"/>
              </a:solidFill>
              <a:effectLst/>
              <a:latin typeface="ＭＳ ゴシック" panose="020B0609070205080204" pitchFamily="49" charset="-128"/>
              <a:ea typeface="ＭＳ ゴシック" panose="020B0609070205080204" pitchFamily="49" charset="-128"/>
              <a:cs typeface="+mn-cs"/>
            </a:rPr>
            <a:t>　　　うにしてください。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〇「発熱患者への診療対応時間」に曜日ごとに発熱患者の対応できる人数及び対応可能時間を入力してください。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指定診療・検査医療機関の指定を受けている場合は、埼玉県指定診療・検査医療機関検索システムに登録されてある内容を入力してください。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本シートの入力後、シート「別紙４－１</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外来対応・使用明細」の入力を忘れずに行ってください。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13</xdr:col>
      <xdr:colOff>228600</xdr:colOff>
      <xdr:row>13</xdr:row>
      <xdr:rowOff>238125</xdr:rowOff>
    </xdr:from>
    <xdr:to>
      <xdr:col>23</xdr:col>
      <xdr:colOff>682625</xdr:colOff>
      <xdr:row>28</xdr:row>
      <xdr:rowOff>221456</xdr:rowOff>
    </xdr:to>
    <xdr:sp macro="" textlink="">
      <xdr:nvSpPr>
        <xdr:cNvPr id="11" name="テキスト ボックス 10">
          <a:extLst>
            <a:ext uri="{FF2B5EF4-FFF2-40B4-BE49-F238E27FC236}">
              <a16:creationId xmlns:a16="http://schemas.microsoft.com/office/drawing/2014/main" id="{00000000-0008-0000-1700-00000B000000}"/>
            </a:ext>
          </a:extLst>
        </xdr:cNvPr>
        <xdr:cNvSpPr txBox="1"/>
      </xdr:nvSpPr>
      <xdr:spPr>
        <a:xfrm>
          <a:off x="11191875" y="4371975"/>
          <a:ext cx="7312025" cy="3698081"/>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１０月以降１月末までに購入した個人防護具の明細」について</a:t>
          </a:r>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同じ銘柄でも</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納品日ごと支払日ごとに入力してください。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①「添付書類番号」欄に番号を入力いただき、照合できるように、各品目に対する見積書等</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番号は納品書、請求書、領収書ごとに</a:t>
          </a:r>
          <a:r>
            <a:rPr kumimoji="1" lang="ja-JP" altLang="en-US" sz="1200" b="1">
              <a:solidFill>
                <a:srgbClr val="FF0000"/>
              </a:solidFill>
              <a:latin typeface="ＭＳ ゴシック" panose="020B0609070205080204" pitchFamily="49" charset="-128"/>
              <a:ea typeface="ＭＳ ゴシック" panose="020B0609070205080204" pitchFamily="49" charset="-128"/>
            </a:rPr>
            <a:t>同じ</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番号を付するようにしてください。</a:t>
          </a:r>
        </a:p>
        <a:p>
          <a:endParaRPr kumimoji="1" lang="ja-JP" altLang="en-US"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「種類」欄を選択していない場合、入力内容がシート「別紙４－１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外来対応・使用明細」に</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反映されません。</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同じ銘柄でも単価が異なる場合には、行を分けて記入してください。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24.xml><?xml version="1.0" encoding="utf-8"?>
<xdr:wsDr xmlns:xdr="http://schemas.openxmlformats.org/drawingml/2006/spreadsheetDrawing" xmlns:a="http://schemas.openxmlformats.org/drawingml/2006/main">
  <xdr:twoCellAnchor>
    <xdr:from>
      <xdr:col>11</xdr:col>
      <xdr:colOff>0</xdr:colOff>
      <xdr:row>0</xdr:row>
      <xdr:rowOff>0</xdr:rowOff>
    </xdr:from>
    <xdr:to>
      <xdr:col>17</xdr:col>
      <xdr:colOff>485775</xdr:colOff>
      <xdr:row>2</xdr:row>
      <xdr:rowOff>135202</xdr:rowOff>
    </xdr:to>
    <xdr:sp macro="" textlink="">
      <xdr:nvSpPr>
        <xdr:cNvPr id="2" name="テキスト ボックス 1">
          <a:extLst>
            <a:ext uri="{FF2B5EF4-FFF2-40B4-BE49-F238E27FC236}">
              <a16:creationId xmlns:a16="http://schemas.microsoft.com/office/drawing/2014/main" id="{00000000-0008-0000-1800-000002000000}"/>
            </a:ext>
          </a:extLst>
        </xdr:cNvPr>
        <xdr:cNvSpPr txBox="1"/>
      </xdr:nvSpPr>
      <xdr:spPr>
        <a:xfrm>
          <a:off x="11925300" y="0"/>
          <a:ext cx="4600575" cy="79242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10</xdr:col>
      <xdr:colOff>666750</xdr:colOff>
      <xdr:row>4</xdr:row>
      <xdr:rowOff>123824</xdr:rowOff>
    </xdr:from>
    <xdr:to>
      <xdr:col>21</xdr:col>
      <xdr:colOff>560916</xdr:colOff>
      <xdr:row>18</xdr:row>
      <xdr:rowOff>200025</xdr:rowOff>
    </xdr:to>
    <xdr:sp macro="" textlink="">
      <xdr:nvSpPr>
        <xdr:cNvPr id="3" name="テキスト ボックス 2">
          <a:extLst>
            <a:ext uri="{FF2B5EF4-FFF2-40B4-BE49-F238E27FC236}">
              <a16:creationId xmlns:a16="http://schemas.microsoft.com/office/drawing/2014/main" id="{00000000-0008-0000-1800-000003000000}"/>
            </a:ext>
          </a:extLst>
        </xdr:cNvPr>
        <xdr:cNvSpPr txBox="1"/>
      </xdr:nvSpPr>
      <xdr:spPr>
        <a:xfrm>
          <a:off x="11906250" y="1123949"/>
          <a:ext cx="7437966" cy="3162301"/>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〇使用数量欄にシート</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「別紙４－１</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外来対応・購入明細」に記載した個人防護具のうち</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使用した</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数量</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を週単位で入力してください。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入力する数量はシート「別紙４－１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外来対応・購入明細」の「種類」ごとです。</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「購入実績」の「数量」欄より多い数量は入力できません。（シート「別紙４－１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(2)</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外来対応・使用　</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明細」記載の数量と本シート記載の数量合計が「購入実績」の「数量」欄以下になるよう入力してくだ</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〇県ホームページを参照し、Ｉ列「対象期間」欄で「〇」か「</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」を選択してください。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〇「外来対応医療機関設備整備事業における個人防護具の上限額」中、「②人</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補助上限額はシート「別紙４所要額実績報告書」の「基準額の上限」欄に転記されます。</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〇「発熱患者への診療対応時間」に曜日ごとに発熱患者の対応できる人数及び対応可能時間を入力してください。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指定診療・検査医療機関の指定を受けている場合は、埼玉県指定診療・検査医療機関検索システムに登録されてある内容を入力してください。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10</xdr:col>
      <xdr:colOff>625475</xdr:colOff>
      <xdr:row>20</xdr:row>
      <xdr:rowOff>120650</xdr:rowOff>
    </xdr:from>
    <xdr:to>
      <xdr:col>21</xdr:col>
      <xdr:colOff>682625</xdr:colOff>
      <xdr:row>56</xdr:row>
      <xdr:rowOff>174625</xdr:rowOff>
    </xdr:to>
    <xdr:sp macro="" textlink="">
      <xdr:nvSpPr>
        <xdr:cNvPr id="4" name="テキスト ボックス 3">
          <a:extLst>
            <a:ext uri="{FF2B5EF4-FFF2-40B4-BE49-F238E27FC236}">
              <a16:creationId xmlns:a16="http://schemas.microsoft.com/office/drawing/2014/main" id="{00000000-0008-0000-1800-000004000000}"/>
            </a:ext>
          </a:extLst>
        </xdr:cNvPr>
        <xdr:cNvSpPr txBox="1"/>
      </xdr:nvSpPr>
      <xdr:spPr>
        <a:xfrm>
          <a:off x="11864975" y="4683125"/>
          <a:ext cx="7600950" cy="8416925"/>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〇購入実績について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外来対応・購入明細」に記載した個人防護具の入力内容が「種類」ごとに</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〇使用数量について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外来対応・購入明細」に記載した個人防護具のうち使用した数量を記載してくださ</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外来対応・購入明細」に記載して</a:t>
          </a:r>
          <a:r>
            <a:rPr kumimoji="1" lang="ja-JP" altLang="en-US" sz="1200">
              <a:solidFill>
                <a:srgbClr val="FF0000"/>
              </a:solidFill>
              <a:latin typeface="ＭＳ ゴシック" panose="020B0609070205080204" pitchFamily="49" charset="-128"/>
              <a:ea typeface="ＭＳ ゴシック" panose="020B0609070205080204" pitchFamily="49" charset="-128"/>
            </a:rPr>
            <a:t>いない</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個人防護具の使用数量は入力しないでく</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u="none">
              <a:solidFill>
                <a:srgbClr val="FF0000"/>
              </a:solidFill>
              <a:latin typeface="ＭＳ ゴシック" panose="020B0609070205080204" pitchFamily="49" charset="-128"/>
              <a:ea typeface="ＭＳ ゴシック" panose="020B0609070205080204" pitchFamily="49" charset="-128"/>
            </a:rPr>
            <a:t>※</a:t>
          </a:r>
          <a:r>
            <a:rPr kumimoji="1" lang="ja-JP" altLang="en-US" sz="1200" b="1" u="none">
              <a:solidFill>
                <a:srgbClr val="FF0000"/>
              </a:solidFill>
              <a:latin typeface="ＭＳ ゴシック" panose="020B0609070205080204" pitchFamily="49" charset="-128"/>
              <a:ea typeface="ＭＳ ゴシック" panose="020B0609070205080204" pitchFamily="49" charset="-128"/>
            </a:rPr>
            <a:t>本事業で整備する個人防護具は受払（使用状況）を帳簿等により明らかにしておく必要があります。</a:t>
          </a:r>
          <a:endParaRPr kumimoji="1" lang="en-US" altLang="ja-JP" sz="1200" b="1" u="none">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・「対象期間について」</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Ｉ列「対象期間」欄で「〇」か「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」を選択してください。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本県においては県内の在院者数が５７９人以上の時点から５７９人を下回った時点までが「対象</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期間」となります。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県内の在院者数については、厚生労働省のホームページに掲載されています。また、県ホームペー</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ジにおいても、現在の在院者数及びこれまでの「対象期間」を掲載しています。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〇対象経費支出予定額について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「対象期間」内の金額（１２月まで）①は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(2)</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外来対応・使用明細」内の「対象期間」内の金額が転記されます。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・「対象期間」内の金額（１月以降）②は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本シートの「対象期間」が「</a:t>
          </a:r>
          <a:r>
            <a:rPr kumimoji="1" lang="ja-JP" altLang="en-US" sz="1200" b="0">
              <a:solidFill>
                <a:srgbClr val="FF0000"/>
              </a:solidFill>
              <a:latin typeface="ＭＳ ゴシック" panose="020B0609070205080204" pitchFamily="49" charset="-128"/>
              <a:ea typeface="ＭＳ ゴシック" panose="020B0609070205080204" pitchFamily="49" charset="-128"/>
            </a:rPr>
            <a:t>〇</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・支出額①＋②は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「対象期間」内の金額（１２月まで）①　＋　「対象期間」内の金額（１月以降）②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・対象経費支出予定額（合計）は支出額①＋②の合計額です。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〇「外来対応医療機関設備整備事業における個人防護具の上限額」について</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本事業を実施するために施設で個人防護具を着用した</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医療従事者の人数を記入してください。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外来対応医療機関設備整備事業において使用した人数に限ります。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１０月以降の「対象期間」</a:t>
          </a:r>
          <a:r>
            <a:rPr kumimoji="1" lang="ja-JP" altLang="en-US" sz="1200" b="1">
              <a:solidFill>
                <a:srgbClr val="FF0000"/>
              </a:solidFill>
              <a:latin typeface="ＭＳ ゴシック" panose="020B0609070205080204" pitchFamily="49" charset="-128"/>
              <a:ea typeface="ＭＳ ゴシック" panose="020B0609070205080204" pitchFamily="49" charset="-128"/>
            </a:rPr>
            <a:t>かつ</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本事業を実施する日数（</a:t>
          </a:r>
          <a:r>
            <a:rPr kumimoji="1" lang="ja-JP" altLang="en-US" sz="1200" b="1">
              <a:solidFill>
                <a:srgbClr val="FF0000"/>
              </a:solidFill>
              <a:latin typeface="ＭＳ ゴシック" panose="020B0609070205080204" pitchFamily="49" charset="-128"/>
              <a:ea typeface="ＭＳ ゴシック" panose="020B0609070205080204" pitchFamily="49" charset="-128"/>
            </a:rPr>
            <a:t>実績</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１０月～１２月の「対象期間」は３日です。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)①3,600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②人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③　日が個人防護具の上限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になります。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交付決定額、対象経費支出額（合計）、「外来対応医療機関設備整備事業における個人防護具の上限</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額」の</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うち一番少ない金額</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が補助金精算額になります。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25.xml><?xml version="1.0" encoding="utf-8"?>
<xdr:wsDr xmlns:xdr="http://schemas.openxmlformats.org/drawingml/2006/spreadsheetDrawing" xmlns:a="http://schemas.openxmlformats.org/drawingml/2006/main">
  <xdr:twoCellAnchor>
    <xdr:from>
      <xdr:col>1</xdr:col>
      <xdr:colOff>914400</xdr:colOff>
      <xdr:row>4</xdr:row>
      <xdr:rowOff>57150</xdr:rowOff>
    </xdr:from>
    <xdr:to>
      <xdr:col>9</xdr:col>
      <xdr:colOff>228600</xdr:colOff>
      <xdr:row>5</xdr:row>
      <xdr:rowOff>57150</xdr:rowOff>
    </xdr:to>
    <xdr:sp macro="" textlink="">
      <xdr:nvSpPr>
        <xdr:cNvPr id="8" name="テキスト ボックス 7">
          <a:extLst>
            <a:ext uri="{FF2B5EF4-FFF2-40B4-BE49-F238E27FC236}">
              <a16:creationId xmlns:a16="http://schemas.microsoft.com/office/drawing/2014/main" id="{00000000-0008-0000-1900-000008000000}"/>
            </a:ext>
          </a:extLst>
        </xdr:cNvPr>
        <xdr:cNvSpPr txBox="1"/>
      </xdr:nvSpPr>
      <xdr:spPr>
        <a:xfrm>
          <a:off x="1123950" y="1209675"/>
          <a:ext cx="7467600" cy="685800"/>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a:t>
          </a:r>
          <a:r>
            <a:rPr lang="ja-JP" altLang="en-US" sz="1100" b="1">
              <a:solidFill>
                <a:srgbClr val="FF0000"/>
              </a:solidFill>
              <a:effectLst/>
              <a:latin typeface="MS Mincho" panose="02020609040205080304" pitchFamily="17" charset="-128"/>
              <a:ea typeface="MS Mincho" panose="02020609040205080304" pitchFamily="17" charset="-128"/>
            </a:rPr>
            <a:t>及び</a:t>
          </a:r>
          <a:r>
            <a:rPr lang="ja-JP" altLang="en-US" sz="1100">
              <a:effectLst/>
              <a:latin typeface="MS Mincho" panose="02020609040205080304" pitchFamily="17" charset="-128"/>
              <a:ea typeface="MS Mincho" panose="02020609040205080304" pitchFamily="17" charset="-128"/>
            </a:rPr>
            <a:t>シート「別紙４－１</a:t>
          </a:r>
          <a:r>
            <a:rPr lang="en-US" altLang="ja-JP" sz="1100">
              <a:effectLst/>
              <a:latin typeface="MS Mincho" panose="02020609040205080304" pitchFamily="17" charset="-128"/>
              <a:ea typeface="MS Mincho" panose="02020609040205080304" pitchFamily="17" charset="-128"/>
            </a:rPr>
            <a:t>(3)</a:t>
          </a:r>
          <a:r>
            <a:rPr lang="ja-JP" altLang="en-US" sz="1100">
              <a:effectLst/>
              <a:latin typeface="MS Mincho" panose="02020609040205080304" pitchFamily="17" charset="-128"/>
              <a:ea typeface="MS Mincho" panose="02020609040205080304" pitchFamily="17" charset="-128"/>
            </a:rPr>
            <a:t>救急・周産期・小児医療</a:t>
          </a:r>
          <a:r>
            <a:rPr lang="en-US" altLang="ja-JP" sz="1100">
              <a:effectLst/>
              <a:latin typeface="MS Mincho" panose="02020609040205080304" pitchFamily="17" charset="-128"/>
              <a:ea typeface="MS Mincho" panose="02020609040205080304" pitchFamily="17" charset="-128"/>
            </a:rPr>
            <a:t>_</a:t>
          </a:r>
          <a:r>
            <a:rPr lang="ja-JP" altLang="en-US" sz="1100">
              <a:effectLst/>
              <a:latin typeface="MS Mincho" panose="02020609040205080304" pitchFamily="17" charset="-128"/>
              <a:ea typeface="MS Mincho" panose="02020609040205080304" pitchFamily="17" charset="-128"/>
            </a:rPr>
            <a:t>使用明細」を入力すると、</a:t>
          </a:r>
          <a:endParaRPr lang="en-US" altLang="ja-JP" sz="1100">
            <a:effectLst/>
            <a:latin typeface="MS Mincho" panose="02020609040205080304" pitchFamily="17" charset="-128"/>
            <a:ea typeface="MS Mincho" panose="02020609040205080304" pitchFamily="17" charset="-128"/>
          </a:endParaRPr>
        </a:p>
        <a:p>
          <a:pPr algn="ctr"/>
          <a:r>
            <a:rPr lang="ja-JP" altLang="en-US" sz="1100">
              <a:effectLst/>
              <a:latin typeface="MS Mincho" panose="02020609040205080304" pitchFamily="17" charset="-128"/>
              <a:ea typeface="MS Mincho" panose="02020609040205080304" pitchFamily="17" charset="-128"/>
            </a:rPr>
            <a:t>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13</xdr:col>
      <xdr:colOff>47625</xdr:colOff>
      <xdr:row>0</xdr:row>
      <xdr:rowOff>123825</xdr:rowOff>
    </xdr:from>
    <xdr:to>
      <xdr:col>19</xdr:col>
      <xdr:colOff>454025</xdr:colOff>
      <xdr:row>3</xdr:row>
      <xdr:rowOff>38100</xdr:rowOff>
    </xdr:to>
    <xdr:sp macro="" textlink="">
      <xdr:nvSpPr>
        <xdr:cNvPr id="9" name="テキスト ボックス 8">
          <a:extLst>
            <a:ext uri="{FF2B5EF4-FFF2-40B4-BE49-F238E27FC236}">
              <a16:creationId xmlns:a16="http://schemas.microsoft.com/office/drawing/2014/main" id="{00000000-0008-0000-1900-000009000000}"/>
            </a:ext>
          </a:extLst>
        </xdr:cNvPr>
        <xdr:cNvSpPr txBox="1"/>
      </xdr:nvSpPr>
      <xdr:spPr>
        <a:xfrm>
          <a:off x="11953875" y="12382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13</xdr:col>
      <xdr:colOff>76200</xdr:colOff>
      <xdr:row>4</xdr:row>
      <xdr:rowOff>47625</xdr:rowOff>
    </xdr:from>
    <xdr:to>
      <xdr:col>23</xdr:col>
      <xdr:colOff>501463</xdr:colOff>
      <xdr:row>11</xdr:row>
      <xdr:rowOff>88949</xdr:rowOff>
    </xdr:to>
    <xdr:sp macro="" textlink="">
      <xdr:nvSpPr>
        <xdr:cNvPr id="10" name="テキスト ボックス 9">
          <a:extLst>
            <a:ext uri="{FF2B5EF4-FFF2-40B4-BE49-F238E27FC236}">
              <a16:creationId xmlns:a16="http://schemas.microsoft.com/office/drawing/2014/main" id="{00000000-0008-0000-1900-00000A000000}"/>
            </a:ext>
          </a:extLst>
        </xdr:cNvPr>
        <xdr:cNvSpPr txBox="1"/>
      </xdr:nvSpPr>
      <xdr:spPr>
        <a:xfrm>
          <a:off x="10925175" y="1200150"/>
          <a:ext cx="7283263" cy="252734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〇「１０月以降１月末までに購入した個人防護具の明細」に</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１０月以降１月末までに</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購入した物品を入力してください。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・交付申請時にシート「別紙２－１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購入明細」の「納品の有無」欄を「</a:t>
          </a:r>
          <a:r>
            <a:rPr kumimoji="1" lang="ja-JP" altLang="en-US" sz="1200" b="0" i="0" u="sng"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納品済</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」とした物品は交付申請時と同じ数量・単価等を入力してください。</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・交付申請時にシート「別紙２－１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購入明細」の「納品の有無」欄を「</a:t>
          </a:r>
          <a:r>
            <a:rPr kumimoji="1" lang="ja-JP" altLang="en-US" sz="1200" b="0" i="0" u="sng"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１月中に納品</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」とした物品は</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実際に購入した</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数量・単価等を入力してください。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最終的に、「金額（税込）」欄が、根拠資料等（納品書、請求書、領収書など）と一致するよ</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うにしてください。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本シートの入力後、シート「別紙４－１</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購入明細」の入力を忘れずに行ってください。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13</xdr:col>
      <xdr:colOff>95250</xdr:colOff>
      <xdr:row>11</xdr:row>
      <xdr:rowOff>209550</xdr:rowOff>
    </xdr:from>
    <xdr:to>
      <xdr:col>23</xdr:col>
      <xdr:colOff>524622</xdr:colOff>
      <xdr:row>25</xdr:row>
      <xdr:rowOff>123825</xdr:rowOff>
    </xdr:to>
    <xdr:sp macro="" textlink="">
      <xdr:nvSpPr>
        <xdr:cNvPr id="11" name="テキスト ボックス 10">
          <a:extLst>
            <a:ext uri="{FF2B5EF4-FFF2-40B4-BE49-F238E27FC236}">
              <a16:creationId xmlns:a16="http://schemas.microsoft.com/office/drawing/2014/main" id="{00000000-0008-0000-1900-00000B000000}"/>
            </a:ext>
          </a:extLst>
        </xdr:cNvPr>
        <xdr:cNvSpPr txBox="1"/>
      </xdr:nvSpPr>
      <xdr:spPr>
        <a:xfrm>
          <a:off x="10944225" y="3848100"/>
          <a:ext cx="7287372" cy="3381375"/>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「１０月以降１月末までに購入した個人防護具の明細」について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同じ銘柄でも</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納品日ごと支払日ごとに入力してください。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①「添付書類番号」欄に番号を入力いただき、照合できるように、各品目に対する見積書等</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番号は納品書、請求書、領収書ごとに</a:t>
          </a:r>
          <a:r>
            <a:rPr kumimoji="1" lang="ja-JP" altLang="en-US" sz="1200" b="1">
              <a:solidFill>
                <a:srgbClr val="FF0000"/>
              </a:solidFill>
              <a:latin typeface="ＭＳ ゴシック" panose="020B0609070205080204" pitchFamily="49" charset="-128"/>
              <a:ea typeface="ＭＳ ゴシック" panose="020B0609070205080204" pitchFamily="49" charset="-128"/>
            </a:rPr>
            <a:t>同じ</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番号を付するようにしてください。</a:t>
          </a:r>
        </a:p>
        <a:p>
          <a:endParaRPr kumimoji="1" lang="ja-JP" altLang="en-US"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「種類」欄を選択していない場合、入力内容がシート「別紙４－１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救急・周産期・小児医療</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購入明細」に反映されません。</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同じ銘柄でも単価が異なる場合には、行を分けて記入してください。</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26.xml><?xml version="1.0" encoding="utf-8"?>
<xdr:wsDr xmlns:xdr="http://schemas.openxmlformats.org/drawingml/2006/spreadsheetDrawing" xmlns:a="http://schemas.openxmlformats.org/drawingml/2006/main">
  <xdr:twoCellAnchor>
    <xdr:from>
      <xdr:col>11</xdr:col>
      <xdr:colOff>0</xdr:colOff>
      <xdr:row>0</xdr:row>
      <xdr:rowOff>0</xdr:rowOff>
    </xdr:from>
    <xdr:to>
      <xdr:col>17</xdr:col>
      <xdr:colOff>485775</xdr:colOff>
      <xdr:row>2</xdr:row>
      <xdr:rowOff>135202</xdr:rowOff>
    </xdr:to>
    <xdr:sp macro="" textlink="">
      <xdr:nvSpPr>
        <xdr:cNvPr id="2" name="テキスト ボックス 1">
          <a:extLst>
            <a:ext uri="{FF2B5EF4-FFF2-40B4-BE49-F238E27FC236}">
              <a16:creationId xmlns:a16="http://schemas.microsoft.com/office/drawing/2014/main" id="{00000000-0008-0000-1A00-000002000000}"/>
            </a:ext>
          </a:extLst>
        </xdr:cNvPr>
        <xdr:cNvSpPr txBox="1"/>
      </xdr:nvSpPr>
      <xdr:spPr>
        <a:xfrm>
          <a:off x="11925300" y="0"/>
          <a:ext cx="4600575" cy="79242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twoCellAnchor>
    <xdr:from>
      <xdr:col>10</xdr:col>
      <xdr:colOff>666750</xdr:colOff>
      <xdr:row>4</xdr:row>
      <xdr:rowOff>123825</xdr:rowOff>
    </xdr:from>
    <xdr:to>
      <xdr:col>21</xdr:col>
      <xdr:colOff>560916</xdr:colOff>
      <xdr:row>15</xdr:row>
      <xdr:rowOff>228600</xdr:rowOff>
    </xdr:to>
    <xdr:sp macro="" textlink="">
      <xdr:nvSpPr>
        <xdr:cNvPr id="3" name="テキスト ボックス 2">
          <a:extLst>
            <a:ext uri="{FF2B5EF4-FFF2-40B4-BE49-F238E27FC236}">
              <a16:creationId xmlns:a16="http://schemas.microsoft.com/office/drawing/2014/main" id="{00000000-0008-0000-1A00-000003000000}"/>
            </a:ext>
          </a:extLst>
        </xdr:cNvPr>
        <xdr:cNvSpPr txBox="1"/>
      </xdr:nvSpPr>
      <xdr:spPr>
        <a:xfrm>
          <a:off x="11906250" y="1123950"/>
          <a:ext cx="7437966" cy="24765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kumimoji="1" lang="en-US" altLang="ja-JP" sz="1200" b="1">
            <a:solidFill>
              <a:schemeClr val="dk1"/>
            </a:solidFill>
            <a:effectLst/>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〇使用数量欄にシート</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「別紙４－１</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使用明細」に記載した個人防護具のうち</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使用した</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数量</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を週単位で入力してください。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入力する数量はシート「別紙４－１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救急・周産期・小児医療</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使用明細」の「種類」ごとです。</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「購入実績」の「数量」欄より多い数量は入力できません。（シート「別紙４－１</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(3)</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救急・周産期・</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小児医療</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_</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使用明細」記載の数量と本シート記載の数量合計が「購入実績」の「数量」欄以下になるよ</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う入力してください。）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〇県ホームページを参照し、Ｉ列「対象期間」欄で「〇」か「</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」を選択してください。</a:t>
          </a:r>
          <a:endPar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〇「疑う患者受入れのための救急・周産期・小児医療体制確保事業における個人防護具の上限額」中、「②人</a:t>
          </a:r>
          <a:r>
            <a:rPr kumimoji="1" lang="en-US" altLang="ja-JP"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chemeClr val="dk1"/>
              </a:solidFill>
              <a:effectLst/>
              <a:uLnTx/>
              <a:uFillTx/>
              <a:latin typeface="ＭＳ ゴシック" panose="020B0609070205080204" pitchFamily="49" charset="-128"/>
              <a:ea typeface="ＭＳ ゴシック" panose="020B0609070205080204" pitchFamily="49" charset="-128"/>
              <a:cs typeface="+mn-cs"/>
            </a:rPr>
            <a:t>　補助上限額はシート「別紙４所要額実績報告書」の「基準額の上限」欄に転記されます。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11</xdr:col>
      <xdr:colOff>0</xdr:colOff>
      <xdr:row>18</xdr:row>
      <xdr:rowOff>161924</xdr:rowOff>
    </xdr:from>
    <xdr:to>
      <xdr:col>22</xdr:col>
      <xdr:colOff>57150</xdr:colOff>
      <xdr:row>58</xdr:row>
      <xdr:rowOff>38099</xdr:rowOff>
    </xdr:to>
    <xdr:sp macro="" textlink="">
      <xdr:nvSpPr>
        <xdr:cNvPr id="4" name="テキスト ボックス 3">
          <a:extLst>
            <a:ext uri="{FF2B5EF4-FFF2-40B4-BE49-F238E27FC236}">
              <a16:creationId xmlns:a16="http://schemas.microsoft.com/office/drawing/2014/main" id="{00000000-0008-0000-1A00-000004000000}"/>
            </a:ext>
          </a:extLst>
        </xdr:cNvPr>
        <xdr:cNvSpPr txBox="1"/>
      </xdr:nvSpPr>
      <xdr:spPr>
        <a:xfrm>
          <a:off x="11925300" y="4248149"/>
          <a:ext cx="7600950" cy="8601075"/>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〇購入実績について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使用明細」に記載した個人防護具の入力内容が「種類」ごとに転記されます。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〇使用数量について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使用明細」に記載した個人防護具のうち使用した数量を</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記載してください。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シート「別紙４－１</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使用明細」に記載して</a:t>
          </a:r>
          <a:r>
            <a:rPr kumimoji="1" lang="ja-JP" altLang="en-US" sz="1200">
              <a:solidFill>
                <a:srgbClr val="FF0000"/>
              </a:solidFill>
              <a:latin typeface="ＭＳ ゴシック" panose="020B0609070205080204" pitchFamily="49" charset="-128"/>
              <a:ea typeface="ＭＳ ゴシック" panose="020B0609070205080204" pitchFamily="49" charset="-128"/>
            </a:rPr>
            <a:t>いない</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個人防護具の使用数量は</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入力しないでください。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u="none">
              <a:solidFill>
                <a:srgbClr val="FF0000"/>
              </a:solidFill>
              <a:latin typeface="ＭＳ ゴシック" panose="020B0609070205080204" pitchFamily="49" charset="-128"/>
              <a:ea typeface="ＭＳ ゴシック" panose="020B0609070205080204" pitchFamily="49" charset="-128"/>
            </a:rPr>
            <a:t>※</a:t>
          </a:r>
          <a:r>
            <a:rPr kumimoji="1" lang="ja-JP" altLang="en-US" sz="1200" b="1" u="none">
              <a:solidFill>
                <a:srgbClr val="FF0000"/>
              </a:solidFill>
              <a:latin typeface="ＭＳ ゴシック" panose="020B0609070205080204" pitchFamily="49" charset="-128"/>
              <a:ea typeface="ＭＳ ゴシック" panose="020B0609070205080204" pitchFamily="49" charset="-128"/>
            </a:rPr>
            <a:t>本事業で整備する個人防護具は受払（使用状況）を帳簿等により明らかにしておく必要があります。</a:t>
          </a:r>
          <a:endParaRPr kumimoji="1" lang="en-US" altLang="ja-JP" sz="1200" b="1" u="none">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・「対象期間について」</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Ｉ列「対象期間」欄で「〇」か「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」を選択してください。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本県においては県内の在院者数が５７９人以上の時点から５７９人を下回った時点までが「対象</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期間」となります。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県内の在院者数については、厚生労働省のホームページに掲載されています。また、県ホームペー</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ジにおいても、現在の在院者数及びこれまでの「対象期間」を掲載しています。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〇対象経費支出予定額について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「対象期間」内の金額（１２月まで）①は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シート「別紙２－１</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(3)</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救急・周産期・小児医療</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_</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使用明細」内の「対象期間」内の金額が転記されます。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・「対象期間」内の金額（１月以降）②は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本シートの「対象期間」が「</a:t>
          </a:r>
          <a:r>
            <a:rPr kumimoji="1" lang="ja-JP" altLang="en-US" sz="1200" b="0">
              <a:solidFill>
                <a:srgbClr val="FF0000"/>
              </a:solidFill>
              <a:latin typeface="ＭＳ ゴシック" panose="020B0609070205080204" pitchFamily="49" charset="-128"/>
              <a:ea typeface="ＭＳ ゴシック" panose="020B0609070205080204" pitchFamily="49" charset="-128"/>
            </a:rPr>
            <a:t>〇</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」となっている数量　</a:t>
          </a:r>
          <a:r>
            <a:rPr kumimoji="1" lang="en-US" altLang="ja-JP" sz="1200" b="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購入実績の</a:t>
          </a:r>
          <a:r>
            <a:rPr kumimoji="1" lang="ja-JP" altLang="en-US" sz="1200" b="1">
              <a:solidFill>
                <a:srgbClr val="FF0000"/>
              </a:solidFill>
              <a:latin typeface="ＭＳ ゴシック" panose="020B0609070205080204" pitchFamily="49" charset="-128"/>
              <a:ea typeface="ＭＳ ゴシック" panose="020B0609070205080204" pitchFamily="49" charset="-128"/>
            </a:rPr>
            <a:t>平均額</a:t>
          </a: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・支出額①＋②は</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「対象期間」内の金額（１２月まで）①　＋　「対象期間」内の金額（１月以降）②　　</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　　で計算されます。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・対象経費支出予定額（合計）は支出額①＋②の合計額です。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〇「疑う患者受入れのための救急・周産期・小児医療体制確保事業における個人防護具の上限額」について</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本事業を実施するために施設で個人防護具を着用した</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医療従事者の人数を記入してください。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疑う患者受入れのための救急・周産期・小児医療体制確保事業において使用した人数に</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限ります。</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１０月以降の「対象期間」</a:t>
          </a:r>
          <a:r>
            <a:rPr kumimoji="1" lang="ja-JP" altLang="en-US" sz="1200" b="1">
              <a:solidFill>
                <a:srgbClr val="FF0000"/>
              </a:solidFill>
              <a:latin typeface="ＭＳ ゴシック" panose="020B0609070205080204" pitchFamily="49" charset="-128"/>
              <a:ea typeface="ＭＳ ゴシック" panose="020B0609070205080204" pitchFamily="49" charset="-128"/>
            </a:rPr>
            <a:t>かつ</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本事業を実施する日数（</a:t>
          </a:r>
          <a:r>
            <a:rPr kumimoji="1" lang="ja-JP" altLang="en-US" sz="1200" b="1">
              <a:solidFill>
                <a:srgbClr val="FF0000"/>
              </a:solidFill>
              <a:latin typeface="ＭＳ ゴシック" panose="020B0609070205080204" pitchFamily="49" charset="-128"/>
              <a:ea typeface="ＭＳ ゴシック" panose="020B0609070205080204" pitchFamily="49" charset="-128"/>
            </a:rPr>
            <a:t>実績</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１０月～１２月の「対象期間」は３日です。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)①3,600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②人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③　日が個人防護具の上限　　　　</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になります。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交付決定額、対象経費支出額（合計）、「疑う患者受入れのための救急・周産期・小児医療体制確保事業における個人防護具の上限額」の</a:t>
          </a:r>
          <a:r>
            <a:rPr kumimoji="1" lang="ja-JP" altLang="en-US" sz="1200" b="0"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うち一番少ない金額</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が補助金精算額になります。</a:t>
          </a: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419099</xdr:colOff>
      <xdr:row>0</xdr:row>
      <xdr:rowOff>133349</xdr:rowOff>
    </xdr:from>
    <xdr:to>
      <xdr:col>20</xdr:col>
      <xdr:colOff>254000</xdr:colOff>
      <xdr:row>6</xdr:row>
      <xdr:rowOff>371475</xdr:rowOff>
    </xdr:to>
    <xdr:sp macro="" textlink="">
      <xdr:nvSpPr>
        <xdr:cNvPr id="2" name="テキスト ボックス 1">
          <a:extLst>
            <a:ext uri="{FF2B5EF4-FFF2-40B4-BE49-F238E27FC236}">
              <a16:creationId xmlns:a16="http://schemas.microsoft.com/office/drawing/2014/main" id="{00000000-0008-0000-0300-000002000000}"/>
            </a:ext>
          </a:extLst>
        </xdr:cNvPr>
        <xdr:cNvSpPr txBox="1"/>
      </xdr:nvSpPr>
      <xdr:spPr>
        <a:xfrm>
          <a:off x="12118974" y="133349"/>
          <a:ext cx="8026401" cy="201612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endParaRPr kumimoji="1" lang="en-US" altLang="ja-JP" sz="3200" b="1"/>
        </a:p>
        <a:p>
          <a:r>
            <a:rPr kumimoji="1" lang="ja-JP" altLang="en-US" sz="3200" b="1">
              <a:solidFill>
                <a:srgbClr val="FF0000"/>
              </a:solidFill>
            </a:rPr>
            <a:t>チェックを忘れないようご注意ください。</a:t>
          </a:r>
        </a:p>
      </xdr:txBody>
    </xdr:sp>
    <xdr:clientData/>
  </xdr:twoCellAnchor>
  <mc:AlternateContent xmlns:mc="http://schemas.openxmlformats.org/markup-compatibility/2006">
    <mc:Choice xmlns:a14="http://schemas.microsoft.com/office/drawing/2010/main" Requires="a14">
      <xdr:twoCellAnchor editAs="oneCell">
        <xdr:from>
          <xdr:col>1</xdr:col>
          <xdr:colOff>161925</xdr:colOff>
          <xdr:row>41</xdr:row>
          <xdr:rowOff>161925</xdr:rowOff>
        </xdr:from>
        <xdr:to>
          <xdr:col>1</xdr:col>
          <xdr:colOff>352425</xdr:colOff>
          <xdr:row>43</xdr:row>
          <xdr:rowOff>47625</xdr:rowOff>
        </xdr:to>
        <xdr:sp macro="" textlink="">
          <xdr:nvSpPr>
            <xdr:cNvPr id="6164" name="Check Box 20" hidden="1">
              <a:extLst>
                <a:ext uri="{63B3BB69-23CF-44E3-9099-C40C66FF867C}">
                  <a14:compatExt spid="_x0000_s6164"/>
                </a:ext>
                <a:ext uri="{FF2B5EF4-FFF2-40B4-BE49-F238E27FC236}">
                  <a16:creationId xmlns:a16="http://schemas.microsoft.com/office/drawing/2014/main" id="{00000000-0008-0000-0300-000014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42</xdr:row>
          <xdr:rowOff>161925</xdr:rowOff>
        </xdr:from>
        <xdr:to>
          <xdr:col>1</xdr:col>
          <xdr:colOff>352425</xdr:colOff>
          <xdr:row>44</xdr:row>
          <xdr:rowOff>47625</xdr:rowOff>
        </xdr:to>
        <xdr:sp macro="" textlink="">
          <xdr:nvSpPr>
            <xdr:cNvPr id="6165" name="Check Box 21" hidden="1">
              <a:extLst>
                <a:ext uri="{63B3BB69-23CF-44E3-9099-C40C66FF867C}">
                  <a14:compatExt spid="_x0000_s6165"/>
                </a:ext>
                <a:ext uri="{FF2B5EF4-FFF2-40B4-BE49-F238E27FC236}">
                  <a16:creationId xmlns:a16="http://schemas.microsoft.com/office/drawing/2014/main" id="{00000000-0008-0000-0300-000015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44</xdr:row>
          <xdr:rowOff>161925</xdr:rowOff>
        </xdr:from>
        <xdr:to>
          <xdr:col>1</xdr:col>
          <xdr:colOff>352425</xdr:colOff>
          <xdr:row>46</xdr:row>
          <xdr:rowOff>47625</xdr:rowOff>
        </xdr:to>
        <xdr:sp macro="" textlink="">
          <xdr:nvSpPr>
            <xdr:cNvPr id="6166" name="Check Box 22" hidden="1">
              <a:extLst>
                <a:ext uri="{63B3BB69-23CF-44E3-9099-C40C66FF867C}">
                  <a14:compatExt spid="_x0000_s6166"/>
                </a:ext>
                <a:ext uri="{FF2B5EF4-FFF2-40B4-BE49-F238E27FC236}">
                  <a16:creationId xmlns:a16="http://schemas.microsoft.com/office/drawing/2014/main" id="{00000000-0008-0000-0300-000016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45</xdr:row>
          <xdr:rowOff>161925</xdr:rowOff>
        </xdr:from>
        <xdr:to>
          <xdr:col>1</xdr:col>
          <xdr:colOff>352425</xdr:colOff>
          <xdr:row>47</xdr:row>
          <xdr:rowOff>47625</xdr:rowOff>
        </xdr:to>
        <xdr:sp macro="" textlink="">
          <xdr:nvSpPr>
            <xdr:cNvPr id="6167" name="Check Box 23" hidden="1">
              <a:extLst>
                <a:ext uri="{63B3BB69-23CF-44E3-9099-C40C66FF867C}">
                  <a14:compatExt spid="_x0000_s6167"/>
                </a:ext>
                <a:ext uri="{FF2B5EF4-FFF2-40B4-BE49-F238E27FC236}">
                  <a16:creationId xmlns:a16="http://schemas.microsoft.com/office/drawing/2014/main" id="{00000000-0008-0000-0300-000017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47</xdr:row>
          <xdr:rowOff>161925</xdr:rowOff>
        </xdr:from>
        <xdr:to>
          <xdr:col>1</xdr:col>
          <xdr:colOff>352425</xdr:colOff>
          <xdr:row>49</xdr:row>
          <xdr:rowOff>47625</xdr:rowOff>
        </xdr:to>
        <xdr:sp macro="" textlink="">
          <xdr:nvSpPr>
            <xdr:cNvPr id="6168" name="Check Box 24" hidden="1">
              <a:extLst>
                <a:ext uri="{63B3BB69-23CF-44E3-9099-C40C66FF867C}">
                  <a14:compatExt spid="_x0000_s6168"/>
                </a:ext>
                <a:ext uri="{FF2B5EF4-FFF2-40B4-BE49-F238E27FC236}">
                  <a16:creationId xmlns:a16="http://schemas.microsoft.com/office/drawing/2014/main" id="{00000000-0008-0000-0300-000018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161925</xdr:colOff>
          <xdr:row>48</xdr:row>
          <xdr:rowOff>161925</xdr:rowOff>
        </xdr:from>
        <xdr:to>
          <xdr:col>1</xdr:col>
          <xdr:colOff>352425</xdr:colOff>
          <xdr:row>50</xdr:row>
          <xdr:rowOff>47625</xdr:rowOff>
        </xdr:to>
        <xdr:sp macro="" textlink="">
          <xdr:nvSpPr>
            <xdr:cNvPr id="6169" name="Check Box 25" hidden="1">
              <a:extLst>
                <a:ext uri="{63B3BB69-23CF-44E3-9099-C40C66FF867C}">
                  <a14:compatExt spid="_x0000_s6169"/>
                </a:ext>
                <a:ext uri="{FF2B5EF4-FFF2-40B4-BE49-F238E27FC236}">
                  <a16:creationId xmlns:a16="http://schemas.microsoft.com/office/drawing/2014/main" id="{00000000-0008-0000-0300-000019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0</xdr:colOff>
          <xdr:row>34</xdr:row>
          <xdr:rowOff>19050</xdr:rowOff>
        </xdr:from>
        <xdr:to>
          <xdr:col>1</xdr:col>
          <xdr:colOff>190500</xdr:colOff>
          <xdr:row>35</xdr:row>
          <xdr:rowOff>0</xdr:rowOff>
        </xdr:to>
        <xdr:sp macro="" textlink="">
          <xdr:nvSpPr>
            <xdr:cNvPr id="6175" name="Check Box 31" hidden="1">
              <a:extLst>
                <a:ext uri="{63B3BB69-23CF-44E3-9099-C40C66FF867C}">
                  <a14:compatExt spid="_x0000_s6175"/>
                </a:ext>
                <a:ext uri="{FF2B5EF4-FFF2-40B4-BE49-F238E27FC236}">
                  <a16:creationId xmlns:a16="http://schemas.microsoft.com/office/drawing/2014/main" id="{00000000-0008-0000-0300-00001F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485775</xdr:colOff>
          <xdr:row>35</xdr:row>
          <xdr:rowOff>9525</xdr:rowOff>
        </xdr:from>
        <xdr:to>
          <xdr:col>1</xdr:col>
          <xdr:colOff>180975</xdr:colOff>
          <xdr:row>35</xdr:row>
          <xdr:rowOff>238125</xdr:rowOff>
        </xdr:to>
        <xdr:sp macro="" textlink="">
          <xdr:nvSpPr>
            <xdr:cNvPr id="6176" name="Check Box 32" hidden="1">
              <a:extLst>
                <a:ext uri="{63B3BB69-23CF-44E3-9099-C40C66FF867C}">
                  <a14:compatExt spid="_x0000_s6176"/>
                </a:ext>
                <a:ext uri="{FF2B5EF4-FFF2-40B4-BE49-F238E27FC236}">
                  <a16:creationId xmlns:a16="http://schemas.microsoft.com/office/drawing/2014/main" id="{00000000-0008-0000-0300-0000201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133350</xdr:colOff>
          <xdr:row>9</xdr:row>
          <xdr:rowOff>0</xdr:rowOff>
        </xdr:from>
        <xdr:to>
          <xdr:col>4</xdr:col>
          <xdr:colOff>323850</xdr:colOff>
          <xdr:row>10</xdr:row>
          <xdr:rowOff>0</xdr:rowOff>
        </xdr:to>
        <xdr:sp macro="" textlink="">
          <xdr:nvSpPr>
            <xdr:cNvPr id="32788" name="Check Box 20" hidden="1">
              <a:extLst>
                <a:ext uri="{63B3BB69-23CF-44E3-9099-C40C66FF867C}">
                  <a14:compatExt spid="_x0000_s32788"/>
                </a:ext>
                <a:ext uri="{FF2B5EF4-FFF2-40B4-BE49-F238E27FC236}">
                  <a16:creationId xmlns:a16="http://schemas.microsoft.com/office/drawing/2014/main" id="{00000000-0008-0000-0400-000014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21</xdr:row>
          <xdr:rowOff>0</xdr:rowOff>
        </xdr:from>
        <xdr:to>
          <xdr:col>4</xdr:col>
          <xdr:colOff>323850</xdr:colOff>
          <xdr:row>22</xdr:row>
          <xdr:rowOff>0</xdr:rowOff>
        </xdr:to>
        <xdr:sp macro="" textlink="">
          <xdr:nvSpPr>
            <xdr:cNvPr id="32790" name="Check Box 22" hidden="1">
              <a:extLst>
                <a:ext uri="{63B3BB69-23CF-44E3-9099-C40C66FF867C}">
                  <a14:compatExt spid="_x0000_s32790"/>
                </a:ext>
                <a:ext uri="{FF2B5EF4-FFF2-40B4-BE49-F238E27FC236}">
                  <a16:creationId xmlns:a16="http://schemas.microsoft.com/office/drawing/2014/main" id="{00000000-0008-0000-0400-000016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133350</xdr:colOff>
          <xdr:row>26</xdr:row>
          <xdr:rowOff>381000</xdr:rowOff>
        </xdr:from>
        <xdr:to>
          <xdr:col>4</xdr:col>
          <xdr:colOff>323850</xdr:colOff>
          <xdr:row>28</xdr:row>
          <xdr:rowOff>28575</xdr:rowOff>
        </xdr:to>
        <xdr:sp macro="" textlink="">
          <xdr:nvSpPr>
            <xdr:cNvPr id="32793" name="Check Box 25" hidden="1">
              <a:extLst>
                <a:ext uri="{63B3BB69-23CF-44E3-9099-C40C66FF867C}">
                  <a14:compatExt spid="_x0000_s32793"/>
                </a:ext>
                <a:ext uri="{FF2B5EF4-FFF2-40B4-BE49-F238E27FC236}">
                  <a16:creationId xmlns:a16="http://schemas.microsoft.com/office/drawing/2014/main" id="{00000000-0008-0000-0400-0000198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5.xml><?xml version="1.0" encoding="utf-8"?>
<xdr:wsDr xmlns:xdr="http://schemas.openxmlformats.org/drawingml/2006/spreadsheetDrawing" xmlns:a="http://schemas.openxmlformats.org/drawingml/2006/main">
  <xdr:twoCellAnchor>
    <xdr:from>
      <xdr:col>14</xdr:col>
      <xdr:colOff>409575</xdr:colOff>
      <xdr:row>0</xdr:row>
      <xdr:rowOff>155573</xdr:rowOff>
    </xdr:from>
    <xdr:to>
      <xdr:col>19</xdr:col>
      <xdr:colOff>447674</xdr:colOff>
      <xdr:row>10</xdr:row>
      <xdr:rowOff>333375</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8210550" y="155573"/>
          <a:ext cx="3467099" cy="198755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2800" b="1"/>
            <a:t>内容確認の上、</a:t>
          </a:r>
          <a:endParaRPr kumimoji="1" lang="en-US" altLang="ja-JP" sz="2800" b="1"/>
        </a:p>
        <a:p>
          <a:r>
            <a:rPr kumimoji="1" lang="ja-JP" altLang="en-US" sz="2800" b="1"/>
            <a:t>黄色セルに入力を行ってください。</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9</xdr:col>
      <xdr:colOff>444500</xdr:colOff>
      <xdr:row>6</xdr:row>
      <xdr:rowOff>305593</xdr:rowOff>
    </xdr:from>
    <xdr:to>
      <xdr:col>14</xdr:col>
      <xdr:colOff>452436</xdr:colOff>
      <xdr:row>8</xdr:row>
      <xdr:rowOff>0</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1874500" y="2198687"/>
          <a:ext cx="3460749" cy="181372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黄色セルのみ入力してください</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13</xdr:col>
      <xdr:colOff>523875</xdr:colOff>
      <xdr:row>5</xdr:row>
      <xdr:rowOff>222250</xdr:rowOff>
    </xdr:from>
    <xdr:to>
      <xdr:col>26</xdr:col>
      <xdr:colOff>222250</xdr:colOff>
      <xdr:row>9</xdr:row>
      <xdr:rowOff>419100</xdr:rowOff>
    </xdr:to>
    <xdr:sp macro="" textlink="">
      <xdr:nvSpPr>
        <xdr:cNvPr id="2" name="テキスト ボックス 1">
          <a:extLst>
            <a:ext uri="{FF2B5EF4-FFF2-40B4-BE49-F238E27FC236}">
              <a16:creationId xmlns:a16="http://schemas.microsoft.com/office/drawing/2014/main" id="{00000000-0008-0000-0700-000002000000}"/>
            </a:ext>
          </a:extLst>
        </xdr:cNvPr>
        <xdr:cNvSpPr txBox="1"/>
      </xdr:nvSpPr>
      <xdr:spPr>
        <a:xfrm>
          <a:off x="22831425" y="1784350"/>
          <a:ext cx="8613775" cy="28638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3200" b="1"/>
            <a:t>このシートは別紙２－１⑴～⑸の入力内容を</a:t>
          </a:r>
          <a:endParaRPr kumimoji="1" lang="en-US" altLang="ja-JP" sz="3200" b="1"/>
        </a:p>
        <a:p>
          <a:r>
            <a:rPr kumimoji="1" lang="ja-JP" altLang="en-US" sz="3200" b="1"/>
            <a:t>転記しているため入力の必要はありません。</a:t>
          </a:r>
          <a:endParaRPr kumimoji="1" lang="en-US" altLang="ja-JP" sz="3200" b="1"/>
        </a:p>
        <a:p>
          <a:r>
            <a:rPr kumimoji="1" lang="ja-JP" altLang="en-US" sz="3200" b="1"/>
            <a:t>正しく数値が転記されているかの確認のみ行ってください。</a:t>
          </a:r>
          <a:endParaRPr kumimoji="1" lang="en-US" altLang="ja-JP" sz="3200" b="1"/>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8</xdr:col>
      <xdr:colOff>228599</xdr:colOff>
      <xdr:row>5</xdr:row>
      <xdr:rowOff>60325</xdr:rowOff>
    </xdr:from>
    <xdr:to>
      <xdr:col>16</xdr:col>
      <xdr:colOff>342900</xdr:colOff>
      <xdr:row>12</xdr:row>
      <xdr:rowOff>95251</xdr:rowOff>
    </xdr:to>
    <xdr:sp macro="" textlink="">
      <xdr:nvSpPr>
        <xdr:cNvPr id="2" name="テキスト ボックス 1">
          <a:extLst>
            <a:ext uri="{FF2B5EF4-FFF2-40B4-BE49-F238E27FC236}">
              <a16:creationId xmlns:a16="http://schemas.microsoft.com/office/drawing/2014/main" id="{00000000-0008-0000-0800-000002000000}"/>
            </a:ext>
          </a:extLst>
        </xdr:cNvPr>
        <xdr:cNvSpPr txBox="1"/>
      </xdr:nvSpPr>
      <xdr:spPr>
        <a:xfrm>
          <a:off x="5714999" y="1193800"/>
          <a:ext cx="5600701" cy="1235076"/>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a:t>このシートは別のシートの入力内容を転記しているため</a:t>
          </a:r>
          <a:endParaRPr kumimoji="1" lang="en-US" altLang="ja-JP" sz="1600" b="1"/>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入力の必要はありません。</a:t>
          </a:r>
          <a:endParaRPr kumimoji="1" lang="en-US" altLang="ja-JP" sz="1600" b="1" i="0" u="none" strike="noStrike" kern="0" cap="none" spc="0" normalizeH="0" baseline="0" noProof="0">
            <a:ln>
              <a:noFill/>
            </a:ln>
            <a:solidFill>
              <a:prstClr val="black"/>
            </a:solidFill>
            <a:effectLst/>
            <a:uLnTx/>
            <a:uFillTx/>
            <a:latin typeface="+mn-lt"/>
            <a:ea typeface="+mn-ea"/>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mn-lt"/>
              <a:ea typeface="+mn-ea"/>
              <a:cs typeface="+mn-cs"/>
            </a:rPr>
            <a:t>正しく数値が転記されているかの確認のみ行ってください。</a:t>
          </a:r>
          <a:endParaRPr kumimoji="1" lang="en-US" altLang="ja-JP" sz="1600" b="1" i="0" u="none" strike="noStrike" kern="0" cap="none" spc="0" normalizeH="0" baseline="0" noProof="0">
            <a:ln>
              <a:noFill/>
            </a:ln>
            <a:solidFill>
              <a:prstClr val="black"/>
            </a:solidFill>
            <a:effectLst/>
            <a:uLnTx/>
            <a:uFillTx/>
            <a:latin typeface="+mn-lt"/>
            <a:ea typeface="+mn-ea"/>
            <a:cs typeface="+mn-cs"/>
          </a:endParaRPr>
        </a:p>
        <a:p>
          <a:endParaRPr kumimoji="1" lang="ja-JP" altLang="en-US" sz="3200" b="1"/>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14</xdr:col>
      <xdr:colOff>85725</xdr:colOff>
      <xdr:row>8</xdr:row>
      <xdr:rowOff>207170</xdr:rowOff>
    </xdr:from>
    <xdr:to>
      <xdr:col>24</xdr:col>
      <xdr:colOff>539750</xdr:colOff>
      <xdr:row>39</xdr:row>
      <xdr:rowOff>200025</xdr:rowOff>
    </xdr:to>
    <xdr:sp macro="" textlink="">
      <xdr:nvSpPr>
        <xdr:cNvPr id="2" name="テキスト ボックス 1">
          <a:extLst>
            <a:ext uri="{FF2B5EF4-FFF2-40B4-BE49-F238E27FC236}">
              <a16:creationId xmlns:a16="http://schemas.microsoft.com/office/drawing/2014/main" id="{00000000-0008-0000-0900-000002000000}"/>
            </a:ext>
          </a:extLst>
        </xdr:cNvPr>
        <xdr:cNvSpPr txBox="1"/>
      </xdr:nvSpPr>
      <xdr:spPr>
        <a:xfrm>
          <a:off x="11991975" y="3045620"/>
          <a:ext cx="7312025" cy="7727155"/>
        </a:xfrm>
        <a:prstGeom prst="rect">
          <a:avLst/>
        </a:prstGeom>
        <a:solidFill>
          <a:sysClr val="window" lastClr="FFFFFF"/>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＜留意事項＞</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１　「入院医療機関設備整備事業における個人防護具の上限額」について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　</a:t>
          </a:r>
          <a:r>
            <a:rPr kumimoji="1" lang="ja-JP" altLang="en-US" sz="1200">
              <a:solidFill>
                <a:schemeClr val="tx1"/>
              </a:solidFill>
              <a:latin typeface="ＭＳ ゴシック" panose="020B0609070205080204" pitchFamily="49" charset="-128"/>
              <a:ea typeface="ＭＳ ゴシック" panose="020B0609070205080204" pitchFamily="49" charset="-128"/>
            </a:rPr>
            <a:t>円</a:t>
          </a:r>
          <a:r>
            <a:rPr kumimoji="1" lang="en-US" altLang="ja-JP" sz="1200">
              <a:solidFill>
                <a:schemeClr val="tx1"/>
              </a:solidFill>
              <a:latin typeface="ＭＳ ゴシック" panose="020B0609070205080204" pitchFamily="49" charset="-128"/>
              <a:ea typeface="ＭＳ ゴシック" panose="020B0609070205080204" pitchFamily="49" charset="-128"/>
            </a:rPr>
            <a:t>/</a:t>
          </a:r>
          <a:r>
            <a:rPr kumimoji="1" lang="ja-JP" altLang="en-US" sz="1200">
              <a:solidFill>
                <a:schemeClr val="tx1"/>
              </a:solidFill>
              <a:latin typeface="ＭＳ ゴシック" panose="020B0609070205080204" pitchFamily="49" charset="-128"/>
              <a:ea typeface="ＭＳ ゴシック" panose="020B0609070205080204" pitchFamily="49" charset="-128"/>
            </a:rPr>
            <a:t>人</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人の</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日当たりの個人防護具の額。</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人当たり</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3,600</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円が上限です。</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人</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本事業を実施するために</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施設で個人防護具を着用する</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1</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日当たりの      </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医療従事者の人数を記</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入してください。</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0" baseline="0">
              <a:solidFill>
                <a:schemeClr val="tx1"/>
              </a:solidFill>
              <a:latin typeface="ＭＳ ゴシック" panose="020B0609070205080204" pitchFamily="49" charset="-128"/>
              <a:ea typeface="ＭＳ ゴシック" panose="020B0609070205080204" pitchFamily="49" charset="-128"/>
            </a:rPr>
            <a:t>※</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　入院医療機関設備整備事業において使用する人数に限ります。</a:t>
          </a:r>
          <a:endParaRPr kumimoji="1" lang="en-US" altLang="ja-JP" sz="1200" b="1" baseline="0">
            <a:solidFill>
              <a:srgbClr val="FF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③　日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１０月以降の「対象期間」</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かつ</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本事業を実施する日数（</a:t>
          </a:r>
          <a:r>
            <a:rPr kumimoji="1" lang="ja-JP" altLang="en-US" sz="1200" b="1" baseline="0">
              <a:solidFill>
                <a:srgbClr val="FF0000"/>
              </a:solidFill>
              <a:latin typeface="ＭＳ ゴシック" panose="020B0609070205080204" pitchFamily="49" charset="-128"/>
              <a:ea typeface="ＭＳ ゴシック" panose="020B0609070205080204" pitchFamily="49" charset="-128"/>
            </a:rPr>
            <a:t>見込</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）を入力してください。</a:t>
          </a: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１０月～１２月の「対象期間」は３日のため、入力できる日数は最大９４日です。</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endPar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④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円</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上限額　</a:t>
          </a:r>
          <a:r>
            <a:rPr kumimoji="1" lang="en-US" altLang="ja-JP" sz="1200"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1" baseline="0">
              <a:solidFill>
                <a:sysClr val="windowText" lastClr="000000"/>
              </a:solidFill>
              <a:latin typeface="ＭＳ ゴシック" panose="020B0609070205080204" pitchFamily="49" charset="-128"/>
              <a:ea typeface="ＭＳ ゴシック" panose="020B0609070205080204" pitchFamily="49" charset="-128"/>
            </a:rPr>
            <a:t>自動計算</a:t>
          </a:r>
          <a:r>
            <a:rPr kumimoji="1" lang="en-US" altLang="ja-JP" sz="1200" b="1" baseline="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baseline="0">
              <a:solidFill>
                <a:sysClr val="windowText" lastClr="000000"/>
              </a:solidFill>
              <a:latin typeface="ＭＳ ゴシック" panose="020B0609070205080204" pitchFamily="49" charset="-128"/>
              <a:ea typeface="ＭＳ ゴシック" panose="020B0609070205080204" pitchFamily="49" charset="-128"/>
            </a:rPr>
            <a:t>①</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3,600</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円</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人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　</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③　日が個人防護具の上限　　　　</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になります。</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上限内に収まるよう購入する</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個人防護具を検討してください。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２　「購入した個人防護具の明細」について</a:t>
          </a:r>
          <a:endParaRPr kumimoji="1" lang="en-US" altLang="ja-JP" sz="1200" b="1">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本事業は</a:t>
          </a:r>
          <a:r>
            <a:rPr kumimoji="1" lang="ja-JP" altLang="en-US" sz="1200" b="1">
              <a:solidFill>
                <a:srgbClr val="FF0000"/>
              </a:solidFill>
              <a:latin typeface="ＭＳ ゴシック" panose="020B0609070205080204" pitchFamily="49" charset="-128"/>
              <a:ea typeface="ＭＳ ゴシック" panose="020B0609070205080204" pitchFamily="49" charset="-128"/>
            </a:rPr>
            <a:t>別途定める日までに納品があり</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、「新型コロナウイルス感染症の令和５年１０月以降の医療提供体制の移行及び公費支援の具体的内容について」（令和５年９月１５日厚生労働省新型コロナウイルス感染症対策本部事務連絡）で規定する</a:t>
          </a:r>
          <a:r>
            <a:rPr kumimoji="1" lang="ja-JP" altLang="en-US" sz="1200" b="1">
              <a:solidFill>
                <a:srgbClr val="FF0000"/>
              </a:solidFill>
              <a:latin typeface="ＭＳ ゴシック" panose="020B0609070205080204" pitchFamily="49" charset="-128"/>
              <a:ea typeface="ＭＳ ゴシック" panose="020B0609070205080204" pitchFamily="49" charset="-128"/>
            </a:rPr>
            <a:t>「対象期間」に使用したもののみが補助対象</a:t>
          </a:r>
          <a:r>
            <a:rPr kumimoji="1" lang="ja-JP" altLang="en-US" sz="1200" b="0">
              <a:solidFill>
                <a:sysClr val="windowText" lastClr="000000"/>
              </a:solidFill>
              <a:latin typeface="ＭＳ ゴシック" panose="020B0609070205080204" pitchFamily="49" charset="-128"/>
              <a:ea typeface="ＭＳ ゴシック" panose="020B0609070205080204" pitchFamily="49" charset="-128"/>
            </a:rPr>
            <a:t>です。</a:t>
          </a:r>
          <a:endParaRPr kumimoji="1" lang="en-US" altLang="ja-JP" sz="1200" b="0">
            <a:solidFill>
              <a:sysClr val="windowText" lastClr="000000"/>
            </a:solidFill>
            <a:latin typeface="ＭＳ ゴシック" panose="020B0609070205080204" pitchFamily="49" charset="-128"/>
            <a:ea typeface="ＭＳ ゴシック" panose="020B0609070205080204" pitchFamily="49" charset="-128"/>
          </a:endParaRPr>
        </a:p>
        <a:p>
          <a:endParaRPr kumimoji="1" lang="en-US" altLang="ja-JP" sz="1200" b="1">
            <a:solidFill>
              <a:srgbClr val="FF0000"/>
            </a:solidFill>
            <a:latin typeface="ＭＳ ゴシック" panose="020B0609070205080204" pitchFamily="49" charset="-128"/>
            <a:ea typeface="ＭＳ ゴシック" panose="020B0609070205080204" pitchFamily="49" charset="-128"/>
          </a:endParaRPr>
        </a:p>
        <a:p>
          <a:r>
            <a:rPr kumimoji="1" lang="ja-JP" altLang="en-US" sz="1200" b="1">
              <a:solidFill>
                <a:srgbClr val="FF0000"/>
              </a:solidFill>
              <a:latin typeface="ＭＳ ゴシック" panose="020B0609070205080204" pitchFamily="49" charset="-128"/>
              <a:ea typeface="ＭＳ ゴシック" panose="020B0609070205080204" pitchFamily="49" charset="-128"/>
            </a:rPr>
            <a:t>同じ銘柄でも</a:t>
          </a:r>
          <a:r>
            <a:rPr kumimoji="1" lang="ja-JP" altLang="en-US" sz="1200" b="1">
              <a:solidFill>
                <a:sysClr val="windowText" lastClr="000000"/>
              </a:solidFill>
              <a:latin typeface="ＭＳ ゴシック" panose="020B0609070205080204" pitchFamily="49" charset="-128"/>
              <a:ea typeface="ＭＳ ゴシック" panose="020B0609070205080204" pitchFamily="49" charset="-128"/>
            </a:rPr>
            <a:t>納品日ごと支払日ごとに入力してください。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①「添付書類番号」欄に番号を入力いただき、照合できるように、各品目に対する見積書等</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（発注・契約書、納品書、請求書、領収書など）に番号を付記してください。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   </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番号は納品書、請求書、領収書ごとに</a:t>
          </a:r>
          <a:r>
            <a:rPr kumimoji="1" lang="ja-JP" altLang="en-US" sz="1200" b="1">
              <a:solidFill>
                <a:srgbClr val="FF0000"/>
              </a:solidFill>
              <a:latin typeface="ＭＳ ゴシック" panose="020B0609070205080204" pitchFamily="49" charset="-128"/>
              <a:ea typeface="ＭＳ ゴシック" panose="020B0609070205080204" pitchFamily="49" charset="-128"/>
            </a:rPr>
            <a:t>同じ</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番号を付するようにしてください。</a:t>
          </a:r>
        </a:p>
        <a:p>
          <a:endParaRPr kumimoji="1" lang="ja-JP" altLang="en-US"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②　</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「種類」欄はプルダウンリストから選択してください。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申請できる個人防護具の種類は、実施要綱（別添）にあるマスク、ゴーグル、ガウン、</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グローブ、キャップ、フェイスシールドです。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「種類」欄を選択していない場合、入力内容がシート「別紙２－１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入院・使用明細」に反映</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　　　　されません。</a:t>
          </a:r>
        </a:p>
        <a:p>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③　「単価（税込）」欄については、</a:t>
          </a:r>
          <a:r>
            <a:rPr kumimoji="1" lang="ja-JP" altLang="en-US" sz="1200">
              <a:solidFill>
                <a:srgbClr val="FF0000"/>
              </a:solidFill>
              <a:latin typeface="ＭＳ ゴシック" panose="020B0609070205080204" pitchFamily="49" charset="-128"/>
              <a:ea typeface="ＭＳ ゴシック" panose="020B0609070205080204" pitchFamily="49" charset="-128"/>
            </a:rPr>
            <a:t>税込価格</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を入力して下さい。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最終的に、</a:t>
          </a:r>
          <a:r>
            <a:rPr kumimoji="1" lang="ja-JP" altLang="en-US" sz="1200">
              <a:solidFill>
                <a:srgbClr val="FF0000"/>
              </a:solidFill>
              <a:latin typeface="ＭＳ ゴシック" panose="020B0609070205080204" pitchFamily="49" charset="-128"/>
              <a:ea typeface="ＭＳ ゴシック" panose="020B0609070205080204" pitchFamily="49" charset="-128"/>
            </a:rPr>
            <a:t>「金額（税込）」欄が、根拠資料等（納品書、請求書、領収書など）と一致</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するよ</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うにしてください。</a:t>
          </a:r>
          <a:endParaRPr kumimoji="1" lang="en-US" altLang="ja-JP" sz="1200">
            <a:solidFill>
              <a:sysClr val="windowText" lastClr="00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ysClr val="windowText" lastClr="000000"/>
              </a:solidFill>
              <a:latin typeface="ＭＳ ゴシック" panose="020B0609070205080204" pitchFamily="49" charset="-128"/>
              <a:ea typeface="ＭＳ ゴシック" panose="020B0609070205080204" pitchFamily="49" charset="-128"/>
            </a:rPr>
            <a:t>※</a:t>
          </a:r>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同じ銘柄でも単価が異なる場合には、行を分けて記入してください。</a:t>
          </a:r>
          <a:endParaRPr kumimoji="1" lang="en-US" altLang="ja-JP" sz="1200">
            <a:latin typeface="ＭＳ ゴシック" panose="020B0609070205080204" pitchFamily="49" charset="-128"/>
            <a:ea typeface="ＭＳ ゴシック" panose="020B0609070205080204" pitchFamily="49" charset="-128"/>
          </a:endParaRP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④　「納品の有無」欄はプルダウンリストから選択してください。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申請時点で納品済の場合は、「納品済」を選択してください。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申請時点で納品されていない場合は、「１月中に納品」を選択してください。</a:t>
          </a:r>
        </a:p>
        <a:p>
          <a:r>
            <a:rPr kumimoji="1" lang="ja-JP" altLang="en-US" sz="1200">
              <a:solidFill>
                <a:sysClr val="windowText" lastClr="000000"/>
              </a:solidFill>
              <a:latin typeface="ＭＳ ゴシック" panose="020B0609070205080204" pitchFamily="49" charset="-128"/>
              <a:ea typeface="ＭＳ ゴシック" panose="020B0609070205080204" pitchFamily="49" charset="-128"/>
            </a:rPr>
            <a:t>　　　</a:t>
          </a:r>
          <a:r>
            <a:rPr kumimoji="1" lang="en-US" altLang="ja-JP" sz="1200">
              <a:solidFill>
                <a:srgbClr val="FF0000"/>
              </a:solidFill>
              <a:latin typeface="ＭＳ ゴシック" panose="020B0609070205080204" pitchFamily="49" charset="-128"/>
              <a:ea typeface="ＭＳ ゴシック" panose="020B0609070205080204" pitchFamily="49" charset="-128"/>
            </a:rPr>
            <a:t>※</a:t>
          </a:r>
          <a:r>
            <a:rPr kumimoji="1" lang="ja-JP" altLang="en-US" sz="1200">
              <a:solidFill>
                <a:srgbClr val="FF0000"/>
              </a:solidFill>
              <a:latin typeface="ＭＳ ゴシック" panose="020B0609070205080204" pitchFamily="49" charset="-128"/>
              <a:ea typeface="ＭＳ ゴシック" panose="020B0609070205080204" pitchFamily="49" charset="-128"/>
            </a:rPr>
            <a:t>申請時点で納品されていない個人防護具については申請時、金額根拠資料に</a:t>
          </a:r>
          <a:r>
            <a:rPr kumimoji="1" lang="en-US" altLang="ja-JP" sz="1200">
              <a:solidFill>
                <a:srgbClr val="FF0000"/>
              </a:solidFill>
              <a:latin typeface="ＭＳ ゴシック" panose="020B0609070205080204" pitchFamily="49" charset="-128"/>
              <a:ea typeface="ＭＳ ゴシック" panose="020B0609070205080204" pitchFamily="49" charset="-128"/>
            </a:rPr>
            <a:t>1</a:t>
          </a:r>
          <a:r>
            <a:rPr kumimoji="1" lang="ja-JP" altLang="en-US" sz="1200">
              <a:solidFill>
                <a:srgbClr val="FF0000"/>
              </a:solidFill>
              <a:latin typeface="ＭＳ ゴシック" panose="020B0609070205080204" pitchFamily="49" charset="-128"/>
              <a:ea typeface="ＭＳ ゴシック" panose="020B0609070205080204" pitchFamily="49" charset="-128"/>
            </a:rPr>
            <a:t>月中の納期が明記</a:t>
          </a:r>
        </a:p>
        <a:p>
          <a:r>
            <a:rPr kumimoji="1" lang="ja-JP" altLang="en-US" sz="1200">
              <a:solidFill>
                <a:srgbClr val="FF0000"/>
              </a:solidFill>
              <a:latin typeface="ＭＳ ゴシック" panose="020B0609070205080204" pitchFamily="49" charset="-128"/>
              <a:ea typeface="ＭＳ ゴシック" panose="020B0609070205080204" pitchFamily="49" charset="-128"/>
            </a:rPr>
            <a:t>　　　　されていることが必要です。</a:t>
          </a:r>
        </a:p>
        <a:p>
          <a:endParaRPr kumimoji="1" lang="en-US" altLang="ja-JP" sz="1200">
            <a:solidFill>
              <a:srgbClr val="FF0000"/>
            </a:solidFill>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a:t>
          </a:r>
          <a:endParaRPr kumimoji="1" lang="ja-JP" altLang="en-US" sz="1200">
            <a:latin typeface="ＭＳ ゴシック" panose="020B0609070205080204" pitchFamily="49" charset="-128"/>
            <a:ea typeface="ＭＳ ゴシック" panose="020B0609070205080204" pitchFamily="49" charset="-128"/>
          </a:endParaRPr>
        </a:p>
      </xdr:txBody>
    </xdr:sp>
    <xdr:clientData/>
  </xdr:twoCellAnchor>
  <xdr:twoCellAnchor>
    <xdr:from>
      <xdr:col>1</xdr:col>
      <xdr:colOff>266700</xdr:colOff>
      <xdr:row>9</xdr:row>
      <xdr:rowOff>19050</xdr:rowOff>
    </xdr:from>
    <xdr:to>
      <xdr:col>1</xdr:col>
      <xdr:colOff>600075</xdr:colOff>
      <xdr:row>10</xdr:row>
      <xdr:rowOff>19050</xdr:rowOff>
    </xdr:to>
    <xdr:sp macro="" textlink="">
      <xdr:nvSpPr>
        <xdr:cNvPr id="3" name="テキスト ボックス 2">
          <a:extLst>
            <a:ext uri="{FF2B5EF4-FFF2-40B4-BE49-F238E27FC236}">
              <a16:creationId xmlns:a16="http://schemas.microsoft.com/office/drawing/2014/main" id="{00000000-0008-0000-0900-000003000000}"/>
            </a:ext>
          </a:extLst>
        </xdr:cNvPr>
        <xdr:cNvSpPr txBox="1"/>
      </xdr:nvSpPr>
      <xdr:spPr>
        <a:xfrm>
          <a:off x="476250" y="310515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①</a:t>
          </a:r>
        </a:p>
      </xdr:txBody>
    </xdr:sp>
    <xdr:clientData/>
  </xdr:twoCellAnchor>
  <xdr:twoCellAnchor>
    <xdr:from>
      <xdr:col>3</xdr:col>
      <xdr:colOff>180975</xdr:colOff>
      <xdr:row>9</xdr:row>
      <xdr:rowOff>28575</xdr:rowOff>
    </xdr:from>
    <xdr:to>
      <xdr:col>3</xdr:col>
      <xdr:colOff>514350</xdr:colOff>
      <xdr:row>10</xdr:row>
      <xdr:rowOff>28575</xdr:rowOff>
    </xdr:to>
    <xdr:sp macro="" textlink="">
      <xdr:nvSpPr>
        <xdr:cNvPr id="4" name="テキスト ボックス 3">
          <a:extLst>
            <a:ext uri="{FF2B5EF4-FFF2-40B4-BE49-F238E27FC236}">
              <a16:creationId xmlns:a16="http://schemas.microsoft.com/office/drawing/2014/main" id="{00000000-0008-0000-0900-000004000000}"/>
            </a:ext>
          </a:extLst>
        </xdr:cNvPr>
        <xdr:cNvSpPr txBox="1"/>
      </xdr:nvSpPr>
      <xdr:spPr>
        <a:xfrm>
          <a:off x="209550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②</a:t>
          </a:r>
        </a:p>
      </xdr:txBody>
    </xdr:sp>
    <xdr:clientData/>
  </xdr:twoCellAnchor>
  <xdr:twoCellAnchor>
    <xdr:from>
      <xdr:col>5</xdr:col>
      <xdr:colOff>333375</xdr:colOff>
      <xdr:row>9</xdr:row>
      <xdr:rowOff>28575</xdr:rowOff>
    </xdr:from>
    <xdr:to>
      <xdr:col>5</xdr:col>
      <xdr:colOff>666750</xdr:colOff>
      <xdr:row>10</xdr:row>
      <xdr:rowOff>28575</xdr:rowOff>
    </xdr:to>
    <xdr:sp macro="" textlink="">
      <xdr:nvSpPr>
        <xdr:cNvPr id="5" name="テキスト ボックス 4">
          <a:extLst>
            <a:ext uri="{FF2B5EF4-FFF2-40B4-BE49-F238E27FC236}">
              <a16:creationId xmlns:a16="http://schemas.microsoft.com/office/drawing/2014/main" id="{00000000-0008-0000-0900-000005000000}"/>
            </a:ext>
          </a:extLst>
        </xdr:cNvPr>
        <xdr:cNvSpPr txBox="1"/>
      </xdr:nvSpPr>
      <xdr:spPr>
        <a:xfrm>
          <a:off x="3752850" y="3114675"/>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③</a:t>
          </a:r>
        </a:p>
      </xdr:txBody>
    </xdr:sp>
    <xdr:clientData/>
  </xdr:twoCellAnchor>
  <xdr:twoCellAnchor>
    <xdr:from>
      <xdr:col>7</xdr:col>
      <xdr:colOff>371475</xdr:colOff>
      <xdr:row>9</xdr:row>
      <xdr:rowOff>0</xdr:rowOff>
    </xdr:from>
    <xdr:to>
      <xdr:col>7</xdr:col>
      <xdr:colOff>704850</xdr:colOff>
      <xdr:row>10</xdr:row>
      <xdr:rowOff>0</xdr:rowOff>
    </xdr:to>
    <xdr:sp macro="" textlink="">
      <xdr:nvSpPr>
        <xdr:cNvPr id="6" name="テキスト ボックス 5">
          <a:extLst>
            <a:ext uri="{FF2B5EF4-FFF2-40B4-BE49-F238E27FC236}">
              <a16:creationId xmlns:a16="http://schemas.microsoft.com/office/drawing/2014/main" id="{00000000-0008-0000-0900-000006000000}"/>
            </a:ext>
          </a:extLst>
        </xdr:cNvPr>
        <xdr:cNvSpPr txBox="1"/>
      </xdr:nvSpPr>
      <xdr:spPr>
        <a:xfrm>
          <a:off x="5676900" y="3086100"/>
          <a:ext cx="333375" cy="24765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latin typeface="ＭＳ Ｐゴシック" panose="020B0600070205080204" pitchFamily="50" charset="-128"/>
              <a:ea typeface="ＭＳ Ｐゴシック" panose="020B0600070205080204" pitchFamily="50" charset="-128"/>
            </a:rPr>
            <a:t>④</a:t>
          </a:r>
        </a:p>
      </xdr:txBody>
    </xdr:sp>
    <xdr:clientData/>
  </xdr:twoCellAnchor>
  <xdr:twoCellAnchor>
    <xdr:from>
      <xdr:col>14</xdr:col>
      <xdr:colOff>100012</xdr:colOff>
      <xdr:row>4</xdr:row>
      <xdr:rowOff>50005</xdr:rowOff>
    </xdr:from>
    <xdr:to>
      <xdr:col>24</xdr:col>
      <xdr:colOff>547687</xdr:colOff>
      <xdr:row>7</xdr:row>
      <xdr:rowOff>238125</xdr:rowOff>
    </xdr:to>
    <xdr:sp macro="" textlink="">
      <xdr:nvSpPr>
        <xdr:cNvPr id="7" name="テキスト ボックス 6">
          <a:extLst>
            <a:ext uri="{FF2B5EF4-FFF2-40B4-BE49-F238E27FC236}">
              <a16:creationId xmlns:a16="http://schemas.microsoft.com/office/drawing/2014/main" id="{00000000-0008-0000-0900-000007000000}"/>
            </a:ext>
          </a:extLst>
        </xdr:cNvPr>
        <xdr:cNvSpPr txBox="1"/>
      </xdr:nvSpPr>
      <xdr:spPr>
        <a:xfrm>
          <a:off x="10948987" y="1202530"/>
          <a:ext cx="7305675" cy="162639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r>
            <a:rPr kumimoji="1" lang="ja-JP" altLang="en-US" sz="1200" b="1">
              <a:solidFill>
                <a:schemeClr val="dk1"/>
              </a:solidFill>
              <a:effectLst/>
              <a:latin typeface="ＭＳ ゴシック" panose="020B0609070205080204" pitchFamily="49" charset="-128"/>
              <a:ea typeface="ＭＳ ゴシック" panose="020B0609070205080204" pitchFamily="49" charset="-128"/>
              <a:cs typeface="+mn-cs"/>
            </a:rPr>
            <a:t>作業手順</a:t>
          </a:r>
          <a:r>
            <a:rPr kumimoji="1" lang="ja-JP" altLang="ja-JP" sz="1200" b="1">
              <a:solidFill>
                <a:schemeClr val="dk1"/>
              </a:solidFill>
              <a:effectLst/>
              <a:latin typeface="ＭＳ ゴシック" panose="020B0609070205080204" pitchFamily="49" charset="-128"/>
              <a:ea typeface="ＭＳ ゴシック" panose="020B0609070205080204" pitchFamily="49" charset="-128"/>
              <a:cs typeface="+mn-cs"/>
            </a:rPr>
            <a:t>＞</a:t>
          </a:r>
          <a:endParaRPr lang="ja-JP" altLang="ja-JP" sz="2800">
            <a:effectLst/>
            <a:latin typeface="ＭＳ ゴシック" panose="020B0609070205080204" pitchFamily="49" charset="-128"/>
            <a:ea typeface="ＭＳ ゴシック" panose="020B0609070205080204" pitchFamily="49" charset="-128"/>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a:solidFill>
                <a:schemeClr val="dk1"/>
              </a:solidFill>
              <a:effectLst/>
              <a:latin typeface="ＭＳ ゴシック" panose="020B0609070205080204" pitchFamily="49" charset="-128"/>
              <a:ea typeface="ＭＳ ゴシック" panose="020B0609070205080204" pitchFamily="49" charset="-128"/>
              <a:cs typeface="+mn-cs"/>
            </a:rPr>
            <a:t>〇「</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１入院医療機関設備整備事業における個人防護具の上限額」中、「②人</a:t>
          </a:r>
          <a:r>
            <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日」及び「③　日」を入力し、個人防護具の補助上限額を確認してください。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　補助上限額はシート「別紙２－１（明細書）」の「基準額の上限」欄に転記されます。</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rPr>
            <a:t>〇「２購入した個人防護具の明細」に購入した物品を入力してください。</a:t>
          </a: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物品の合計額はシート「別紙２－１</a:t>
          </a:r>
          <a:r>
            <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入院・使用明細」の「購入金額」欄に転記されます。</a:t>
          </a: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本シートの入力後、シート「別紙２－１</a:t>
          </a:r>
          <a:r>
            <a:rPr kumimoji="1" lang="en-US" altLang="ja-JP"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(1)</a:t>
          </a:r>
          <a:r>
            <a:rPr kumimoji="1" lang="ja-JP" altLang="en-US" sz="1200" b="1" i="0" u="none" strike="noStrike" kern="0" cap="none" spc="0" normalizeH="0" baseline="0" noProof="0">
              <a:ln>
                <a:noFill/>
              </a:ln>
              <a:solidFill>
                <a:srgbClr val="FF0000"/>
              </a:solidFill>
              <a:effectLst/>
              <a:uLnTx/>
              <a:uFillTx/>
              <a:latin typeface="ＭＳ ゴシック" panose="020B0609070205080204" pitchFamily="49" charset="-128"/>
              <a:ea typeface="ＭＳ ゴシック" panose="020B0609070205080204" pitchFamily="49" charset="-128"/>
              <a:cs typeface="+mn-cs"/>
            </a:rPr>
            <a:t>入院・使用明細」の入力を忘れずに行ってください。</a:t>
          </a:r>
        </a:p>
        <a:p>
          <a:pPr marL="0" marR="0" lvl="0" indent="0" defTabSz="914400" eaLnBrk="1" fontAlgn="auto" latinLnBrk="0" hangingPunct="1">
            <a:lnSpc>
              <a:spcPct val="100000"/>
            </a:lnSpc>
            <a:spcBef>
              <a:spcPts val="0"/>
            </a:spcBef>
            <a:spcAft>
              <a:spcPts val="0"/>
            </a:spcAft>
            <a:buClrTx/>
            <a:buSzTx/>
            <a:buFontTx/>
            <a:buNone/>
            <a:tabLst/>
            <a:defRPr/>
          </a:pPr>
          <a:endParaRPr kumimoji="1" lang="ja-JP" altLang="en-US"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a:p>
          <a:pPr marL="0" marR="0" lvl="0" indent="0" defTabSz="914400" eaLnBrk="1" fontAlgn="auto" latinLnBrk="0" hangingPunct="1">
            <a:lnSpc>
              <a:spcPct val="100000"/>
            </a:lnSpc>
            <a:spcBef>
              <a:spcPts val="0"/>
            </a:spcBef>
            <a:spcAft>
              <a:spcPts val="0"/>
            </a:spcAft>
            <a:buClrTx/>
            <a:buSzTx/>
            <a:buFontTx/>
            <a:buNone/>
            <a:tabLst/>
            <a:defRPr/>
          </a:pPr>
          <a:endParaRPr kumimoji="1" lang="en-US" altLang="ja-JP" sz="1200" b="0" i="0" u="none" strike="noStrike" kern="0" cap="none" spc="0" normalizeH="0" baseline="0" noProof="0">
            <a:ln>
              <a:noFill/>
            </a:ln>
            <a:solidFill>
              <a:sysClr val="windowText" lastClr="000000"/>
            </a:solidFill>
            <a:effectLst/>
            <a:uLnTx/>
            <a:uFillTx/>
            <a:latin typeface="ＭＳ ゴシック" panose="020B0609070205080204" pitchFamily="49" charset="-128"/>
            <a:ea typeface="ＭＳ ゴシック" panose="020B0609070205080204" pitchFamily="49" charset="-128"/>
            <a:cs typeface="+mn-cs"/>
          </a:endParaRPr>
        </a:p>
      </xdr:txBody>
    </xdr:sp>
    <xdr:clientData/>
  </xdr:twoCellAnchor>
  <xdr:twoCellAnchor>
    <xdr:from>
      <xdr:col>1</xdr:col>
      <xdr:colOff>847725</xdr:colOff>
      <xdr:row>4</xdr:row>
      <xdr:rowOff>504825</xdr:rowOff>
    </xdr:from>
    <xdr:to>
      <xdr:col>10</xdr:col>
      <xdr:colOff>161925</xdr:colOff>
      <xdr:row>6</xdr:row>
      <xdr:rowOff>47625</xdr:rowOff>
    </xdr:to>
    <xdr:sp macro="" textlink="">
      <xdr:nvSpPr>
        <xdr:cNvPr id="8" name="テキスト ボックス 7">
          <a:extLst>
            <a:ext uri="{FF2B5EF4-FFF2-40B4-BE49-F238E27FC236}">
              <a16:creationId xmlns:a16="http://schemas.microsoft.com/office/drawing/2014/main" id="{00000000-0008-0000-0900-000008000000}"/>
            </a:ext>
          </a:extLst>
        </xdr:cNvPr>
        <xdr:cNvSpPr txBox="1"/>
      </xdr:nvSpPr>
      <xdr:spPr>
        <a:xfrm>
          <a:off x="1057275" y="1657350"/>
          <a:ext cx="6410325" cy="733425"/>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lang="ja-JP" altLang="en-US" sz="1100">
              <a:effectLst/>
              <a:latin typeface="MS Mincho" panose="02020609040205080304" pitchFamily="17" charset="-128"/>
              <a:ea typeface="MS Mincho" panose="02020609040205080304" pitchFamily="17" charset="-128"/>
            </a:rPr>
            <a:t>本シート</a:t>
          </a:r>
          <a:r>
            <a:rPr lang="ja-JP" altLang="en-US" sz="1100" b="1">
              <a:solidFill>
                <a:srgbClr val="FF0000"/>
              </a:solidFill>
              <a:effectLst/>
              <a:latin typeface="MS Mincho" panose="02020609040205080304" pitchFamily="17" charset="-128"/>
              <a:ea typeface="MS Mincho" panose="02020609040205080304" pitchFamily="17" charset="-128"/>
            </a:rPr>
            <a:t>及び</a:t>
          </a:r>
          <a:r>
            <a:rPr lang="ja-JP" altLang="en-US" sz="1100">
              <a:effectLst/>
              <a:latin typeface="MS Mincho" panose="02020609040205080304" pitchFamily="17" charset="-128"/>
              <a:ea typeface="MS Mincho" panose="02020609040205080304" pitchFamily="17" charset="-128"/>
            </a:rPr>
            <a:t>シート「別紙２－１</a:t>
          </a:r>
          <a:r>
            <a:rPr lang="en-US" altLang="ja-JP" sz="1100">
              <a:effectLst/>
              <a:latin typeface="MS Mincho" panose="02020609040205080304" pitchFamily="17" charset="-128"/>
              <a:ea typeface="MS Mincho" panose="02020609040205080304" pitchFamily="17" charset="-128"/>
            </a:rPr>
            <a:t>(1)</a:t>
          </a:r>
          <a:r>
            <a:rPr lang="ja-JP" altLang="en-US" sz="1100">
              <a:effectLst/>
              <a:latin typeface="MS Mincho" panose="02020609040205080304" pitchFamily="17" charset="-128"/>
              <a:ea typeface="MS Mincho" panose="02020609040205080304" pitchFamily="17" charset="-128"/>
            </a:rPr>
            <a:t>入院・使用明細」を入力すると、</a:t>
          </a:r>
          <a:endParaRPr lang="en-US" altLang="ja-JP" sz="1100">
            <a:effectLst/>
            <a:latin typeface="MS Mincho" panose="02020609040205080304" pitchFamily="17" charset="-128"/>
            <a:ea typeface="MS Mincho" panose="02020609040205080304" pitchFamily="17" charset="-128"/>
          </a:endParaRPr>
        </a:p>
        <a:p>
          <a:pPr algn="ctr"/>
          <a:r>
            <a:rPr lang="ja-JP" altLang="en-US" sz="1100">
              <a:effectLst/>
              <a:latin typeface="MS Mincho" panose="02020609040205080304" pitchFamily="17" charset="-128"/>
              <a:ea typeface="MS Mincho" panose="02020609040205080304" pitchFamily="17" charset="-128"/>
            </a:rPr>
            <a:t>必要な補助上限額と物品の合計額が自動計算されます。</a:t>
          </a:r>
        </a:p>
        <a:p>
          <a:pPr algn="ctr"/>
          <a:r>
            <a:rPr kumimoji="1" lang="ja-JP" altLang="en-US" sz="1100">
              <a:effectLst/>
              <a:latin typeface="MS Mincho" panose="02020609040205080304" pitchFamily="17" charset="-128"/>
              <a:ea typeface="MS Mincho" panose="02020609040205080304" pitchFamily="17" charset="-128"/>
            </a:rPr>
            <a:t>右記</a:t>
          </a:r>
          <a:r>
            <a:rPr kumimoji="1" lang="ja-JP" altLang="en-US" sz="1100" b="1">
              <a:effectLst/>
              <a:latin typeface="MS Mincho" panose="02020609040205080304" pitchFamily="17" charset="-128"/>
              <a:ea typeface="MS Mincho" panose="02020609040205080304" pitchFamily="17" charset="-128"/>
            </a:rPr>
            <a:t>＜作業手順＞</a:t>
          </a:r>
          <a:r>
            <a:rPr kumimoji="1" lang="ja-JP" altLang="en-US" sz="1100">
              <a:effectLst/>
              <a:latin typeface="MS Mincho" panose="02020609040205080304" pitchFamily="17" charset="-128"/>
              <a:ea typeface="MS Mincho" panose="02020609040205080304" pitchFamily="17" charset="-128"/>
            </a:rPr>
            <a:t>及び</a:t>
          </a:r>
          <a:r>
            <a:rPr kumimoji="1" lang="ja-JP" altLang="en-US" sz="1100" b="1">
              <a:effectLst/>
              <a:latin typeface="MS Mincho" panose="02020609040205080304" pitchFamily="17" charset="-128"/>
              <a:ea typeface="MS Mincho" panose="02020609040205080304" pitchFamily="17" charset="-128"/>
            </a:rPr>
            <a:t>＜留意事項＞</a:t>
          </a:r>
          <a:r>
            <a:rPr kumimoji="1" lang="ja-JP" altLang="en-US" sz="1100">
              <a:effectLst/>
              <a:latin typeface="MS Mincho" panose="02020609040205080304" pitchFamily="17" charset="-128"/>
              <a:ea typeface="MS Mincho" panose="02020609040205080304" pitchFamily="17" charset="-128"/>
            </a:rPr>
            <a:t>参照</a:t>
          </a:r>
          <a:endParaRPr kumimoji="1" lang="ja-JP" altLang="en-US" sz="1100"/>
        </a:p>
      </xdr:txBody>
    </xdr:sp>
    <xdr:clientData/>
  </xdr:twoCellAnchor>
  <xdr:twoCellAnchor>
    <xdr:from>
      <xdr:col>14</xdr:col>
      <xdr:colOff>47625</xdr:colOff>
      <xdr:row>0</xdr:row>
      <xdr:rowOff>123825</xdr:rowOff>
    </xdr:from>
    <xdr:to>
      <xdr:col>20</xdr:col>
      <xdr:colOff>454025</xdr:colOff>
      <xdr:row>3</xdr:row>
      <xdr:rowOff>38100</xdr:rowOff>
    </xdr:to>
    <xdr:sp macro="" textlink="">
      <xdr:nvSpPr>
        <xdr:cNvPr id="9" name="テキスト ボックス 8">
          <a:extLst>
            <a:ext uri="{FF2B5EF4-FFF2-40B4-BE49-F238E27FC236}">
              <a16:creationId xmlns:a16="http://schemas.microsoft.com/office/drawing/2014/main" id="{00000000-0008-0000-0900-000009000000}"/>
            </a:ext>
          </a:extLst>
        </xdr:cNvPr>
        <xdr:cNvSpPr txBox="1"/>
      </xdr:nvSpPr>
      <xdr:spPr>
        <a:xfrm>
          <a:off x="10896600" y="123825"/>
          <a:ext cx="4521200" cy="81915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2200" b="1">
              <a:solidFill>
                <a:srgbClr val="FF0000"/>
              </a:solidFill>
            </a:rPr>
            <a:t>黄色セルのみ入力してください。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10.xml"/><Relationship Id="rId1" Type="http://schemas.openxmlformats.org/officeDocument/2006/relationships/printerSettings" Target="../printerSettings/printerSettings19.bin"/><Relationship Id="rId4" Type="http://schemas.openxmlformats.org/officeDocument/2006/relationships/comments" Target="../comments7.xml"/></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20.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2.xml"/><Relationship Id="rId1" Type="http://schemas.openxmlformats.org/officeDocument/2006/relationships/printerSettings" Target="../printerSettings/printerSettings21.bin"/><Relationship Id="rId4" Type="http://schemas.openxmlformats.org/officeDocument/2006/relationships/comments" Target="../comments8.xml"/></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2.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4.xml"/><Relationship Id="rId1" Type="http://schemas.openxmlformats.org/officeDocument/2006/relationships/printerSettings" Target="../printerSettings/printerSettings23.bin"/><Relationship Id="rId4" Type="http://schemas.openxmlformats.org/officeDocument/2006/relationships/comments" Target="../comments9.xml"/></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4.bin"/></Relationships>
</file>

<file path=xl/worksheets/_rels/sheet17.xml.rels><?xml version="1.0" encoding="UTF-8" standalone="yes"?>
<Relationships xmlns="http://schemas.openxmlformats.org/package/2006/relationships"><Relationship Id="rId8" Type="http://schemas.openxmlformats.org/officeDocument/2006/relationships/comments" Target="../comments10.xml"/><Relationship Id="rId3" Type="http://schemas.openxmlformats.org/officeDocument/2006/relationships/drawing" Target="../drawings/drawing16.xml"/><Relationship Id="rId7" Type="http://schemas.openxmlformats.org/officeDocument/2006/relationships/ctrlProp" Target="../ctrlProps/ctrlProp17.xml"/><Relationship Id="rId2" Type="http://schemas.openxmlformats.org/officeDocument/2006/relationships/printerSettings" Target="../printerSettings/printerSettings26.bin"/><Relationship Id="rId1" Type="http://schemas.openxmlformats.org/officeDocument/2006/relationships/printerSettings" Target="../printerSettings/printerSettings25.bin"/><Relationship Id="rId6" Type="http://schemas.openxmlformats.org/officeDocument/2006/relationships/ctrlProp" Target="../ctrlProps/ctrlProp16.xml"/><Relationship Id="rId5" Type="http://schemas.openxmlformats.org/officeDocument/2006/relationships/ctrlProp" Target="../ctrlProps/ctrlProp15.xml"/><Relationship Id="rId4" Type="http://schemas.openxmlformats.org/officeDocument/2006/relationships/vmlDrawing" Target="../drawings/vmlDrawing10.vml"/></Relationships>
</file>

<file path=xl/worksheets/_rels/sheet18.xml.rels><?xml version="1.0" encoding="UTF-8" standalone="yes"?>
<Relationships xmlns="http://schemas.openxmlformats.org/package/2006/relationships"><Relationship Id="rId3" Type="http://schemas.openxmlformats.org/officeDocument/2006/relationships/drawing" Target="../drawings/drawing17.xml"/><Relationship Id="rId2" Type="http://schemas.openxmlformats.org/officeDocument/2006/relationships/printerSettings" Target="../printerSettings/printerSettings28.bin"/><Relationship Id="rId1" Type="http://schemas.openxmlformats.org/officeDocument/2006/relationships/printerSettings" Target="../printerSettings/printerSettings27.bin"/></Relationships>
</file>

<file path=xl/worksheets/_rels/sheet19.xml.rels><?xml version="1.0" encoding="UTF-8" standalone="yes"?>
<Relationships xmlns="http://schemas.openxmlformats.org/package/2006/relationships"><Relationship Id="rId8" Type="http://schemas.openxmlformats.org/officeDocument/2006/relationships/ctrlProp" Target="../ctrlProps/ctrlProp22.xml"/><Relationship Id="rId3" Type="http://schemas.openxmlformats.org/officeDocument/2006/relationships/vmlDrawing" Target="../drawings/vmlDrawing11.vml"/><Relationship Id="rId7" Type="http://schemas.openxmlformats.org/officeDocument/2006/relationships/ctrlProp" Target="../ctrlProps/ctrlProp21.xml"/><Relationship Id="rId2" Type="http://schemas.openxmlformats.org/officeDocument/2006/relationships/drawing" Target="../drawings/drawing18.xml"/><Relationship Id="rId1" Type="http://schemas.openxmlformats.org/officeDocument/2006/relationships/printerSettings" Target="../printerSettings/printerSettings29.bin"/><Relationship Id="rId6" Type="http://schemas.openxmlformats.org/officeDocument/2006/relationships/ctrlProp" Target="../ctrlProps/ctrlProp20.xml"/><Relationship Id="rId5" Type="http://schemas.openxmlformats.org/officeDocument/2006/relationships/ctrlProp" Target="../ctrlProps/ctrlProp19.xml"/><Relationship Id="rId10" Type="http://schemas.openxmlformats.org/officeDocument/2006/relationships/comments" Target="../comments11.xml"/><Relationship Id="rId4" Type="http://schemas.openxmlformats.org/officeDocument/2006/relationships/ctrlProp" Target="../ctrlProps/ctrlProp18.xml"/><Relationship Id="rId9" Type="http://schemas.openxmlformats.org/officeDocument/2006/relationships/ctrlProp" Target="../ctrlProps/ctrlProp23.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3" Type="http://schemas.openxmlformats.org/officeDocument/2006/relationships/drawing" Target="../drawings/drawing19.xml"/><Relationship Id="rId2" Type="http://schemas.openxmlformats.org/officeDocument/2006/relationships/printerSettings" Target="../printerSettings/printerSettings31.bin"/><Relationship Id="rId1" Type="http://schemas.openxmlformats.org/officeDocument/2006/relationships/printerSettings" Target="../printerSettings/printerSettings30.bin"/><Relationship Id="rId5" Type="http://schemas.openxmlformats.org/officeDocument/2006/relationships/comments" Target="../comments12.xml"/><Relationship Id="rId4" Type="http://schemas.openxmlformats.org/officeDocument/2006/relationships/vmlDrawing" Target="../drawings/vmlDrawing12.vml"/></Relationships>
</file>

<file path=xl/worksheets/_rels/sheet21.xml.rels><?xml version="1.0" encoding="UTF-8" standalone="yes"?>
<Relationships xmlns="http://schemas.openxmlformats.org/package/2006/relationships"><Relationship Id="rId3" Type="http://schemas.openxmlformats.org/officeDocument/2006/relationships/drawing" Target="../drawings/drawing20.xml"/><Relationship Id="rId2" Type="http://schemas.openxmlformats.org/officeDocument/2006/relationships/printerSettings" Target="../printerSettings/printerSettings33.bin"/><Relationship Id="rId1" Type="http://schemas.openxmlformats.org/officeDocument/2006/relationships/printerSettings" Target="../printerSettings/printerSettings32.bin"/><Relationship Id="rId5" Type="http://schemas.openxmlformats.org/officeDocument/2006/relationships/comments" Target="../comments13.xml"/><Relationship Id="rId4" Type="http://schemas.openxmlformats.org/officeDocument/2006/relationships/vmlDrawing" Target="../drawings/vmlDrawing13.vml"/></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34.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22.xml"/><Relationship Id="rId1" Type="http://schemas.openxmlformats.org/officeDocument/2006/relationships/printerSettings" Target="../printerSettings/printerSettings35.bin"/><Relationship Id="rId4" Type="http://schemas.openxmlformats.org/officeDocument/2006/relationships/comments" Target="../comments14.xml"/></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23.xml"/><Relationship Id="rId1" Type="http://schemas.openxmlformats.org/officeDocument/2006/relationships/printerSettings" Target="../printerSettings/printerSettings36.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24.xml"/><Relationship Id="rId1" Type="http://schemas.openxmlformats.org/officeDocument/2006/relationships/printerSettings" Target="../printerSettings/printerSettings37.bin"/><Relationship Id="rId4" Type="http://schemas.openxmlformats.org/officeDocument/2006/relationships/comments" Target="../comments15.xml"/></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5.xml"/><Relationship Id="rId1" Type="http://schemas.openxmlformats.org/officeDocument/2006/relationships/printerSettings" Target="../printerSettings/printerSettings38.bin"/></Relationships>
</file>

<file path=xl/worksheets/_rels/sheet27.xml.rels><?xml version="1.0" encoding="UTF-8" standalone="yes"?>
<Relationships xmlns="http://schemas.openxmlformats.org/package/2006/relationships"><Relationship Id="rId3" Type="http://schemas.openxmlformats.org/officeDocument/2006/relationships/vmlDrawing" Target="../drawings/vmlDrawing16.vml"/><Relationship Id="rId2" Type="http://schemas.openxmlformats.org/officeDocument/2006/relationships/drawing" Target="../drawings/drawing26.xml"/><Relationship Id="rId1" Type="http://schemas.openxmlformats.org/officeDocument/2006/relationships/printerSettings" Target="../printerSettings/printerSettings39.bin"/><Relationship Id="rId4" Type="http://schemas.openxmlformats.org/officeDocument/2006/relationships/comments" Target="../comments16.xml"/></Relationships>
</file>

<file path=xl/worksheets/_rels/sheet3.xml.rels><?xml version="1.0" encoding="UTF-8" standalone="yes"?>
<Relationships xmlns="http://schemas.openxmlformats.org/package/2006/relationships"><Relationship Id="rId8" Type="http://schemas.openxmlformats.org/officeDocument/2006/relationships/comments" Target="../comments2.xml"/><Relationship Id="rId3" Type="http://schemas.openxmlformats.org/officeDocument/2006/relationships/drawing" Target="../drawings/drawing2.xml"/><Relationship Id="rId7" Type="http://schemas.openxmlformats.org/officeDocument/2006/relationships/ctrlProp" Target="../ctrlProps/ctrlProp3.xml"/><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 Id="rId6" Type="http://schemas.openxmlformats.org/officeDocument/2006/relationships/ctrlProp" Target="../ctrlProps/ctrlProp2.xml"/><Relationship Id="rId5" Type="http://schemas.openxmlformats.org/officeDocument/2006/relationships/ctrlProp" Target="../ctrlProps/ctrlProp1.xml"/><Relationship Id="rId4" Type="http://schemas.openxmlformats.org/officeDocument/2006/relationships/vmlDrawing" Target="../drawings/vmlDrawing2.vml"/></Relationships>
</file>

<file path=xl/worksheets/_rels/sheet4.xml.rels><?xml version="1.0" encoding="UTF-8" standalone="yes"?>
<Relationships xmlns="http://schemas.openxmlformats.org/package/2006/relationships"><Relationship Id="rId8" Type="http://schemas.openxmlformats.org/officeDocument/2006/relationships/ctrlProp" Target="../ctrlProps/ctrlProp7.xml"/><Relationship Id="rId13" Type="http://schemas.openxmlformats.org/officeDocument/2006/relationships/comments" Target="../comments3.xml"/><Relationship Id="rId3" Type="http://schemas.openxmlformats.org/officeDocument/2006/relationships/drawing" Target="../drawings/drawing3.xml"/><Relationship Id="rId7" Type="http://schemas.openxmlformats.org/officeDocument/2006/relationships/ctrlProp" Target="../ctrlProps/ctrlProp6.xml"/><Relationship Id="rId12" Type="http://schemas.openxmlformats.org/officeDocument/2006/relationships/ctrlProp" Target="../ctrlProps/ctrlProp11.xml"/><Relationship Id="rId2" Type="http://schemas.openxmlformats.org/officeDocument/2006/relationships/printerSettings" Target="../printerSettings/printerSettings7.bin"/><Relationship Id="rId1" Type="http://schemas.openxmlformats.org/officeDocument/2006/relationships/printerSettings" Target="../printerSettings/printerSettings6.bin"/><Relationship Id="rId6" Type="http://schemas.openxmlformats.org/officeDocument/2006/relationships/ctrlProp" Target="../ctrlProps/ctrlProp5.xml"/><Relationship Id="rId11" Type="http://schemas.openxmlformats.org/officeDocument/2006/relationships/ctrlProp" Target="../ctrlProps/ctrlProp10.xml"/><Relationship Id="rId5" Type="http://schemas.openxmlformats.org/officeDocument/2006/relationships/ctrlProp" Target="../ctrlProps/ctrlProp4.xml"/><Relationship Id="rId10" Type="http://schemas.openxmlformats.org/officeDocument/2006/relationships/ctrlProp" Target="../ctrlProps/ctrlProp9.xml"/><Relationship Id="rId4" Type="http://schemas.openxmlformats.org/officeDocument/2006/relationships/vmlDrawing" Target="../drawings/vmlDrawing3.vml"/><Relationship Id="rId9" Type="http://schemas.openxmlformats.org/officeDocument/2006/relationships/ctrlProp" Target="../ctrlProps/ctrlProp8.xml"/></Relationships>
</file>

<file path=xl/worksheets/_rels/sheet5.xml.rels><?xml version="1.0" encoding="UTF-8" standalone="yes"?>
<Relationships xmlns="http://schemas.openxmlformats.org/package/2006/relationships"><Relationship Id="rId8" Type="http://schemas.openxmlformats.org/officeDocument/2006/relationships/comments" Target="../comments4.xml"/><Relationship Id="rId3" Type="http://schemas.openxmlformats.org/officeDocument/2006/relationships/drawing" Target="../drawings/drawing4.xml"/><Relationship Id="rId7" Type="http://schemas.openxmlformats.org/officeDocument/2006/relationships/ctrlProp" Target="../ctrlProps/ctrlProp14.xml"/><Relationship Id="rId2" Type="http://schemas.openxmlformats.org/officeDocument/2006/relationships/printerSettings" Target="../printerSettings/printerSettings9.bin"/><Relationship Id="rId1" Type="http://schemas.openxmlformats.org/officeDocument/2006/relationships/printerSettings" Target="../printerSettings/printerSettings8.bin"/><Relationship Id="rId6" Type="http://schemas.openxmlformats.org/officeDocument/2006/relationships/ctrlProp" Target="../ctrlProps/ctrlProp13.xml"/><Relationship Id="rId5" Type="http://schemas.openxmlformats.org/officeDocument/2006/relationships/ctrlProp" Target="../ctrlProps/ctrlProp12.xml"/><Relationship Id="rId4" Type="http://schemas.openxmlformats.org/officeDocument/2006/relationships/vmlDrawing" Target="../drawings/vmlDrawing4.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printerSettings" Target="../printerSettings/printerSettings11.bin"/><Relationship Id="rId1" Type="http://schemas.openxmlformats.org/officeDocument/2006/relationships/printerSettings" Target="../printerSettings/printerSettings10.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printerSettings" Target="../printerSettings/printerSettings13.bin"/><Relationship Id="rId1" Type="http://schemas.openxmlformats.org/officeDocument/2006/relationships/printerSettings" Target="../printerSettings/printerSettings12.bin"/></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printerSettings" Target="../printerSettings/printerSettings15.bin"/><Relationship Id="rId1" Type="http://schemas.openxmlformats.org/officeDocument/2006/relationships/printerSettings" Target="../printerSettings/printerSettings14.bin"/></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printerSettings" Target="../printerSettings/printerSettings17.bin"/><Relationship Id="rId1" Type="http://schemas.openxmlformats.org/officeDocument/2006/relationships/printerSettings" Target="../printerSettings/printerSettings16.bin"/><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8EDB92-E6C8-4A91-A306-AA5F462608D2}">
  <sheetPr codeName="Sheet2">
    <tabColor theme="9" tint="0.39997558519241921"/>
    <pageSetUpPr fitToPage="1"/>
  </sheetPr>
  <dimension ref="A2:Z321"/>
  <sheetViews>
    <sheetView tabSelected="1" zoomScale="70" zoomScaleNormal="70" zoomScaleSheetLayoutView="50" workbookViewId="0">
      <selection activeCell="U294" sqref="U294"/>
    </sheetView>
  </sheetViews>
  <sheetFormatPr defaultRowHeight="13.5"/>
  <sheetData>
    <row r="2" spans="1:26" s="270" customFormat="1" ht="21" customHeight="1">
      <c r="A2" s="392" t="s">
        <v>205</v>
      </c>
      <c r="B2" s="393"/>
      <c r="C2" s="393"/>
      <c r="D2" s="393"/>
      <c r="E2" s="393"/>
      <c r="F2" s="393"/>
      <c r="G2" s="393"/>
      <c r="H2" s="393"/>
      <c r="I2" s="393"/>
      <c r="J2" s="393"/>
      <c r="K2" s="393"/>
      <c r="L2" s="393"/>
      <c r="M2" s="393"/>
      <c r="N2" s="393"/>
      <c r="O2" s="393"/>
      <c r="P2" s="393"/>
      <c r="Q2" s="393"/>
      <c r="R2" s="393"/>
      <c r="S2" s="393"/>
      <c r="T2" s="393"/>
      <c r="U2" s="393"/>
      <c r="V2" s="393"/>
      <c r="W2" s="393"/>
      <c r="X2" s="393"/>
      <c r="Y2" s="393"/>
      <c r="Z2" s="393"/>
    </row>
    <row r="3" spans="1:26" s="270" customFormat="1" ht="21" customHeight="1">
      <c r="A3" s="392" t="s">
        <v>206</v>
      </c>
      <c r="B3" s="393"/>
      <c r="C3" s="393"/>
      <c r="D3" s="393"/>
      <c r="E3" s="393"/>
      <c r="F3" s="393"/>
      <c r="G3" s="393"/>
      <c r="H3" s="393"/>
      <c r="I3" s="393"/>
      <c r="J3" s="393"/>
      <c r="K3" s="393"/>
      <c r="L3" s="393"/>
      <c r="M3" s="393"/>
      <c r="N3" s="393"/>
      <c r="O3" s="393"/>
      <c r="P3" s="393"/>
      <c r="Q3" s="393"/>
      <c r="R3" s="393"/>
      <c r="S3" s="393"/>
      <c r="T3" s="393"/>
      <c r="U3" s="393"/>
      <c r="V3" s="393"/>
      <c r="W3" s="393"/>
      <c r="X3" s="393"/>
      <c r="Y3" s="393"/>
      <c r="Z3" s="393"/>
    </row>
    <row r="4" spans="1:26" s="270" customFormat="1" ht="21" customHeight="1">
      <c r="A4" s="394" t="s">
        <v>207</v>
      </c>
      <c r="B4" s="395"/>
      <c r="C4" s="395"/>
      <c r="D4" s="395"/>
      <c r="E4" s="395"/>
      <c r="F4" s="395"/>
      <c r="G4" s="395"/>
      <c r="H4" s="395"/>
      <c r="I4" s="395"/>
      <c r="J4" s="395"/>
      <c r="K4" s="395"/>
      <c r="L4" s="395"/>
      <c r="M4" s="395"/>
      <c r="N4" s="395"/>
      <c r="O4" s="395"/>
      <c r="P4" s="395"/>
      <c r="Q4" s="395"/>
      <c r="R4" s="395"/>
      <c r="S4" s="395"/>
      <c r="T4" s="395"/>
      <c r="U4" s="395"/>
      <c r="V4" s="395"/>
      <c r="W4" s="395"/>
      <c r="X4" s="395"/>
      <c r="Y4" s="395"/>
      <c r="Z4" s="395"/>
    </row>
    <row r="5" spans="1:26" ht="34.5" customHeight="1">
      <c r="A5" s="271" t="s">
        <v>373</v>
      </c>
      <c r="B5" s="243"/>
      <c r="C5" s="243"/>
      <c r="D5" s="243"/>
      <c r="E5" s="243"/>
    </row>
    <row r="6" spans="1:26" ht="15" customHeight="1">
      <c r="A6" s="242"/>
      <c r="B6" s="243"/>
      <c r="C6" s="243"/>
      <c r="D6" s="243"/>
      <c r="E6" s="243"/>
    </row>
    <row r="7" spans="1:26" ht="34.5" customHeight="1">
      <c r="A7" s="242"/>
      <c r="B7" s="243"/>
      <c r="C7" s="243"/>
      <c r="D7" s="243"/>
      <c r="E7" s="243"/>
    </row>
    <row r="8" spans="1:26" ht="34.5" customHeight="1">
      <c r="A8" s="242"/>
      <c r="B8" s="243"/>
      <c r="C8" s="243"/>
      <c r="D8" s="243"/>
      <c r="E8" s="243"/>
    </row>
    <row r="9" spans="1:26" ht="34.5" customHeight="1">
      <c r="A9" s="242"/>
      <c r="B9" s="243"/>
      <c r="C9" s="243"/>
      <c r="D9" s="243"/>
      <c r="E9" s="243"/>
    </row>
    <row r="10" spans="1:26" ht="34.5" customHeight="1">
      <c r="A10" s="242"/>
      <c r="B10" s="243"/>
      <c r="C10" s="243"/>
      <c r="D10" s="243"/>
      <c r="E10" s="243"/>
    </row>
    <row r="11" spans="1:26" ht="34.5" customHeight="1">
      <c r="A11" s="242"/>
      <c r="B11" s="243"/>
      <c r="C11" s="243"/>
      <c r="D11" s="243"/>
      <c r="E11" s="243"/>
    </row>
    <row r="12" spans="1:26" ht="34.5" customHeight="1">
      <c r="A12" s="242"/>
      <c r="B12" s="243"/>
      <c r="C12" s="243"/>
      <c r="D12" s="243"/>
      <c r="E12" s="243"/>
    </row>
    <row r="13" spans="1:26" ht="34.5" customHeight="1">
      <c r="A13" s="242"/>
      <c r="B13" s="243"/>
      <c r="C13" s="243"/>
      <c r="D13" s="243"/>
      <c r="E13" s="243"/>
    </row>
    <row r="14" spans="1:26" ht="34.5" customHeight="1">
      <c r="A14" s="242"/>
      <c r="B14" s="243"/>
      <c r="C14" s="243"/>
      <c r="D14" s="243"/>
      <c r="E14" s="243"/>
    </row>
    <row r="15" spans="1:26" ht="34.5" customHeight="1">
      <c r="A15" s="242"/>
      <c r="B15" s="243"/>
      <c r="C15" s="243"/>
      <c r="D15" s="243"/>
      <c r="E15" s="243"/>
    </row>
    <row r="16" spans="1:26" ht="34.5" customHeight="1">
      <c r="A16" s="242"/>
      <c r="B16" s="243"/>
      <c r="C16" s="243"/>
      <c r="D16" s="243"/>
      <c r="E16" s="243"/>
    </row>
    <row r="17" spans="1:26" ht="34.5" customHeight="1">
      <c r="A17" s="242"/>
      <c r="B17" s="243"/>
      <c r="C17" s="243"/>
      <c r="D17" s="243"/>
      <c r="E17" s="243"/>
    </row>
    <row r="18" spans="1:26" ht="34.5" customHeight="1">
      <c r="A18" s="242"/>
      <c r="B18" s="243"/>
      <c r="C18" s="243"/>
      <c r="D18" s="243"/>
      <c r="E18" s="243"/>
    </row>
    <row r="19" spans="1:26" s="245" customFormat="1" ht="37.5" customHeight="1">
      <c r="A19" s="251"/>
      <c r="B19" s="252"/>
      <c r="C19" s="252"/>
      <c r="D19" s="252"/>
      <c r="E19" s="252"/>
      <c r="F19" s="252"/>
      <c r="G19" s="252"/>
      <c r="H19" s="252"/>
      <c r="I19" s="252"/>
      <c r="J19" s="252"/>
      <c r="K19" s="252"/>
      <c r="L19" s="252"/>
      <c r="M19" s="252"/>
      <c r="N19" s="252"/>
      <c r="O19" s="252"/>
      <c r="P19" s="252"/>
      <c r="Q19" s="252"/>
      <c r="R19" s="252"/>
      <c r="S19" s="252"/>
      <c r="T19" s="252"/>
      <c r="U19" s="252"/>
      <c r="V19" s="252"/>
      <c r="W19" s="252"/>
      <c r="X19" s="252"/>
      <c r="Y19" s="252"/>
      <c r="Z19" s="252"/>
    </row>
    <row r="20" spans="1:26" s="245" customFormat="1" ht="13.5" customHeight="1">
      <c r="A20" s="251"/>
      <c r="B20" s="252"/>
      <c r="C20" s="252"/>
      <c r="D20" s="252"/>
      <c r="E20" s="252"/>
      <c r="F20" s="252"/>
      <c r="G20" s="252"/>
      <c r="H20" s="252"/>
      <c r="I20" s="252"/>
      <c r="J20" s="252"/>
      <c r="K20" s="252"/>
      <c r="L20" s="252"/>
      <c r="M20" s="252"/>
      <c r="N20" s="252"/>
      <c r="O20" s="252"/>
      <c r="P20" s="252"/>
      <c r="Q20" s="252"/>
      <c r="R20" s="252"/>
      <c r="S20" s="252"/>
      <c r="T20" s="252"/>
      <c r="U20" s="252"/>
      <c r="V20" s="252"/>
      <c r="W20" s="252"/>
      <c r="X20" s="252"/>
      <c r="Y20" s="252"/>
      <c r="Z20" s="252"/>
    </row>
    <row r="21" spans="1:26" s="273" customFormat="1" ht="60" customHeight="1">
      <c r="A21" s="396" t="s">
        <v>208</v>
      </c>
      <c r="B21" s="396"/>
      <c r="C21" s="396"/>
      <c r="D21" s="396"/>
      <c r="E21" s="396"/>
      <c r="F21" s="396"/>
      <c r="G21" s="396"/>
      <c r="H21" s="396"/>
      <c r="I21" s="396"/>
      <c r="J21" s="396"/>
      <c r="K21" s="396"/>
      <c r="L21" s="396"/>
      <c r="M21" s="396"/>
      <c r="N21" s="396"/>
      <c r="O21" s="396"/>
      <c r="P21" s="272"/>
      <c r="Q21" s="272"/>
      <c r="R21" s="272"/>
      <c r="S21" s="272"/>
      <c r="T21" s="272"/>
      <c r="U21" s="272"/>
      <c r="V21" s="272"/>
      <c r="W21" s="272"/>
      <c r="X21" s="272"/>
      <c r="Y21" s="272"/>
      <c r="Z21" s="272"/>
    </row>
    <row r="22" spans="1:26" s="245" customFormat="1" ht="14.25" customHeight="1">
      <c r="A22" s="251"/>
      <c r="B22" s="252"/>
      <c r="C22" s="252"/>
      <c r="D22" s="252"/>
      <c r="E22" s="252"/>
      <c r="F22" s="252"/>
      <c r="G22" s="252"/>
      <c r="H22" s="252"/>
      <c r="I22" s="252"/>
      <c r="J22" s="252"/>
      <c r="K22" s="252"/>
      <c r="L22" s="252"/>
      <c r="M22" s="252"/>
      <c r="N22" s="252"/>
      <c r="O22" s="252"/>
      <c r="P22" s="252"/>
      <c r="Q22" s="252"/>
      <c r="R22" s="252"/>
      <c r="S22" s="252"/>
      <c r="T22" s="252"/>
      <c r="U22" s="252"/>
      <c r="V22" s="252"/>
      <c r="W22" s="252"/>
      <c r="X22" s="252"/>
      <c r="Y22" s="252"/>
      <c r="Z22" s="252"/>
    </row>
    <row r="23" spans="1:26" s="245" customFormat="1" ht="37.5" customHeight="1">
      <c r="A23" s="251"/>
      <c r="B23" s="252"/>
      <c r="C23" s="252"/>
      <c r="D23" s="252"/>
      <c r="E23" s="252"/>
      <c r="F23" s="252"/>
      <c r="G23" s="252"/>
      <c r="H23" s="252"/>
      <c r="I23" s="252"/>
      <c r="J23" s="252"/>
      <c r="K23" s="252"/>
      <c r="L23" s="252"/>
      <c r="M23" s="252"/>
      <c r="N23" s="252"/>
      <c r="O23" s="252"/>
      <c r="P23" s="252"/>
      <c r="Q23" s="252"/>
      <c r="R23" s="252"/>
      <c r="S23" s="252"/>
      <c r="T23" s="252"/>
      <c r="U23" s="252"/>
      <c r="V23" s="252"/>
      <c r="W23" s="252"/>
      <c r="X23" s="252"/>
      <c r="Y23" s="252"/>
      <c r="Z23" s="252"/>
    </row>
    <row r="24" spans="1:26" s="245" customFormat="1" ht="37.5" customHeight="1">
      <c r="A24" s="251"/>
      <c r="B24" s="252"/>
      <c r="C24" s="252"/>
      <c r="D24" s="252"/>
      <c r="E24" s="252"/>
      <c r="F24" s="252"/>
      <c r="G24" s="252"/>
      <c r="H24" s="252"/>
      <c r="I24" s="252"/>
      <c r="J24" s="252"/>
      <c r="K24" s="252"/>
      <c r="L24" s="252"/>
      <c r="M24" s="252"/>
      <c r="N24" s="252"/>
      <c r="O24" s="252"/>
      <c r="P24" s="252"/>
      <c r="Q24" s="252"/>
      <c r="R24" s="252"/>
      <c r="S24" s="252"/>
      <c r="T24" s="252"/>
      <c r="U24" s="252"/>
      <c r="V24" s="252"/>
      <c r="W24" s="252"/>
      <c r="X24" s="252"/>
      <c r="Y24" s="252"/>
      <c r="Z24" s="252"/>
    </row>
    <row r="25" spans="1:26" s="245" customFormat="1" ht="37.5" customHeight="1">
      <c r="A25" s="251"/>
      <c r="B25" s="252"/>
      <c r="C25" s="252"/>
      <c r="D25" s="252"/>
      <c r="E25" s="252"/>
      <c r="F25" s="252"/>
      <c r="G25" s="252"/>
      <c r="H25" s="252"/>
      <c r="I25" s="252"/>
      <c r="J25" s="252"/>
      <c r="K25" s="252"/>
      <c r="L25" s="252"/>
      <c r="M25" s="252"/>
      <c r="N25" s="252"/>
      <c r="O25" s="252"/>
      <c r="P25" s="252"/>
      <c r="Q25" s="252"/>
      <c r="R25" s="252"/>
      <c r="S25" s="252"/>
      <c r="T25" s="252"/>
      <c r="U25" s="252"/>
      <c r="V25" s="252"/>
      <c r="W25" s="252"/>
      <c r="X25" s="252"/>
      <c r="Y25" s="252"/>
      <c r="Z25" s="252"/>
    </row>
    <row r="26" spans="1:26" s="245" customFormat="1" ht="37.5" customHeight="1">
      <c r="A26" s="251"/>
      <c r="B26" s="252"/>
      <c r="C26" s="252"/>
      <c r="D26" s="252"/>
      <c r="E26" s="252"/>
      <c r="F26" s="252"/>
      <c r="G26" s="252"/>
      <c r="H26" s="252"/>
      <c r="I26" s="252"/>
      <c r="J26" s="252"/>
      <c r="K26" s="252"/>
      <c r="L26" s="252"/>
      <c r="M26" s="252"/>
      <c r="N26" s="252"/>
      <c r="O26" s="252"/>
      <c r="P26" s="252"/>
      <c r="Q26" s="252"/>
      <c r="R26" s="252"/>
      <c r="S26" s="252"/>
      <c r="T26" s="252"/>
      <c r="U26" s="252"/>
      <c r="V26" s="252"/>
      <c r="W26" s="252"/>
      <c r="X26" s="252"/>
      <c r="Y26" s="252"/>
      <c r="Z26" s="252"/>
    </row>
    <row r="27" spans="1:26" s="245" customFormat="1" ht="37.5" customHeight="1">
      <c r="A27" s="251"/>
      <c r="B27" s="252"/>
      <c r="C27" s="252"/>
      <c r="D27" s="252"/>
      <c r="E27" s="252"/>
      <c r="F27" s="252"/>
      <c r="G27" s="252"/>
      <c r="H27" s="252"/>
      <c r="I27" s="252"/>
      <c r="J27" s="252"/>
      <c r="K27" s="252"/>
      <c r="L27" s="252"/>
      <c r="M27" s="252"/>
      <c r="N27" s="252"/>
      <c r="O27" s="252"/>
      <c r="P27" s="252"/>
      <c r="Q27" s="252"/>
      <c r="R27" s="252"/>
      <c r="S27" s="252"/>
      <c r="T27" s="252"/>
      <c r="U27" s="252"/>
      <c r="V27" s="252"/>
      <c r="W27" s="252"/>
      <c r="X27" s="252"/>
      <c r="Y27" s="252"/>
      <c r="Z27" s="252"/>
    </row>
    <row r="28" spans="1:26" s="245" customFormat="1" ht="37.5" customHeight="1">
      <c r="A28" s="251"/>
      <c r="B28" s="252"/>
      <c r="C28" s="252"/>
      <c r="D28" s="252"/>
      <c r="E28" s="252"/>
      <c r="F28" s="252"/>
      <c r="G28" s="252"/>
      <c r="H28" s="252"/>
      <c r="I28" s="252"/>
      <c r="J28" s="252"/>
      <c r="K28" s="252"/>
      <c r="L28" s="252"/>
      <c r="M28" s="252"/>
      <c r="N28" s="252"/>
      <c r="O28" s="252"/>
      <c r="P28" s="252"/>
      <c r="Q28" s="252"/>
      <c r="R28" s="252"/>
      <c r="S28" s="252"/>
      <c r="T28" s="252"/>
      <c r="U28" s="252"/>
      <c r="V28" s="252"/>
      <c r="W28" s="252"/>
      <c r="X28" s="252"/>
      <c r="Y28" s="252"/>
      <c r="Z28" s="252"/>
    </row>
    <row r="29" spans="1:26" s="245" customFormat="1" ht="37.5" customHeight="1">
      <c r="A29" s="251"/>
      <c r="B29" s="252"/>
      <c r="C29" s="252"/>
      <c r="D29" s="252"/>
      <c r="E29" s="252"/>
      <c r="F29" s="252"/>
      <c r="G29" s="252"/>
      <c r="H29" s="252"/>
      <c r="I29" s="252"/>
      <c r="J29" s="252"/>
      <c r="K29" s="252"/>
      <c r="L29" s="252"/>
      <c r="M29" s="252"/>
      <c r="N29" s="252"/>
      <c r="O29" s="252"/>
      <c r="P29" s="252"/>
      <c r="Q29" s="252"/>
      <c r="R29" s="252"/>
      <c r="S29" s="252"/>
      <c r="T29" s="252"/>
      <c r="U29" s="252"/>
      <c r="V29" s="252"/>
      <c r="W29" s="252"/>
      <c r="X29" s="252"/>
      <c r="Y29" s="252"/>
      <c r="Z29" s="252"/>
    </row>
    <row r="30" spans="1:26" s="245" customFormat="1" ht="37.5" customHeight="1">
      <c r="A30" s="251"/>
      <c r="B30" s="252"/>
      <c r="C30" s="252"/>
      <c r="D30" s="252"/>
      <c r="E30" s="252"/>
      <c r="F30" s="252"/>
      <c r="G30" s="252"/>
      <c r="H30" s="252"/>
      <c r="I30" s="252"/>
      <c r="J30" s="252"/>
      <c r="K30" s="252"/>
      <c r="L30" s="252"/>
      <c r="M30" s="252"/>
      <c r="N30" s="252"/>
      <c r="O30" s="252"/>
      <c r="P30" s="252"/>
      <c r="Q30" s="252"/>
      <c r="R30" s="252"/>
      <c r="S30" s="252"/>
      <c r="T30" s="252"/>
      <c r="U30" s="252"/>
      <c r="V30" s="252"/>
      <c r="W30" s="252"/>
      <c r="X30" s="252"/>
      <c r="Y30" s="252"/>
      <c r="Z30" s="252"/>
    </row>
    <row r="31" spans="1:26" s="245" customFormat="1" ht="37.5" customHeight="1">
      <c r="A31" s="251"/>
      <c r="B31" s="252"/>
      <c r="C31" s="252"/>
      <c r="D31" s="252"/>
      <c r="E31" s="252"/>
      <c r="F31" s="252"/>
      <c r="G31" s="252"/>
      <c r="H31" s="252"/>
      <c r="I31" s="252"/>
      <c r="J31" s="252"/>
      <c r="K31" s="252"/>
      <c r="L31" s="252"/>
      <c r="M31" s="252"/>
      <c r="N31" s="252"/>
      <c r="O31" s="252"/>
      <c r="P31" s="252"/>
      <c r="Q31" s="252"/>
      <c r="R31" s="252"/>
      <c r="S31" s="252"/>
      <c r="T31" s="252"/>
      <c r="U31" s="252"/>
      <c r="V31" s="252"/>
      <c r="W31" s="252"/>
      <c r="X31" s="252"/>
      <c r="Y31" s="252"/>
      <c r="Z31" s="252"/>
    </row>
    <row r="32" spans="1:26" ht="34.5" customHeight="1">
      <c r="A32" s="242"/>
      <c r="B32" s="243"/>
      <c r="C32" s="243"/>
      <c r="D32" s="243"/>
      <c r="E32" s="243"/>
    </row>
    <row r="33" spans="1:26" ht="34.5" customHeight="1">
      <c r="A33" s="242"/>
      <c r="B33" s="243"/>
      <c r="C33" s="243"/>
      <c r="D33" s="243"/>
      <c r="E33" s="243"/>
    </row>
    <row r="34" spans="1:26" s="245" customFormat="1" ht="37.5" customHeight="1">
      <c r="A34" s="251"/>
      <c r="B34" s="252"/>
      <c r="C34" s="252"/>
      <c r="D34" s="252"/>
      <c r="E34" s="252"/>
      <c r="F34" s="252"/>
      <c r="G34" s="252"/>
      <c r="H34" s="252"/>
      <c r="I34" s="252"/>
      <c r="J34" s="252"/>
      <c r="K34" s="252"/>
      <c r="L34" s="252"/>
      <c r="M34" s="252"/>
      <c r="N34" s="252"/>
      <c r="O34" s="252"/>
      <c r="P34" s="252"/>
      <c r="Q34" s="252"/>
      <c r="R34" s="252"/>
      <c r="S34" s="252"/>
      <c r="T34" s="252"/>
      <c r="U34" s="252"/>
      <c r="V34" s="252"/>
      <c r="W34" s="252"/>
      <c r="X34" s="252"/>
      <c r="Y34" s="252"/>
      <c r="Z34" s="252"/>
    </row>
    <row r="35" spans="1:26" ht="16.5" customHeight="1">
      <c r="A35" s="242"/>
      <c r="B35" s="243"/>
      <c r="C35" s="243"/>
      <c r="D35" s="243"/>
      <c r="E35" s="243"/>
    </row>
    <row r="36" spans="1:26" s="274" customFormat="1" ht="34.5" customHeight="1">
      <c r="A36" s="397" t="s">
        <v>372</v>
      </c>
      <c r="B36" s="397"/>
      <c r="C36" s="397"/>
      <c r="D36" s="397"/>
      <c r="E36" s="397"/>
      <c r="F36" s="397"/>
      <c r="G36" s="397"/>
      <c r="H36" s="397"/>
      <c r="I36" s="397"/>
      <c r="J36" s="397"/>
      <c r="K36" s="397"/>
      <c r="L36" s="397"/>
      <c r="M36" s="397"/>
      <c r="N36" s="397"/>
      <c r="O36" s="397"/>
      <c r="P36" s="397"/>
      <c r="Q36" s="397"/>
      <c r="R36" s="397"/>
    </row>
    <row r="37" spans="1:26" s="274" customFormat="1" ht="34.5" customHeight="1">
      <c r="A37" s="397"/>
      <c r="B37" s="397"/>
      <c r="C37" s="397"/>
      <c r="D37" s="397"/>
      <c r="E37" s="397"/>
      <c r="F37" s="397"/>
      <c r="G37" s="397"/>
      <c r="H37" s="397"/>
      <c r="I37" s="397"/>
      <c r="J37" s="397"/>
      <c r="K37" s="397"/>
      <c r="L37" s="397"/>
      <c r="M37" s="397"/>
      <c r="N37" s="397"/>
      <c r="O37" s="397"/>
      <c r="P37" s="397"/>
      <c r="Q37" s="397"/>
      <c r="R37" s="397"/>
    </row>
    <row r="38" spans="1:26" s="246" customFormat="1" ht="28.5">
      <c r="A38" s="401" t="s">
        <v>209</v>
      </c>
      <c r="B38" s="401"/>
      <c r="C38" s="401"/>
      <c r="D38" s="401"/>
      <c r="E38" s="401"/>
      <c r="F38" s="401"/>
      <c r="G38" s="401"/>
      <c r="H38" s="401"/>
      <c r="I38" s="401"/>
      <c r="J38" s="401"/>
      <c r="K38" s="401"/>
      <c r="L38" s="401"/>
      <c r="M38" s="401"/>
      <c r="N38" s="401"/>
      <c r="O38" s="401"/>
      <c r="P38" s="401"/>
      <c r="Q38" s="401"/>
      <c r="R38" s="401"/>
      <c r="S38" s="401"/>
      <c r="T38" s="401"/>
      <c r="U38" s="401"/>
      <c r="V38" s="401"/>
      <c r="W38" s="401"/>
      <c r="X38" s="401"/>
      <c r="Y38" s="401"/>
      <c r="Z38" s="401"/>
    </row>
    <row r="40" spans="1:26" ht="37.5" customHeight="1"/>
    <row r="41" spans="1:26" ht="37.5" customHeight="1"/>
    <row r="42" spans="1:26" ht="37.5" customHeight="1"/>
    <row r="43" spans="1:26" ht="37.5" customHeight="1"/>
    <row r="44" spans="1:26" ht="37.5" customHeight="1"/>
    <row r="45" spans="1:26" ht="37.5" customHeight="1"/>
    <row r="46" spans="1:26" ht="37.5" customHeight="1"/>
    <row r="47" spans="1:26" ht="37.5" customHeight="1"/>
    <row r="48" spans="1:26" s="244" customFormat="1" ht="28.5">
      <c r="A48" s="401" t="s">
        <v>210</v>
      </c>
      <c r="B48" s="401"/>
      <c r="C48" s="401"/>
      <c r="D48" s="401"/>
      <c r="E48" s="401"/>
      <c r="F48" s="401"/>
      <c r="G48" s="401"/>
      <c r="H48" s="401"/>
      <c r="I48" s="401"/>
      <c r="J48" s="401"/>
      <c r="K48" s="401"/>
      <c r="L48" s="401"/>
      <c r="M48" s="401"/>
      <c r="N48" s="401"/>
      <c r="O48" s="401"/>
      <c r="P48" s="401"/>
      <c r="Q48" s="401"/>
      <c r="R48" s="401"/>
      <c r="S48" s="401"/>
      <c r="T48" s="401"/>
      <c r="U48" s="401"/>
      <c r="V48" s="401"/>
      <c r="W48" s="401"/>
      <c r="X48" s="401"/>
      <c r="Y48" s="401"/>
      <c r="Z48" s="401"/>
    </row>
    <row r="84" spans="1:26" s="244" customFormat="1" ht="56.25" customHeight="1">
      <c r="A84" s="402" t="s">
        <v>211</v>
      </c>
      <c r="B84" s="403"/>
      <c r="C84" s="403"/>
      <c r="D84" s="403"/>
      <c r="E84" s="403"/>
      <c r="F84" s="403"/>
      <c r="G84" s="403"/>
      <c r="H84" s="403"/>
      <c r="I84" s="403"/>
      <c r="J84" s="403"/>
      <c r="K84" s="403"/>
      <c r="L84" s="403"/>
      <c r="M84" s="403"/>
      <c r="N84" s="403"/>
      <c r="O84" s="403"/>
      <c r="P84" s="403"/>
      <c r="Q84" s="403"/>
      <c r="R84" s="403"/>
      <c r="S84" s="403"/>
      <c r="T84" s="403"/>
      <c r="U84" s="403"/>
      <c r="V84" s="403"/>
      <c r="W84" s="403"/>
      <c r="X84" s="403"/>
      <c r="Y84" s="403"/>
      <c r="Z84" s="403"/>
    </row>
    <row r="155" spans="1:26" s="244" customFormat="1" ht="39" customHeight="1">
      <c r="A155" s="404" t="s">
        <v>361</v>
      </c>
      <c r="B155" s="404"/>
      <c r="C155" s="404"/>
      <c r="D155" s="404"/>
      <c r="E155" s="404"/>
      <c r="F155" s="404"/>
      <c r="G155" s="404"/>
      <c r="H155" s="404"/>
      <c r="I155" s="404"/>
      <c r="J155" s="404"/>
      <c r="K155" s="404"/>
      <c r="L155" s="404"/>
      <c r="M155" s="404"/>
      <c r="N155" s="404"/>
      <c r="O155" s="404"/>
      <c r="P155" s="404"/>
      <c r="Q155" s="404"/>
      <c r="R155" s="404"/>
      <c r="S155" s="404"/>
      <c r="T155" s="404"/>
      <c r="U155" s="404"/>
      <c r="V155" s="404"/>
      <c r="W155" s="404"/>
      <c r="X155" s="404"/>
      <c r="Y155" s="404"/>
      <c r="Z155" s="404"/>
    </row>
    <row r="170" ht="14.25" customHeight="1"/>
    <row r="200" spans="1:26" s="244" customFormat="1" ht="26.25" customHeight="1">
      <c r="A200" s="404" t="s">
        <v>362</v>
      </c>
      <c r="B200" s="404"/>
      <c r="C200" s="404"/>
      <c r="D200" s="404"/>
      <c r="E200" s="404"/>
      <c r="F200" s="404"/>
      <c r="G200" s="404"/>
      <c r="H200" s="404"/>
      <c r="I200" s="404"/>
      <c r="J200" s="404"/>
      <c r="K200" s="404"/>
      <c r="L200" s="404"/>
      <c r="M200" s="404"/>
      <c r="N200" s="404"/>
      <c r="O200" s="404"/>
      <c r="P200" s="404"/>
      <c r="Q200" s="404"/>
      <c r="R200" s="404"/>
      <c r="S200" s="404"/>
      <c r="T200" s="404"/>
      <c r="U200" s="404"/>
      <c r="V200" s="404"/>
      <c r="W200" s="404"/>
      <c r="X200" s="404"/>
      <c r="Y200" s="404"/>
      <c r="Z200" s="404"/>
    </row>
    <row r="201" spans="1:26" s="244" customFormat="1" ht="21" customHeight="1">
      <c r="A201" s="406" t="s">
        <v>212</v>
      </c>
      <c r="B201" s="406"/>
      <c r="C201" s="406"/>
      <c r="D201" s="406"/>
      <c r="E201" s="406"/>
      <c r="F201" s="406"/>
      <c r="G201" s="406"/>
      <c r="H201" s="406"/>
      <c r="I201" s="406"/>
      <c r="J201" s="406"/>
      <c r="K201" s="406"/>
      <c r="L201" s="406"/>
      <c r="M201" s="406"/>
      <c r="N201" s="406"/>
      <c r="O201" s="406"/>
      <c r="P201" s="406"/>
      <c r="Q201" s="406"/>
      <c r="R201" s="406"/>
      <c r="S201" s="406"/>
      <c r="T201" s="406"/>
      <c r="U201" s="406"/>
      <c r="V201" s="406"/>
      <c r="W201" s="406"/>
      <c r="X201" s="406"/>
      <c r="Y201" s="365"/>
      <c r="Z201" s="365"/>
    </row>
    <row r="216" spans="11:11">
      <c r="K216" s="276"/>
    </row>
    <row r="232" spans="1:26" s="244" customFormat="1" ht="21" customHeight="1">
      <c r="A232" s="405" t="s">
        <v>363</v>
      </c>
      <c r="B232" s="405"/>
      <c r="C232" s="405"/>
      <c r="D232" s="405"/>
      <c r="E232" s="405"/>
      <c r="F232" s="405"/>
      <c r="G232" s="405"/>
      <c r="H232" s="405"/>
      <c r="I232" s="405"/>
      <c r="J232" s="405"/>
      <c r="K232" s="405"/>
      <c r="L232" s="405"/>
      <c r="M232" s="405"/>
      <c r="N232" s="405"/>
      <c r="O232" s="405"/>
      <c r="P232" s="405"/>
      <c r="Q232" s="405"/>
      <c r="R232" s="405"/>
      <c r="S232" s="405"/>
      <c r="T232" s="405"/>
      <c r="U232" s="405"/>
      <c r="V232" s="405"/>
      <c r="W232" s="405"/>
      <c r="X232" s="405"/>
      <c r="Y232" s="405"/>
      <c r="Z232" s="405"/>
    </row>
    <row r="233" spans="1:26" s="244" customFormat="1" ht="30.75" customHeight="1">
      <c r="A233" s="275" t="s">
        <v>213</v>
      </c>
      <c r="B233" s="277"/>
      <c r="C233" s="277"/>
      <c r="D233" s="277"/>
      <c r="E233" s="277"/>
      <c r="F233" s="277"/>
      <c r="G233" s="277"/>
      <c r="H233" s="277"/>
      <c r="I233" s="277"/>
      <c r="J233" s="277"/>
      <c r="K233" s="277"/>
      <c r="L233" s="277"/>
      <c r="M233" s="277"/>
      <c r="N233" s="277"/>
      <c r="O233" s="277"/>
      <c r="P233" s="277"/>
      <c r="Q233" s="277"/>
      <c r="R233" s="277"/>
      <c r="S233" s="277"/>
      <c r="T233" s="277"/>
      <c r="U233" s="277"/>
      <c r="V233" s="277"/>
      <c r="W233" s="277"/>
      <c r="X233" s="277"/>
      <c r="Y233" s="277"/>
      <c r="Z233" s="277"/>
    </row>
    <row r="234" spans="1:26" s="245" customFormat="1" ht="30.75" customHeight="1">
      <c r="A234" s="371"/>
      <c r="B234" s="372"/>
      <c r="C234" s="372"/>
      <c r="D234" s="372"/>
      <c r="E234" s="372"/>
      <c r="F234" s="372"/>
      <c r="G234" s="372"/>
      <c r="H234" s="372"/>
      <c r="I234" s="372"/>
      <c r="J234" s="372"/>
      <c r="K234" s="372"/>
      <c r="L234" s="372"/>
      <c r="M234" s="372"/>
      <c r="N234" s="372"/>
      <c r="O234" s="372"/>
      <c r="P234" s="372"/>
      <c r="Q234" s="372"/>
      <c r="R234" s="372"/>
      <c r="S234" s="372"/>
      <c r="T234" s="372"/>
      <c r="U234" s="372"/>
      <c r="V234" s="372"/>
      <c r="W234" s="372"/>
      <c r="X234" s="372"/>
      <c r="Y234" s="372"/>
      <c r="Z234" s="372"/>
    </row>
    <row r="235" spans="1:26" s="245" customFormat="1" ht="30.75" customHeight="1">
      <c r="A235" s="371"/>
      <c r="B235" s="372"/>
      <c r="C235" s="372"/>
      <c r="D235" s="372"/>
      <c r="E235" s="372"/>
      <c r="F235" s="372"/>
      <c r="G235" s="372"/>
      <c r="H235" s="372"/>
      <c r="I235" s="372"/>
      <c r="J235" s="372"/>
      <c r="K235" s="372"/>
      <c r="L235" s="372"/>
      <c r="M235" s="372"/>
      <c r="N235" s="372"/>
      <c r="O235" s="372"/>
      <c r="P235" s="372"/>
      <c r="Q235" s="372"/>
      <c r="R235" s="372"/>
      <c r="S235" s="372"/>
      <c r="T235" s="372"/>
      <c r="U235" s="372"/>
      <c r="V235" s="372"/>
      <c r="W235" s="372"/>
      <c r="X235" s="372"/>
      <c r="Y235" s="372"/>
      <c r="Z235" s="372"/>
    </row>
    <row r="236" spans="1:26" s="280" customFormat="1" ht="28.5">
      <c r="A236" s="398" t="s">
        <v>364</v>
      </c>
      <c r="B236" s="398"/>
      <c r="C236" s="398"/>
      <c r="D236" s="398"/>
      <c r="E236" s="398"/>
      <c r="F236" s="398"/>
      <c r="G236" s="398"/>
      <c r="H236" s="398"/>
      <c r="I236" s="398"/>
      <c r="J236" s="398"/>
      <c r="K236" s="398"/>
      <c r="L236" s="398"/>
      <c r="M236" s="398"/>
      <c r="N236" s="398"/>
      <c r="O236" s="398"/>
      <c r="P236" s="398"/>
      <c r="Q236" s="398"/>
      <c r="R236" s="398"/>
      <c r="S236" s="398"/>
      <c r="T236" s="398"/>
      <c r="U236" s="398"/>
      <c r="V236" s="398"/>
      <c r="W236" s="398"/>
      <c r="X236" s="398"/>
      <c r="Y236" s="398"/>
      <c r="Z236" s="398"/>
    </row>
    <row r="237" spans="1:26" s="373" customFormat="1" ht="28.5">
      <c r="A237" s="398" t="s">
        <v>365</v>
      </c>
      <c r="B237" s="398"/>
      <c r="C237" s="398"/>
      <c r="D237" s="398"/>
      <c r="E237" s="398"/>
      <c r="F237" s="398"/>
      <c r="G237" s="398"/>
      <c r="H237" s="398"/>
      <c r="I237" s="398"/>
      <c r="J237" s="398"/>
      <c r="K237" s="398"/>
      <c r="L237" s="398"/>
      <c r="M237" s="398"/>
      <c r="N237" s="398"/>
      <c r="O237" s="398"/>
      <c r="P237" s="398"/>
      <c r="Q237" s="398"/>
      <c r="R237" s="398"/>
      <c r="S237" s="398"/>
      <c r="T237" s="398"/>
      <c r="U237" s="398"/>
      <c r="V237" s="398"/>
      <c r="W237" s="398"/>
      <c r="X237" s="398"/>
      <c r="Y237" s="398"/>
      <c r="Z237" s="398"/>
    </row>
    <row r="238" spans="1:26" s="373" customFormat="1" ht="28.5">
      <c r="A238" s="398" t="s">
        <v>366</v>
      </c>
      <c r="B238" s="398"/>
      <c r="C238" s="398"/>
      <c r="D238" s="398"/>
      <c r="E238" s="398"/>
      <c r="F238" s="398"/>
      <c r="G238" s="398"/>
      <c r="H238" s="398"/>
      <c r="I238" s="398"/>
      <c r="J238" s="398"/>
      <c r="K238" s="398"/>
      <c r="L238" s="398"/>
      <c r="M238" s="398"/>
      <c r="N238" s="398"/>
      <c r="O238" s="398"/>
      <c r="P238" s="398"/>
      <c r="Q238" s="398"/>
      <c r="R238" s="398"/>
      <c r="S238" s="398"/>
      <c r="T238" s="398"/>
      <c r="U238" s="398"/>
      <c r="V238" s="398"/>
      <c r="W238" s="398"/>
      <c r="X238" s="398"/>
      <c r="Y238" s="398"/>
      <c r="Z238" s="398"/>
    </row>
    <row r="239" spans="1:26" s="373" customFormat="1" ht="28.5">
      <c r="A239" s="366"/>
      <c r="B239" s="366"/>
      <c r="C239" s="366"/>
      <c r="D239" s="366"/>
      <c r="E239" s="366"/>
      <c r="F239" s="366"/>
      <c r="G239" s="366"/>
      <c r="H239" s="366"/>
      <c r="I239" s="366"/>
      <c r="J239" s="366"/>
      <c r="K239" s="366"/>
      <c r="L239" s="366"/>
      <c r="M239" s="366"/>
      <c r="N239" s="366"/>
      <c r="O239" s="366"/>
      <c r="P239" s="366"/>
      <c r="Q239" s="366"/>
      <c r="R239" s="366"/>
      <c r="S239" s="366"/>
      <c r="T239" s="366"/>
      <c r="U239" s="366"/>
      <c r="V239" s="366"/>
      <c r="W239" s="366"/>
      <c r="X239" s="366"/>
      <c r="Y239" s="366"/>
      <c r="Z239" s="366"/>
    </row>
    <row r="240" spans="1:26" s="373" customFormat="1" ht="28.5">
      <c r="A240" s="366"/>
      <c r="B240" s="366"/>
      <c r="C240" s="366"/>
      <c r="D240" s="366"/>
      <c r="E240" s="366"/>
      <c r="F240" s="366"/>
      <c r="G240" s="366"/>
      <c r="H240" s="366"/>
      <c r="I240" s="366"/>
      <c r="J240" s="366"/>
      <c r="K240" s="366"/>
      <c r="L240" s="366"/>
      <c r="M240" s="366"/>
      <c r="N240" s="366"/>
      <c r="O240" s="366"/>
      <c r="P240" s="366"/>
      <c r="Q240" s="366"/>
      <c r="R240" s="366"/>
      <c r="S240" s="366"/>
      <c r="T240" s="366"/>
      <c r="U240" s="366"/>
      <c r="V240" s="366"/>
      <c r="W240" s="366"/>
      <c r="X240" s="366"/>
      <c r="Y240" s="366"/>
      <c r="Z240" s="366"/>
    </row>
    <row r="241" spans="1:26" s="373" customFormat="1" ht="28.5">
      <c r="A241" s="366"/>
      <c r="B241" s="366"/>
      <c r="C241" s="366"/>
      <c r="D241" s="366"/>
      <c r="E241" s="366"/>
      <c r="F241" s="366"/>
      <c r="G241" s="366"/>
      <c r="H241" s="366"/>
      <c r="I241" s="366"/>
      <c r="J241" s="366"/>
      <c r="K241" s="366"/>
      <c r="L241" s="366"/>
      <c r="M241" s="366"/>
      <c r="N241" s="366"/>
      <c r="O241" s="366"/>
      <c r="P241" s="366"/>
      <c r="Q241" s="366"/>
      <c r="R241" s="366"/>
      <c r="S241" s="366"/>
      <c r="T241" s="366"/>
      <c r="U241" s="366"/>
      <c r="V241" s="366"/>
      <c r="W241" s="366"/>
      <c r="X241" s="366"/>
      <c r="Y241" s="366"/>
      <c r="Z241" s="366"/>
    </row>
    <row r="242" spans="1:26" s="373" customFormat="1" ht="28.5">
      <c r="A242" s="366"/>
      <c r="B242" s="366"/>
      <c r="C242" s="366"/>
      <c r="D242" s="366"/>
      <c r="E242" s="366"/>
      <c r="F242" s="366"/>
      <c r="G242" s="366"/>
      <c r="H242" s="366"/>
      <c r="I242" s="366"/>
      <c r="J242" s="366"/>
      <c r="K242" s="366"/>
      <c r="L242" s="366"/>
      <c r="M242" s="366"/>
      <c r="N242" s="366"/>
      <c r="O242" s="366"/>
      <c r="P242" s="366"/>
      <c r="Q242" s="366"/>
      <c r="R242" s="366"/>
      <c r="S242" s="366"/>
      <c r="T242" s="366"/>
      <c r="U242" s="366"/>
      <c r="V242" s="366"/>
      <c r="W242" s="366"/>
      <c r="X242" s="366"/>
      <c r="Y242" s="366"/>
      <c r="Z242" s="366"/>
    </row>
    <row r="243" spans="1:26" s="373" customFormat="1" ht="28.5">
      <c r="A243" s="366"/>
      <c r="B243" s="366"/>
      <c r="C243" s="366"/>
      <c r="D243" s="366"/>
      <c r="E243" s="366"/>
      <c r="F243" s="366"/>
      <c r="G243" s="366"/>
      <c r="H243" s="366"/>
      <c r="I243" s="366"/>
      <c r="J243" s="366"/>
      <c r="K243" s="366"/>
      <c r="L243" s="366"/>
      <c r="M243" s="366"/>
      <c r="N243" s="366"/>
      <c r="O243" s="366"/>
      <c r="P243" s="366"/>
      <c r="Q243" s="366"/>
      <c r="R243" s="366"/>
      <c r="S243" s="366"/>
      <c r="T243" s="366"/>
      <c r="U243" s="366"/>
      <c r="V243" s="366"/>
      <c r="W243" s="366"/>
      <c r="X243" s="366"/>
      <c r="Y243" s="366"/>
      <c r="Z243" s="366"/>
    </row>
    <row r="244" spans="1:26" s="373" customFormat="1" ht="28.5">
      <c r="A244" s="366"/>
      <c r="B244" s="366"/>
      <c r="C244" s="366"/>
      <c r="D244" s="366"/>
      <c r="E244" s="366"/>
      <c r="F244" s="366"/>
      <c r="G244" s="366"/>
      <c r="H244" s="366"/>
      <c r="I244" s="366"/>
      <c r="J244" s="366"/>
      <c r="K244" s="366"/>
      <c r="L244" s="366"/>
      <c r="M244" s="366"/>
      <c r="N244" s="366"/>
      <c r="O244" s="366"/>
      <c r="P244" s="366"/>
      <c r="Q244" s="366"/>
      <c r="R244" s="366"/>
      <c r="S244" s="366"/>
      <c r="T244" s="366"/>
      <c r="U244" s="366"/>
      <c r="V244" s="366"/>
      <c r="W244" s="366"/>
      <c r="X244" s="366"/>
      <c r="Y244" s="366"/>
      <c r="Z244" s="366"/>
    </row>
    <row r="245" spans="1:26" s="373" customFormat="1" ht="28.5">
      <c r="A245" s="366"/>
      <c r="B245" s="366"/>
      <c r="C245" s="366"/>
      <c r="D245" s="366"/>
      <c r="E245" s="366"/>
      <c r="F245" s="366"/>
      <c r="G245" s="366"/>
      <c r="H245" s="366"/>
      <c r="I245" s="366"/>
      <c r="J245" s="366"/>
      <c r="K245" s="366"/>
      <c r="L245" s="366"/>
      <c r="M245" s="366"/>
      <c r="N245" s="366"/>
      <c r="O245" s="366"/>
      <c r="P245" s="366"/>
      <c r="Q245" s="366"/>
      <c r="R245" s="366"/>
      <c r="S245" s="366"/>
      <c r="T245" s="366"/>
      <c r="U245" s="366"/>
      <c r="V245" s="366"/>
      <c r="W245" s="366"/>
      <c r="X245" s="366"/>
      <c r="Y245" s="366"/>
      <c r="Z245" s="366"/>
    </row>
    <row r="246" spans="1:26" s="373" customFormat="1" ht="28.5">
      <c r="A246" s="366"/>
      <c r="B246" s="366"/>
      <c r="C246" s="366"/>
      <c r="D246" s="366"/>
      <c r="E246" s="366"/>
      <c r="F246" s="366"/>
      <c r="G246" s="366"/>
      <c r="H246" s="366"/>
      <c r="I246" s="366"/>
      <c r="J246" s="366"/>
      <c r="K246" s="366"/>
      <c r="L246" s="366"/>
      <c r="M246" s="366"/>
      <c r="N246" s="366"/>
      <c r="O246" s="366"/>
      <c r="P246" s="366"/>
      <c r="Q246" s="366"/>
      <c r="R246" s="366"/>
      <c r="S246" s="366"/>
      <c r="T246" s="366"/>
      <c r="U246" s="366"/>
      <c r="V246" s="366"/>
      <c r="W246" s="366"/>
      <c r="X246" s="366"/>
      <c r="Y246" s="366"/>
      <c r="Z246" s="366"/>
    </row>
    <row r="247" spans="1:26" s="373" customFormat="1" ht="28.5">
      <c r="A247" s="366"/>
      <c r="B247" s="366"/>
      <c r="C247" s="366"/>
      <c r="D247" s="366"/>
      <c r="E247" s="366"/>
      <c r="F247" s="366"/>
      <c r="G247" s="366"/>
      <c r="H247" s="366"/>
      <c r="I247" s="366"/>
      <c r="J247" s="366"/>
      <c r="K247" s="366"/>
      <c r="L247" s="366"/>
      <c r="M247" s="366"/>
      <c r="N247" s="366"/>
      <c r="O247" s="366"/>
      <c r="P247" s="366"/>
      <c r="Q247" s="366"/>
      <c r="R247" s="366"/>
      <c r="S247" s="366"/>
      <c r="T247" s="366"/>
      <c r="U247" s="366"/>
      <c r="V247" s="366"/>
      <c r="W247" s="366"/>
      <c r="X247" s="366"/>
      <c r="Y247" s="366"/>
      <c r="Z247" s="366"/>
    </row>
    <row r="248" spans="1:26" s="373" customFormat="1" ht="28.5">
      <c r="A248" s="366"/>
      <c r="B248" s="366"/>
      <c r="C248" s="366"/>
      <c r="D248" s="366"/>
      <c r="E248" s="366"/>
      <c r="F248" s="366"/>
      <c r="G248" s="366"/>
      <c r="H248" s="366"/>
      <c r="I248" s="366"/>
      <c r="J248" s="366"/>
      <c r="K248" s="366"/>
      <c r="L248" s="366"/>
      <c r="M248" s="366"/>
      <c r="N248" s="366"/>
      <c r="O248" s="366"/>
      <c r="P248" s="366"/>
      <c r="Q248" s="366"/>
      <c r="R248" s="366"/>
      <c r="S248" s="366"/>
      <c r="T248" s="366"/>
      <c r="U248" s="366"/>
      <c r="V248" s="366"/>
      <c r="W248" s="366"/>
      <c r="X248" s="366"/>
      <c r="Y248" s="366"/>
      <c r="Z248" s="366"/>
    </row>
    <row r="249" spans="1:26" s="373" customFormat="1" ht="28.5">
      <c r="A249" s="366"/>
      <c r="B249" s="366"/>
      <c r="C249" s="366"/>
      <c r="D249" s="366"/>
      <c r="E249" s="366"/>
      <c r="F249" s="366"/>
      <c r="G249" s="366"/>
      <c r="H249" s="366"/>
      <c r="I249" s="366"/>
      <c r="J249" s="366"/>
      <c r="K249" s="366"/>
      <c r="L249" s="366"/>
      <c r="M249" s="366"/>
      <c r="N249" s="366"/>
      <c r="O249" s="366"/>
      <c r="P249" s="366"/>
      <c r="Q249" s="366"/>
      <c r="R249" s="366"/>
      <c r="S249" s="366"/>
      <c r="T249" s="366"/>
      <c r="U249" s="366"/>
      <c r="V249" s="366"/>
      <c r="W249" s="366"/>
      <c r="X249" s="366"/>
      <c r="Y249" s="366"/>
      <c r="Z249" s="366"/>
    </row>
    <row r="250" spans="1:26" s="373" customFormat="1" ht="28.5">
      <c r="A250" s="366"/>
      <c r="B250" s="366"/>
      <c r="C250" s="366"/>
      <c r="D250" s="366"/>
      <c r="E250" s="366"/>
      <c r="F250" s="366"/>
      <c r="G250" s="366"/>
      <c r="H250" s="366"/>
      <c r="I250" s="366"/>
      <c r="J250" s="366"/>
      <c r="K250" s="366"/>
      <c r="L250" s="366"/>
      <c r="M250" s="366"/>
      <c r="N250" s="366"/>
      <c r="O250" s="366"/>
      <c r="P250" s="366"/>
      <c r="Q250" s="366"/>
      <c r="R250" s="366"/>
      <c r="S250" s="366"/>
      <c r="T250" s="366"/>
      <c r="U250" s="366"/>
      <c r="V250" s="366"/>
      <c r="W250" s="366"/>
      <c r="X250" s="366"/>
      <c r="Y250" s="366"/>
      <c r="Z250" s="366"/>
    </row>
    <row r="251" spans="1:26" s="373" customFormat="1" ht="28.5">
      <c r="A251" s="366"/>
      <c r="B251" s="366"/>
      <c r="C251" s="366"/>
      <c r="D251" s="366"/>
      <c r="E251" s="366"/>
      <c r="F251" s="366"/>
      <c r="G251" s="366"/>
      <c r="H251" s="366"/>
      <c r="I251" s="366"/>
      <c r="J251" s="366"/>
      <c r="K251" s="366"/>
      <c r="L251" s="366"/>
      <c r="M251" s="366"/>
      <c r="N251" s="366"/>
      <c r="O251" s="366"/>
      <c r="P251" s="366"/>
      <c r="Q251" s="366"/>
      <c r="R251" s="366"/>
      <c r="S251" s="366"/>
      <c r="T251" s="366"/>
      <c r="U251" s="366"/>
      <c r="V251" s="366"/>
      <c r="W251" s="366"/>
      <c r="X251" s="366"/>
      <c r="Y251" s="366"/>
      <c r="Z251" s="366"/>
    </row>
    <row r="252" spans="1:26" s="373" customFormat="1" ht="28.5">
      <c r="A252" s="366"/>
      <c r="B252" s="366"/>
      <c r="C252" s="366"/>
      <c r="D252" s="366"/>
      <c r="E252" s="366"/>
      <c r="F252" s="366"/>
      <c r="G252" s="366"/>
      <c r="H252" s="366"/>
      <c r="I252" s="366"/>
      <c r="J252" s="366"/>
      <c r="K252" s="366"/>
      <c r="L252" s="366"/>
      <c r="M252" s="366"/>
      <c r="N252" s="366"/>
      <c r="O252" s="366"/>
      <c r="P252" s="366"/>
      <c r="Q252" s="366"/>
      <c r="R252" s="366"/>
      <c r="S252" s="366"/>
      <c r="T252" s="366"/>
      <c r="U252" s="366"/>
      <c r="V252" s="366"/>
      <c r="W252" s="366"/>
      <c r="X252" s="366"/>
      <c r="Y252" s="366"/>
      <c r="Z252" s="366"/>
    </row>
    <row r="253" spans="1:26" s="373" customFormat="1" ht="28.5">
      <c r="A253" s="366"/>
      <c r="B253" s="366"/>
      <c r="C253" s="366"/>
      <c r="D253" s="366"/>
      <c r="E253" s="366"/>
      <c r="F253" s="366"/>
      <c r="G253" s="366"/>
      <c r="H253" s="366"/>
      <c r="I253" s="366"/>
      <c r="J253" s="366"/>
      <c r="K253" s="366"/>
      <c r="L253" s="366"/>
      <c r="M253" s="366"/>
      <c r="N253" s="366"/>
      <c r="O253" s="366"/>
      <c r="P253" s="366"/>
      <c r="Q253" s="366"/>
      <c r="R253" s="366"/>
      <c r="S253" s="366"/>
      <c r="T253" s="366"/>
      <c r="U253" s="366"/>
      <c r="V253" s="366"/>
      <c r="W253" s="366"/>
      <c r="X253" s="366"/>
      <c r="Y253" s="366"/>
      <c r="Z253" s="366"/>
    </row>
    <row r="254" spans="1:26" s="373" customFormat="1" ht="28.5">
      <c r="A254" s="366"/>
      <c r="B254" s="366"/>
      <c r="C254" s="366"/>
      <c r="D254" s="366"/>
      <c r="E254" s="366"/>
      <c r="F254" s="366"/>
      <c r="G254" s="366"/>
      <c r="H254" s="366"/>
      <c r="I254" s="366"/>
      <c r="J254" s="366"/>
      <c r="K254" s="366"/>
      <c r="L254" s="366"/>
      <c r="M254" s="366"/>
      <c r="N254" s="366"/>
      <c r="O254" s="366"/>
      <c r="P254" s="366"/>
      <c r="Q254" s="366"/>
      <c r="R254" s="366"/>
      <c r="S254" s="366"/>
      <c r="T254" s="366"/>
      <c r="U254" s="366"/>
      <c r="V254" s="366"/>
      <c r="W254" s="366"/>
      <c r="X254" s="366"/>
      <c r="Y254" s="366"/>
      <c r="Z254" s="366"/>
    </row>
    <row r="255" spans="1:26" s="373" customFormat="1" ht="28.5">
      <c r="A255" s="366"/>
      <c r="B255" s="366"/>
      <c r="C255" s="366"/>
      <c r="D255" s="366"/>
      <c r="E255" s="366"/>
      <c r="F255" s="366"/>
      <c r="G255" s="366"/>
      <c r="H255" s="366"/>
      <c r="I255" s="366"/>
      <c r="J255" s="366"/>
      <c r="K255" s="366"/>
      <c r="L255" s="366"/>
      <c r="M255" s="366"/>
      <c r="N255" s="366"/>
      <c r="O255" s="366"/>
      <c r="P255" s="366"/>
      <c r="Q255" s="366"/>
      <c r="R255" s="366"/>
      <c r="S255" s="366"/>
      <c r="T255" s="366"/>
      <c r="U255" s="366"/>
      <c r="V255" s="366"/>
      <c r="W255" s="366"/>
      <c r="X255" s="366"/>
      <c r="Y255" s="366"/>
      <c r="Z255" s="366"/>
    </row>
    <row r="256" spans="1:26" s="373" customFormat="1" ht="28.5">
      <c r="A256" s="366"/>
      <c r="B256" s="366"/>
      <c r="C256" s="366"/>
      <c r="D256" s="366"/>
      <c r="E256" s="366"/>
      <c r="F256" s="366"/>
      <c r="G256" s="366"/>
      <c r="H256" s="366"/>
      <c r="I256" s="366"/>
      <c r="J256" s="366"/>
      <c r="K256" s="366"/>
      <c r="L256" s="366"/>
      <c r="M256" s="366"/>
      <c r="N256" s="366"/>
      <c r="O256" s="366"/>
      <c r="P256" s="366"/>
      <c r="Q256" s="366"/>
      <c r="R256" s="366"/>
      <c r="S256" s="366"/>
      <c r="T256" s="366"/>
      <c r="U256" s="366"/>
      <c r="V256" s="366"/>
      <c r="W256" s="366"/>
      <c r="X256" s="366"/>
      <c r="Y256" s="366"/>
      <c r="Z256" s="366"/>
    </row>
    <row r="257" spans="1:26" s="373" customFormat="1" ht="28.5">
      <c r="A257" s="366"/>
      <c r="B257" s="366"/>
      <c r="C257" s="366"/>
      <c r="D257" s="366"/>
      <c r="E257" s="366"/>
      <c r="F257" s="366"/>
      <c r="G257" s="366"/>
      <c r="H257" s="366"/>
      <c r="I257" s="366"/>
      <c r="J257" s="366"/>
      <c r="K257" s="366"/>
      <c r="L257" s="366"/>
      <c r="M257" s="366"/>
      <c r="N257" s="366"/>
      <c r="O257" s="366"/>
      <c r="P257" s="366"/>
      <c r="Q257" s="366"/>
      <c r="R257" s="366"/>
      <c r="S257" s="366"/>
      <c r="T257" s="366"/>
      <c r="U257" s="366"/>
      <c r="V257" s="366"/>
      <c r="W257" s="366"/>
      <c r="X257" s="366"/>
      <c r="Y257" s="366"/>
      <c r="Z257" s="366"/>
    </row>
    <row r="258" spans="1:26" s="373" customFormat="1" ht="28.5">
      <c r="A258" s="366"/>
      <c r="B258" s="366"/>
      <c r="C258" s="366"/>
      <c r="D258" s="366"/>
      <c r="E258" s="366"/>
      <c r="F258" s="366"/>
      <c r="G258" s="366"/>
      <c r="H258" s="366"/>
      <c r="I258" s="366"/>
      <c r="J258" s="366"/>
      <c r="K258" s="366"/>
      <c r="L258" s="366"/>
      <c r="M258" s="366"/>
      <c r="N258" s="366"/>
      <c r="O258" s="366"/>
      <c r="P258" s="366"/>
      <c r="Q258" s="366"/>
      <c r="R258" s="366"/>
      <c r="S258" s="366"/>
      <c r="T258" s="366"/>
      <c r="U258" s="366"/>
      <c r="V258" s="366"/>
      <c r="W258" s="366"/>
      <c r="X258" s="366"/>
      <c r="Y258" s="366"/>
      <c r="Z258" s="366"/>
    </row>
    <row r="259" spans="1:26" s="373" customFormat="1" ht="28.5">
      <c r="A259" s="366"/>
      <c r="B259" s="366"/>
      <c r="C259" s="366"/>
      <c r="D259" s="366"/>
      <c r="E259" s="366"/>
      <c r="F259" s="366"/>
      <c r="G259" s="366"/>
      <c r="H259" s="366"/>
      <c r="I259" s="366"/>
      <c r="J259" s="366"/>
      <c r="K259" s="366"/>
      <c r="L259" s="366"/>
      <c r="M259" s="366"/>
      <c r="N259" s="366"/>
      <c r="O259" s="366"/>
      <c r="P259" s="366"/>
      <c r="Q259" s="366"/>
      <c r="R259" s="366"/>
      <c r="S259" s="366"/>
      <c r="T259" s="366"/>
      <c r="U259" s="366"/>
      <c r="V259" s="366"/>
      <c r="W259" s="366"/>
      <c r="X259" s="366"/>
      <c r="Y259" s="366"/>
      <c r="Z259" s="366"/>
    </row>
    <row r="260" spans="1:26" s="373" customFormat="1" ht="28.5">
      <c r="A260" s="366"/>
      <c r="B260" s="366"/>
      <c r="C260" s="366"/>
      <c r="D260" s="366"/>
      <c r="E260" s="366"/>
      <c r="F260" s="366"/>
      <c r="G260" s="366"/>
      <c r="H260" s="366"/>
      <c r="I260" s="366"/>
      <c r="J260" s="366"/>
      <c r="K260" s="366"/>
      <c r="L260" s="366"/>
      <c r="M260" s="366"/>
      <c r="N260" s="366"/>
      <c r="O260" s="366"/>
      <c r="P260" s="366"/>
      <c r="Q260" s="366"/>
      <c r="R260" s="366"/>
      <c r="S260" s="366"/>
      <c r="T260" s="366"/>
      <c r="U260" s="366"/>
      <c r="V260" s="366"/>
      <c r="W260" s="366"/>
      <c r="X260" s="366"/>
      <c r="Y260" s="366"/>
      <c r="Z260" s="366"/>
    </row>
    <row r="261" spans="1:26" s="373" customFormat="1" ht="28.5">
      <c r="A261" s="366"/>
      <c r="B261" s="366"/>
      <c r="C261" s="366"/>
      <c r="D261" s="366"/>
      <c r="E261" s="366"/>
      <c r="F261" s="366"/>
      <c r="G261" s="366"/>
      <c r="H261" s="366"/>
      <c r="I261" s="366"/>
      <c r="J261" s="366"/>
      <c r="K261" s="366"/>
      <c r="L261" s="366"/>
      <c r="M261" s="366"/>
      <c r="N261" s="366"/>
      <c r="O261" s="366"/>
      <c r="P261" s="366"/>
      <c r="Q261" s="366"/>
      <c r="R261" s="366"/>
      <c r="S261" s="366"/>
      <c r="T261" s="366"/>
      <c r="U261" s="366"/>
      <c r="V261" s="366"/>
      <c r="W261" s="366"/>
      <c r="X261" s="366"/>
      <c r="Y261" s="366"/>
      <c r="Z261" s="366"/>
    </row>
    <row r="262" spans="1:26" s="373" customFormat="1" ht="28.5">
      <c r="A262" s="366"/>
      <c r="B262" s="366"/>
      <c r="C262" s="366"/>
      <c r="D262" s="366"/>
      <c r="E262" s="366"/>
      <c r="F262" s="366"/>
      <c r="G262" s="366"/>
      <c r="H262" s="366"/>
      <c r="I262" s="366"/>
      <c r="J262" s="366"/>
      <c r="K262" s="366"/>
      <c r="L262" s="366"/>
      <c r="M262" s="366"/>
      <c r="N262" s="366"/>
      <c r="O262" s="366"/>
      <c r="P262" s="366"/>
      <c r="Q262" s="366"/>
      <c r="R262" s="366"/>
      <c r="S262" s="366"/>
      <c r="T262" s="366"/>
      <c r="U262" s="366"/>
      <c r="V262" s="366"/>
      <c r="W262" s="366"/>
      <c r="X262" s="366"/>
      <c r="Y262" s="366"/>
      <c r="Z262" s="366"/>
    </row>
    <row r="263" spans="1:26" s="373" customFormat="1" ht="28.5">
      <c r="A263" s="366"/>
      <c r="B263" s="366"/>
      <c r="C263" s="366"/>
      <c r="D263" s="366"/>
      <c r="E263" s="366"/>
      <c r="F263" s="366"/>
      <c r="G263" s="366"/>
      <c r="H263" s="366"/>
      <c r="I263" s="366"/>
      <c r="J263" s="366"/>
      <c r="K263" s="366"/>
      <c r="L263" s="366"/>
      <c r="M263" s="366"/>
      <c r="N263" s="366"/>
      <c r="O263" s="366"/>
      <c r="P263" s="366"/>
      <c r="Q263" s="366"/>
      <c r="R263" s="366"/>
      <c r="S263" s="366"/>
      <c r="T263" s="366"/>
      <c r="U263" s="366"/>
      <c r="V263" s="366"/>
      <c r="W263" s="366"/>
      <c r="X263" s="366"/>
      <c r="Y263" s="366"/>
      <c r="Z263" s="366"/>
    </row>
    <row r="264" spans="1:26" s="373" customFormat="1" ht="28.5">
      <c r="A264" s="366"/>
      <c r="B264" s="366"/>
      <c r="C264" s="366"/>
      <c r="D264" s="366"/>
      <c r="E264" s="366"/>
      <c r="F264" s="366"/>
      <c r="G264" s="366"/>
      <c r="H264" s="366"/>
      <c r="I264" s="366"/>
      <c r="J264" s="366"/>
      <c r="K264" s="366"/>
      <c r="L264" s="366"/>
      <c r="M264" s="366"/>
      <c r="N264" s="366"/>
      <c r="O264" s="366"/>
      <c r="P264" s="366"/>
      <c r="Q264" s="366"/>
      <c r="R264" s="366"/>
      <c r="S264" s="366"/>
      <c r="T264" s="366"/>
      <c r="U264" s="366"/>
      <c r="V264" s="366"/>
      <c r="W264" s="366"/>
      <c r="X264" s="366"/>
      <c r="Y264" s="366"/>
      <c r="Z264" s="366"/>
    </row>
    <row r="265" spans="1:26" s="373" customFormat="1" ht="28.5">
      <c r="A265" s="366"/>
      <c r="B265" s="366"/>
      <c r="C265" s="366"/>
      <c r="D265" s="366"/>
      <c r="E265" s="366"/>
      <c r="F265" s="366"/>
      <c r="G265" s="366"/>
      <c r="H265" s="366"/>
      <c r="I265" s="366"/>
      <c r="J265" s="366"/>
      <c r="K265" s="366"/>
      <c r="L265" s="366"/>
      <c r="M265" s="366"/>
      <c r="N265" s="366"/>
      <c r="O265" s="366"/>
      <c r="P265" s="366"/>
      <c r="Q265" s="366"/>
      <c r="R265" s="366"/>
      <c r="S265" s="366"/>
      <c r="T265" s="366"/>
      <c r="U265" s="366"/>
      <c r="V265" s="366"/>
      <c r="W265" s="366"/>
      <c r="X265" s="366"/>
      <c r="Y265" s="366"/>
      <c r="Z265" s="366"/>
    </row>
    <row r="266" spans="1:26" s="373" customFormat="1" ht="28.5">
      <c r="A266" s="366"/>
      <c r="B266" s="366"/>
      <c r="C266" s="366"/>
      <c r="D266" s="366"/>
      <c r="E266" s="366"/>
      <c r="F266" s="366"/>
      <c r="G266" s="366"/>
      <c r="H266" s="366"/>
      <c r="I266" s="366"/>
      <c r="J266" s="366"/>
      <c r="K266" s="366"/>
      <c r="L266" s="366"/>
      <c r="M266" s="366"/>
      <c r="N266" s="366"/>
      <c r="O266" s="366"/>
      <c r="P266" s="366"/>
      <c r="Q266" s="366"/>
      <c r="R266" s="366"/>
      <c r="S266" s="366"/>
      <c r="T266" s="366"/>
      <c r="U266" s="366"/>
      <c r="V266" s="366"/>
      <c r="W266" s="366"/>
      <c r="X266" s="366"/>
      <c r="Y266" s="366"/>
      <c r="Z266" s="366"/>
    </row>
    <row r="267" spans="1:26" s="373" customFormat="1" ht="28.5">
      <c r="A267" s="366"/>
      <c r="B267" s="366"/>
      <c r="C267" s="366"/>
      <c r="D267" s="366"/>
      <c r="E267" s="366"/>
      <c r="F267" s="366"/>
      <c r="G267" s="366"/>
      <c r="H267" s="366"/>
      <c r="I267" s="366"/>
      <c r="J267" s="366"/>
      <c r="K267" s="366"/>
      <c r="L267" s="366"/>
      <c r="M267" s="366"/>
      <c r="N267" s="366"/>
      <c r="O267" s="366"/>
      <c r="P267" s="366"/>
      <c r="Q267" s="366"/>
      <c r="R267" s="366"/>
      <c r="S267" s="366"/>
      <c r="T267" s="366"/>
      <c r="U267" s="366"/>
      <c r="V267" s="366"/>
      <c r="W267" s="366"/>
      <c r="X267" s="366"/>
      <c r="Y267" s="366"/>
      <c r="Z267" s="366"/>
    </row>
    <row r="268" spans="1:26" s="369" customFormat="1" ht="28.5">
      <c r="A268" s="368"/>
    </row>
    <row r="269" spans="1:26" s="369" customFormat="1" ht="28.5"/>
    <row r="270" spans="1:26" s="369" customFormat="1" ht="28.5"/>
    <row r="271" spans="1:26" s="369" customFormat="1" ht="28.5"/>
    <row r="272" spans="1:26" s="367" customFormat="1" ht="28.5" customHeight="1">
      <c r="A272" s="398" t="s">
        <v>367</v>
      </c>
      <c r="B272" s="398"/>
      <c r="C272" s="398"/>
      <c r="D272" s="398"/>
      <c r="E272" s="398"/>
      <c r="F272" s="398"/>
      <c r="G272" s="398"/>
      <c r="H272" s="398"/>
      <c r="I272" s="398"/>
      <c r="J272" s="398"/>
      <c r="K272" s="398"/>
      <c r="L272" s="398"/>
      <c r="M272" s="398"/>
      <c r="N272" s="398"/>
      <c r="O272" s="398"/>
      <c r="P272" s="398"/>
      <c r="Q272" s="398"/>
      <c r="R272" s="398"/>
      <c r="S272" s="398"/>
      <c r="T272" s="398"/>
      <c r="U272" s="398"/>
      <c r="V272" s="398"/>
      <c r="W272" s="398"/>
      <c r="X272" s="398"/>
      <c r="Y272" s="398"/>
      <c r="Z272" s="398"/>
    </row>
    <row r="273" spans="1:26" s="373" customFormat="1" ht="28.5" customHeight="1">
      <c r="A273" s="398" t="s">
        <v>368</v>
      </c>
      <c r="B273" s="399"/>
      <c r="C273" s="399"/>
      <c r="D273" s="399"/>
      <c r="E273" s="399"/>
      <c r="F273" s="399"/>
      <c r="G273" s="399"/>
      <c r="H273" s="399"/>
      <c r="I273" s="399"/>
      <c r="J273" s="399"/>
      <c r="K273" s="399"/>
      <c r="L273" s="399"/>
      <c r="M273" s="399"/>
      <c r="N273" s="399"/>
      <c r="O273" s="399"/>
      <c r="P273" s="399"/>
      <c r="Q273" s="399"/>
      <c r="R273" s="399"/>
      <c r="S273" s="399"/>
      <c r="T273" s="399"/>
      <c r="U273" s="399"/>
      <c r="V273" s="399"/>
      <c r="W273" s="399"/>
      <c r="X273" s="399"/>
      <c r="Y273" s="399"/>
      <c r="Z273" s="399"/>
    </row>
    <row r="274" spans="1:26" s="373" customFormat="1" ht="28.5" customHeight="1">
      <c r="A274" s="398" t="s">
        <v>369</v>
      </c>
      <c r="B274" s="400"/>
      <c r="C274" s="400"/>
      <c r="D274" s="400"/>
      <c r="E274" s="400"/>
      <c r="F274" s="400"/>
      <c r="G274" s="400"/>
      <c r="H274" s="400"/>
      <c r="I274" s="400"/>
      <c r="J274" s="400"/>
      <c r="K274" s="400"/>
      <c r="L274" s="400"/>
      <c r="M274" s="400"/>
      <c r="N274" s="400"/>
      <c r="O274" s="400"/>
      <c r="P274" s="400"/>
      <c r="Q274" s="400"/>
      <c r="R274" s="400"/>
      <c r="S274" s="400"/>
      <c r="T274" s="400"/>
      <c r="U274" s="400"/>
      <c r="V274" s="400"/>
      <c r="W274" s="400"/>
      <c r="X274" s="400"/>
      <c r="Y274" s="400"/>
      <c r="Z274" s="400"/>
    </row>
    <row r="275" spans="1:26" s="367" customFormat="1" ht="28.5" customHeight="1"/>
    <row r="276" spans="1:26" s="369" customFormat="1" ht="28.5" customHeight="1"/>
    <row r="277" spans="1:26" ht="28.5" customHeight="1"/>
    <row r="278" spans="1:26" ht="28.5" customHeight="1"/>
    <row r="279" spans="1:26" ht="28.5" customHeight="1"/>
    <row r="280" spans="1:26" ht="28.5" customHeight="1"/>
    <row r="281" spans="1:26" ht="28.5" customHeight="1"/>
    <row r="282" spans="1:26" ht="28.5" customHeight="1"/>
    <row r="283" spans="1:26" ht="28.5" customHeight="1"/>
    <row r="284" spans="1:26" ht="28.5" customHeight="1"/>
    <row r="285" spans="1:26" ht="28.5" customHeight="1"/>
    <row r="286" spans="1:26" ht="28.5" customHeight="1"/>
    <row r="287" spans="1:26" ht="28.5" customHeight="1"/>
    <row r="288" spans="1:26" ht="28.5" customHeight="1"/>
    <row r="289" ht="28.5" customHeight="1"/>
    <row r="290" ht="28.5" customHeight="1"/>
    <row r="291" ht="28.5" customHeight="1"/>
    <row r="292" ht="28.5" customHeight="1"/>
    <row r="293" ht="28.5" customHeight="1"/>
    <row r="294" ht="28.5" customHeight="1"/>
    <row r="295" ht="28.5" customHeight="1"/>
    <row r="296" ht="28.5" customHeight="1"/>
    <row r="297" ht="28.5" customHeight="1"/>
    <row r="298" ht="28.5" customHeight="1"/>
    <row r="299" ht="28.5" customHeight="1"/>
    <row r="300" ht="28.5" customHeight="1"/>
    <row r="301" ht="28.5" customHeight="1"/>
    <row r="302" ht="28.5" customHeight="1"/>
    <row r="303" ht="28.5" customHeight="1"/>
    <row r="304" ht="28.5" customHeight="1"/>
    <row r="305" spans="1:26" ht="28.5" customHeight="1"/>
    <row r="306" spans="1:26" ht="28.5" customHeight="1"/>
    <row r="307" spans="1:26" ht="28.5" customHeight="1"/>
    <row r="308" spans="1:26" ht="28.5" customHeight="1"/>
    <row r="309" spans="1:26" ht="28.5" customHeight="1"/>
    <row r="310" spans="1:26" ht="28.5" customHeight="1"/>
    <row r="311" spans="1:26" ht="21" customHeight="1">
      <c r="A311" s="370"/>
      <c r="B311" s="370"/>
      <c r="C311" s="370"/>
      <c r="D311" s="370"/>
      <c r="E311" s="370"/>
      <c r="F311" s="370"/>
      <c r="G311" s="370"/>
      <c r="H311" s="370"/>
      <c r="I311" s="370"/>
      <c r="J311" s="370"/>
      <c r="K311" s="370"/>
      <c r="L311" s="370"/>
      <c r="M311" s="370"/>
      <c r="N311" s="370"/>
      <c r="O311" s="370"/>
      <c r="P311" s="370"/>
      <c r="Q311" s="370"/>
      <c r="R311" s="370"/>
      <c r="S311" s="370"/>
      <c r="T311" s="370"/>
      <c r="U311" s="370"/>
      <c r="V311" s="370"/>
      <c r="W311" s="370"/>
      <c r="X311" s="370"/>
      <c r="Y311" s="370"/>
      <c r="Z311" s="370"/>
    </row>
    <row r="312" spans="1:26" s="281" customFormat="1" ht="28.5">
      <c r="A312" s="389" t="s">
        <v>370</v>
      </c>
      <c r="B312" s="390"/>
      <c r="C312" s="390"/>
      <c r="D312" s="390"/>
      <c r="E312" s="390"/>
      <c r="F312" s="390"/>
      <c r="G312" s="390"/>
      <c r="H312" s="390"/>
      <c r="I312" s="390"/>
      <c r="J312" s="390"/>
      <c r="K312" s="390"/>
      <c r="L312" s="390"/>
      <c r="M312" s="390"/>
      <c r="N312" s="390"/>
      <c r="O312" s="390"/>
      <c r="P312" s="390"/>
      <c r="Q312" s="390"/>
      <c r="R312" s="390"/>
      <c r="S312" s="390"/>
      <c r="T312" s="390"/>
      <c r="U312" s="390"/>
      <c r="V312" s="390"/>
      <c r="W312" s="390"/>
      <c r="X312" s="390"/>
      <c r="Y312" s="390"/>
      <c r="Z312" s="390"/>
    </row>
    <row r="313" spans="1:26" s="284" customFormat="1" ht="28.5">
      <c r="A313" s="282" t="s">
        <v>214</v>
      </c>
      <c r="B313" s="283"/>
      <c r="C313" s="283"/>
      <c r="D313" s="283"/>
      <c r="E313" s="283"/>
      <c r="F313" s="283"/>
      <c r="G313" s="283"/>
      <c r="H313" s="283"/>
      <c r="I313" s="283"/>
      <c r="J313" s="283"/>
      <c r="K313" s="283"/>
      <c r="L313" s="283"/>
      <c r="M313" s="283"/>
      <c r="N313" s="283"/>
      <c r="O313" s="283"/>
      <c r="P313" s="283"/>
      <c r="Q313" s="283"/>
      <c r="R313" s="283"/>
      <c r="S313" s="283"/>
      <c r="T313" s="283"/>
      <c r="U313" s="283"/>
      <c r="V313" s="283"/>
      <c r="W313" s="283"/>
      <c r="X313" s="283"/>
      <c r="Y313" s="283"/>
      <c r="Z313" s="283"/>
    </row>
    <row r="314" spans="1:26" s="279" customFormat="1" ht="28.5"/>
    <row r="315" spans="1:26" s="246" customFormat="1" ht="28.5">
      <c r="A315" s="285" t="s">
        <v>371</v>
      </c>
      <c r="B315" s="285"/>
      <c r="C315" s="285"/>
      <c r="D315" s="285"/>
      <c r="E315" s="285"/>
      <c r="F315" s="285"/>
      <c r="G315" s="285"/>
      <c r="H315" s="285"/>
      <c r="I315" s="285"/>
      <c r="J315" s="285"/>
      <c r="K315" s="285"/>
      <c r="L315" s="285"/>
      <c r="M315" s="285"/>
      <c r="N315" s="285"/>
      <c r="O315" s="285"/>
      <c r="P315" s="285"/>
      <c r="Q315" s="285"/>
      <c r="R315" s="285"/>
      <c r="S315" s="285"/>
      <c r="T315" s="285"/>
      <c r="U315" s="285"/>
      <c r="V315" s="285"/>
      <c r="W315" s="285"/>
      <c r="X315" s="285"/>
      <c r="Y315" s="285"/>
      <c r="Z315" s="285"/>
    </row>
    <row r="316" spans="1:26" s="286" customFormat="1" ht="28.5">
      <c r="A316" s="285" t="s">
        <v>215</v>
      </c>
      <c r="B316" s="285"/>
      <c r="C316" s="285"/>
      <c r="D316" s="285"/>
      <c r="E316" s="285"/>
      <c r="F316" s="285"/>
      <c r="G316" s="285"/>
      <c r="H316" s="285"/>
      <c r="I316" s="285"/>
      <c r="J316" s="285"/>
      <c r="K316" s="285"/>
      <c r="L316" s="285"/>
      <c r="M316" s="285"/>
      <c r="N316" s="285"/>
      <c r="O316" s="285"/>
      <c r="P316" s="285"/>
      <c r="Q316" s="285"/>
      <c r="R316" s="285"/>
      <c r="S316" s="285"/>
      <c r="T316" s="285"/>
      <c r="U316" s="285"/>
      <c r="V316" s="285"/>
      <c r="W316" s="285"/>
      <c r="X316" s="285"/>
      <c r="Y316" s="285"/>
      <c r="Z316" s="285"/>
    </row>
    <row r="317" spans="1:26" s="278" customFormat="1" ht="24" customHeight="1">
      <c r="B317" s="391" t="s">
        <v>176</v>
      </c>
      <c r="C317" s="391"/>
      <c r="D317" s="391"/>
      <c r="E317" s="391"/>
      <c r="O317" s="278" t="s">
        <v>216</v>
      </c>
    </row>
    <row r="318" spans="1:26" s="28" customFormat="1" ht="21" customHeight="1">
      <c r="B318" s="287" t="s">
        <v>217</v>
      </c>
      <c r="C318" s="288"/>
      <c r="D318" s="288"/>
    </row>
    <row r="319" spans="1:26" s="278" customFormat="1" ht="24" customHeight="1">
      <c r="B319" s="391" t="s">
        <v>173</v>
      </c>
      <c r="C319" s="391"/>
      <c r="D319" s="391"/>
    </row>
    <row r="320" spans="1:26" s="28" customFormat="1" ht="21" customHeight="1">
      <c r="B320" s="289" t="s">
        <v>218</v>
      </c>
    </row>
    <row r="321" spans="2:2" ht="21">
      <c r="B321" s="289"/>
    </row>
  </sheetData>
  <mergeCells count="21">
    <mergeCell ref="A232:Z232"/>
    <mergeCell ref="A200:Z200"/>
    <mergeCell ref="A201:X201"/>
    <mergeCell ref="A236:Z236"/>
    <mergeCell ref="A237:Z237"/>
    <mergeCell ref="A312:Z312"/>
    <mergeCell ref="B317:E317"/>
    <mergeCell ref="B319:D319"/>
    <mergeCell ref="A2:Z2"/>
    <mergeCell ref="A3:Z3"/>
    <mergeCell ref="A4:Z4"/>
    <mergeCell ref="A21:O21"/>
    <mergeCell ref="A36:R37"/>
    <mergeCell ref="A238:Z238"/>
    <mergeCell ref="A272:Z272"/>
    <mergeCell ref="A273:Z273"/>
    <mergeCell ref="A274:Z274"/>
    <mergeCell ref="A38:Z38"/>
    <mergeCell ref="A48:Z48"/>
    <mergeCell ref="A84:Z84"/>
    <mergeCell ref="A155:Z155"/>
  </mergeCells>
  <phoneticPr fontId="2"/>
  <hyperlinks>
    <hyperlink ref="A84:Z84" location="別紙１計画書!Print_Area" display="　③「別紙１計画書」の黄色のセルに入力してください" xr:uid="{FBD732FE-CD12-4B44-B225-09474191A719}"/>
    <hyperlink ref="A48:Z48" location="様式第１号交付申請書!Print_Area" display=" ②「様式第１号交付申請書」の黄色のセルに入力してください" xr:uid="{8132EE96-7F7F-4217-A34C-E62C6DA020D4}"/>
    <hyperlink ref="A38:Z38" location="申請者・担当者名簿!Print_Area" display="　①「申請者・担当者名簿」に入力してください" xr:uid="{492B1933-379D-4151-9E35-3DDBD709FFEE}"/>
    <hyperlink ref="B317" location="'別紙２－1（明細書）'!Print_Area" display="「別紙２－1（明細書）」" xr:uid="{33FBBEFB-CCDF-45F6-8C8B-74BEED565400}"/>
    <hyperlink ref="B319" location="予算書抄本!Print_Area" display="　「予算書抄本」" xr:uid="{036EB420-92D7-4B7E-9D59-07DEFC274C84}"/>
    <hyperlink ref="A312:Z312" location="'別紙２（所要額調書）'!A1" display="　⑤「別紙３（精算書）」の黄色いセルに入力してください" xr:uid="{F95C03A2-8788-4530-9A88-4E9BD613DF40}"/>
    <hyperlink ref="A200:Z200" location="'別紙１－2誓約書'!Print_Area" display="　⑤「別紙1-2誓約書」の内容を必ずご確認のうえ、" xr:uid="{AEF881E4-C4C4-42C4-8127-211F322C89D8}"/>
    <hyperlink ref="A155:Z155" location="'別紙１－１補助対象要件'!Print_Area" display="　④「別紙１－１－２補助対象要件」の内容をご確認のうえ、必ずチェックしてください。" xr:uid="{87209B0F-8FF9-4A64-8A5B-38B250C54931}"/>
    <hyperlink ref="A236:Z236" location="'別紙２－１(1)入院・購入明細'!Print_Area" display="　　　　　「別紙２－１（１）入院・購入明細」" xr:uid="{57965DA6-8A58-4544-B6A8-12C4E789F6AD}"/>
    <hyperlink ref="A237:Z237" location="'別紙２－１(2)外来対応・購入明細'!A1" display="　　　　　「別紙２－１（２）外来対応・購入明細」" xr:uid="{43C21C50-CA8E-4B74-A34B-4E9D8217A50E}"/>
    <hyperlink ref="A238:Z238" location="'別紙２－１(3)救急・周産期・小児医療_購入明細'!A1" display="　　　　　「別紙２－１（３）救急・周産期・小児医療_購入明細」" xr:uid="{A77D8216-D1A1-4DB6-A2D3-0E444DFE01B9}"/>
    <hyperlink ref="A272:Z272" location="'別紙２－１(1)入院・使用明細'!A1" display="　　　　　「別紙２－１（１）入院・使用明細」" xr:uid="{2DB5DF0C-F32C-44F6-B7A6-2911BC1E3C4D}"/>
    <hyperlink ref="A273:Z273" location="'別紙２－１(2)外来対応・使用明細'!Print_Area" display="　　　　　「別紙２－１（２）外来対応・使用明細」" xr:uid="{262706C7-4E27-48E0-B35C-4376D48EF452}"/>
    <hyperlink ref="A274:Z274" location="'別紙２－１(3)救急・周産期・小児医療_使用明細'!Print_Area" display="　　　　　「別紙２－１（３）救急・周産期・小児医療_使用明細」" xr:uid="{74CB0B49-186A-44B0-B07B-E556400D9C34}"/>
  </hyperlinks>
  <pageMargins left="0.70866141732283472" right="0.70866141732283472" top="0.74803149606299213" bottom="0.74803149606299213" header="0.31496062992125984" footer="0.31496062992125984"/>
  <pageSetup paperSize="9" scale="30" fitToHeight="0"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EFC438-3374-4603-BFBF-1D7AF9E151D3}">
  <sheetPr codeName="Sheet10">
    <tabColor rgb="FFFFFF00"/>
    <pageSetUpPr fitToPage="1"/>
  </sheetPr>
  <dimension ref="A1:M60"/>
  <sheetViews>
    <sheetView workbookViewId="0">
      <selection activeCell="F9" sqref="F9"/>
    </sheetView>
  </sheetViews>
  <sheetFormatPr defaultColWidth="9" defaultRowHeight="20.100000000000001" customHeight="1"/>
  <cols>
    <col min="1" max="1" width="2.75" style="73" customWidth="1"/>
    <col min="2" max="2" width="12.5" style="100" customWidth="1"/>
    <col min="3" max="5" width="9.875" style="74" customWidth="1"/>
    <col min="6" max="7" width="12.375" style="73" customWidth="1"/>
    <col min="8" max="8" width="13.875" style="73" customWidth="1"/>
    <col min="9" max="9" width="12.375" style="73" customWidth="1"/>
    <col min="10" max="10" width="13.875" style="73" customWidth="1"/>
    <col min="11" max="11" width="12.375" style="73" customWidth="1"/>
    <col min="12" max="12" width="12.25" style="73" customWidth="1"/>
    <col min="13" max="13" width="18.125" style="73" customWidth="1"/>
    <col min="14" max="14" width="3.75" style="73" customWidth="1"/>
    <col min="15" max="16384" width="9" style="73"/>
  </cols>
  <sheetData>
    <row r="1" spans="1:13" ht="34.5" customHeight="1">
      <c r="B1" s="527" t="s">
        <v>265</v>
      </c>
      <c r="C1" s="527"/>
      <c r="D1" s="527"/>
    </row>
    <row r="2" spans="1:13" s="75" customFormat="1" ht="17.25" customHeight="1">
      <c r="B2" s="76" t="s">
        <v>263</v>
      </c>
      <c r="C2" s="77"/>
      <c r="D2" s="77"/>
      <c r="E2" s="77"/>
      <c r="F2" s="77"/>
      <c r="G2" s="77"/>
      <c r="H2" s="77"/>
      <c r="I2" s="78"/>
      <c r="J2" s="78"/>
    </row>
    <row r="3" spans="1:13" s="81" customFormat="1" ht="19.5" customHeight="1">
      <c r="A3" s="75"/>
      <c r="B3" s="77"/>
      <c r="C3" s="79"/>
      <c r="D3" s="79"/>
      <c r="E3" s="79"/>
      <c r="F3" s="79"/>
      <c r="G3" s="80"/>
      <c r="H3" s="102"/>
      <c r="I3" s="102"/>
      <c r="J3" s="102"/>
      <c r="K3" s="102"/>
    </row>
    <row r="4" spans="1:13" s="81" customFormat="1" ht="19.5" customHeight="1">
      <c r="A4" s="75"/>
      <c r="B4" s="77"/>
      <c r="C4" s="79"/>
      <c r="D4" s="79"/>
      <c r="E4" s="79"/>
      <c r="F4" s="79"/>
      <c r="G4" s="80"/>
      <c r="H4" s="82"/>
      <c r="I4" s="82"/>
      <c r="J4" s="82"/>
      <c r="K4" s="82"/>
    </row>
    <row r="5" spans="1:13" s="81" customFormat="1" ht="54" customHeight="1">
      <c r="A5" s="75"/>
      <c r="B5" s="528"/>
      <c r="C5" s="528"/>
      <c r="D5" s="528"/>
      <c r="E5" s="528"/>
      <c r="F5" s="528"/>
      <c r="G5" s="528"/>
      <c r="H5" s="528"/>
      <c r="I5" s="528"/>
      <c r="J5" s="528"/>
      <c r="K5" s="528"/>
    </row>
    <row r="6" spans="1:13" s="81" customFormat="1" ht="39.75" customHeight="1">
      <c r="A6" s="75"/>
      <c r="B6" s="83"/>
      <c r="C6" s="83"/>
      <c r="D6" s="83"/>
      <c r="E6" s="83"/>
      <c r="F6" s="83"/>
      <c r="G6" s="83"/>
      <c r="H6" s="83"/>
      <c r="I6" s="83"/>
      <c r="J6" s="83"/>
      <c r="K6" s="83"/>
    </row>
    <row r="7" spans="1:13" s="81" customFormat="1" ht="19.5" customHeight="1">
      <c r="A7" s="75"/>
      <c r="B7" s="77"/>
      <c r="C7" s="79"/>
      <c r="D7" s="79"/>
      <c r="E7" s="79"/>
      <c r="F7" s="79"/>
      <c r="G7" s="80"/>
      <c r="H7" s="82"/>
      <c r="I7" s="82"/>
      <c r="J7" s="82"/>
      <c r="K7" s="82"/>
    </row>
    <row r="8" spans="1:13" s="81" customFormat="1" ht="19.5" customHeight="1">
      <c r="A8" s="84" t="s">
        <v>69</v>
      </c>
      <c r="B8" s="85" t="s">
        <v>70</v>
      </c>
      <c r="C8" s="79"/>
      <c r="D8" s="79"/>
      <c r="E8" s="79"/>
      <c r="F8" s="79"/>
      <c r="G8" s="80"/>
      <c r="H8" s="82"/>
      <c r="I8" s="82"/>
      <c r="J8" s="82"/>
      <c r="K8" s="82"/>
    </row>
    <row r="9" spans="1:13" s="81" customFormat="1" ht="19.5" customHeight="1">
      <c r="A9" s="77"/>
      <c r="B9" s="86">
        <v>3600</v>
      </c>
      <c r="C9" s="87" t="s">
        <v>71</v>
      </c>
      <c r="D9" s="88"/>
      <c r="E9" s="79" t="s">
        <v>72</v>
      </c>
      <c r="F9" s="89"/>
      <c r="G9" s="87" t="s">
        <v>73</v>
      </c>
      <c r="H9" s="90" t="str">
        <f>IF(B9*D9*F9=0,"自動計算",B9*D9*F9)</f>
        <v>自動計算</v>
      </c>
      <c r="I9" s="77" t="s">
        <v>74</v>
      </c>
      <c r="J9" s="77"/>
      <c r="K9" s="82"/>
    </row>
    <row r="10" spans="1:13" s="81" customFormat="1" ht="19.5" customHeight="1">
      <c r="A10" s="75"/>
      <c r="B10" s="77"/>
      <c r="C10" s="79"/>
      <c r="D10" s="79"/>
      <c r="E10" s="79"/>
      <c r="F10" s="79"/>
      <c r="G10" s="80"/>
      <c r="H10" s="82"/>
      <c r="I10" s="82"/>
      <c r="J10" s="82"/>
      <c r="K10" s="82"/>
    </row>
    <row r="11" spans="1:13" s="77" customFormat="1" ht="20.100000000000001" customHeight="1">
      <c r="A11" s="84">
        <v>2</v>
      </c>
      <c r="B11" s="85" t="s">
        <v>332</v>
      </c>
      <c r="C11" s="79"/>
      <c r="D11" s="79"/>
      <c r="E11" s="79"/>
      <c r="F11" s="79"/>
      <c r="G11" s="80"/>
      <c r="H11" s="91"/>
      <c r="I11" s="91"/>
      <c r="J11" s="91"/>
      <c r="K11" s="91"/>
    </row>
    <row r="12" spans="1:13" s="75" customFormat="1" ht="17.25" customHeight="1">
      <c r="B12" s="77"/>
      <c r="C12" s="77"/>
      <c r="D12" s="77"/>
      <c r="E12" s="77"/>
      <c r="F12" s="77"/>
      <c r="G12" s="77"/>
      <c r="H12" s="77"/>
      <c r="I12" s="241" t="s">
        <v>38</v>
      </c>
      <c r="J12" s="241"/>
      <c r="K12" s="92"/>
      <c r="L12" s="241"/>
      <c r="M12" s="241"/>
    </row>
    <row r="13" spans="1:13" ht="26.25" customHeight="1">
      <c r="B13" s="239" t="s">
        <v>170</v>
      </c>
      <c r="C13" s="93" t="s">
        <v>75</v>
      </c>
      <c r="D13" s="529" t="s">
        <v>76</v>
      </c>
      <c r="E13" s="530"/>
      <c r="F13" s="531"/>
      <c r="G13" s="94" t="s">
        <v>77</v>
      </c>
      <c r="H13" s="95" t="s">
        <v>78</v>
      </c>
      <c r="I13" s="95" t="s">
        <v>79</v>
      </c>
      <c r="J13" s="95" t="s">
        <v>378</v>
      </c>
      <c r="K13" s="95" t="s">
        <v>171</v>
      </c>
      <c r="L13" s="95" t="s">
        <v>172</v>
      </c>
      <c r="M13" s="239" t="s">
        <v>141</v>
      </c>
    </row>
    <row r="14" spans="1:13" ht="20.100000000000001" customHeight="1">
      <c r="B14" s="96"/>
      <c r="C14" s="96"/>
      <c r="D14" s="535"/>
      <c r="E14" s="536"/>
      <c r="F14" s="537"/>
      <c r="G14" s="97"/>
      <c r="H14" s="107"/>
      <c r="I14" s="229">
        <f>ROUNDDOWN(PRODUCT(G14:H14),0)</f>
        <v>0</v>
      </c>
      <c r="J14" s="240"/>
      <c r="K14" s="240"/>
      <c r="L14" s="240"/>
      <c r="M14" s="266"/>
    </row>
    <row r="15" spans="1:13" ht="20.100000000000001" customHeight="1">
      <c r="B15" s="96"/>
      <c r="C15" s="96"/>
      <c r="D15" s="535"/>
      <c r="E15" s="536"/>
      <c r="F15" s="537"/>
      <c r="G15" s="97"/>
      <c r="H15" s="107"/>
      <c r="I15" s="229">
        <f t="shared" ref="I15:I58" si="0">ROUNDDOWN(PRODUCT(G15:H15),0)</f>
        <v>0</v>
      </c>
      <c r="J15" s="240"/>
      <c r="K15" s="240"/>
      <c r="L15" s="240"/>
      <c r="M15" s="266"/>
    </row>
    <row r="16" spans="1:13" ht="20.100000000000001" customHeight="1">
      <c r="B16" s="96"/>
      <c r="C16" s="96"/>
      <c r="D16" s="535"/>
      <c r="E16" s="536"/>
      <c r="F16" s="537"/>
      <c r="G16" s="97"/>
      <c r="H16" s="107"/>
      <c r="I16" s="229">
        <f t="shared" si="0"/>
        <v>0</v>
      </c>
      <c r="J16" s="240"/>
      <c r="K16" s="240"/>
      <c r="L16" s="240"/>
      <c r="M16" s="266"/>
    </row>
    <row r="17" spans="2:13" ht="20.100000000000001" customHeight="1">
      <c r="B17" s="96"/>
      <c r="C17" s="96"/>
      <c r="D17" s="535"/>
      <c r="E17" s="536"/>
      <c r="F17" s="537"/>
      <c r="G17" s="97"/>
      <c r="H17" s="107"/>
      <c r="I17" s="229">
        <f t="shared" si="0"/>
        <v>0</v>
      </c>
      <c r="J17" s="240"/>
      <c r="K17" s="240"/>
      <c r="L17" s="240"/>
      <c r="M17" s="266"/>
    </row>
    <row r="18" spans="2:13" ht="20.100000000000001" customHeight="1">
      <c r="B18" s="96"/>
      <c r="C18" s="96"/>
      <c r="D18" s="535"/>
      <c r="E18" s="536"/>
      <c r="F18" s="537"/>
      <c r="G18" s="97"/>
      <c r="H18" s="107"/>
      <c r="I18" s="229">
        <f t="shared" si="0"/>
        <v>0</v>
      </c>
      <c r="J18" s="240"/>
      <c r="K18" s="240"/>
      <c r="L18" s="240"/>
      <c r="M18" s="266"/>
    </row>
    <row r="19" spans="2:13" ht="20.100000000000001" customHeight="1">
      <c r="B19" s="96"/>
      <c r="C19" s="96"/>
      <c r="D19" s="535"/>
      <c r="E19" s="536"/>
      <c r="F19" s="537"/>
      <c r="G19" s="97"/>
      <c r="H19" s="107"/>
      <c r="I19" s="229">
        <f t="shared" si="0"/>
        <v>0</v>
      </c>
      <c r="J19" s="240"/>
      <c r="K19" s="240"/>
      <c r="L19" s="240"/>
      <c r="M19" s="266"/>
    </row>
    <row r="20" spans="2:13" ht="20.100000000000001" customHeight="1">
      <c r="B20" s="96"/>
      <c r="C20" s="96"/>
      <c r="D20" s="535"/>
      <c r="E20" s="536"/>
      <c r="F20" s="537"/>
      <c r="G20" s="97"/>
      <c r="H20" s="107"/>
      <c r="I20" s="229">
        <f t="shared" si="0"/>
        <v>0</v>
      </c>
      <c r="J20" s="240"/>
      <c r="K20" s="240"/>
      <c r="L20" s="240"/>
      <c r="M20" s="266"/>
    </row>
    <row r="21" spans="2:13" ht="20.100000000000001" customHeight="1">
      <c r="B21" s="96"/>
      <c r="C21" s="96"/>
      <c r="D21" s="535"/>
      <c r="E21" s="536"/>
      <c r="F21" s="537"/>
      <c r="G21" s="97"/>
      <c r="H21" s="107"/>
      <c r="I21" s="229">
        <f t="shared" si="0"/>
        <v>0</v>
      </c>
      <c r="J21" s="240"/>
      <c r="K21" s="240"/>
      <c r="L21" s="240"/>
      <c r="M21" s="266"/>
    </row>
    <row r="22" spans="2:13" ht="20.100000000000001" customHeight="1">
      <c r="B22" s="96"/>
      <c r="C22" s="96"/>
      <c r="D22" s="535"/>
      <c r="E22" s="536"/>
      <c r="F22" s="537"/>
      <c r="G22" s="97"/>
      <c r="H22" s="107"/>
      <c r="I22" s="229">
        <f t="shared" si="0"/>
        <v>0</v>
      </c>
      <c r="J22" s="240"/>
      <c r="K22" s="240"/>
      <c r="L22" s="240"/>
      <c r="M22" s="266"/>
    </row>
    <row r="23" spans="2:13" ht="20.100000000000001" customHeight="1">
      <c r="B23" s="96"/>
      <c r="C23" s="96"/>
      <c r="D23" s="535"/>
      <c r="E23" s="536"/>
      <c r="F23" s="537"/>
      <c r="G23" s="97"/>
      <c r="H23" s="107"/>
      <c r="I23" s="229">
        <f t="shared" si="0"/>
        <v>0</v>
      </c>
      <c r="J23" s="240"/>
      <c r="K23" s="240"/>
      <c r="L23" s="240"/>
      <c r="M23" s="266"/>
    </row>
    <row r="24" spans="2:13" ht="20.100000000000001" customHeight="1">
      <c r="B24" s="96"/>
      <c r="C24" s="96"/>
      <c r="D24" s="535"/>
      <c r="E24" s="536"/>
      <c r="F24" s="537"/>
      <c r="G24" s="97"/>
      <c r="H24" s="107"/>
      <c r="I24" s="229">
        <f t="shared" si="0"/>
        <v>0</v>
      </c>
      <c r="J24" s="240"/>
      <c r="K24" s="240"/>
      <c r="L24" s="240"/>
      <c r="M24" s="266"/>
    </row>
    <row r="25" spans="2:13" ht="20.100000000000001" customHeight="1">
      <c r="B25" s="96"/>
      <c r="C25" s="96"/>
      <c r="D25" s="535"/>
      <c r="E25" s="536"/>
      <c r="F25" s="537"/>
      <c r="G25" s="97"/>
      <c r="H25" s="107"/>
      <c r="I25" s="229">
        <f t="shared" si="0"/>
        <v>0</v>
      </c>
      <c r="J25" s="240"/>
      <c r="K25" s="240"/>
      <c r="L25" s="240"/>
      <c r="M25" s="266"/>
    </row>
    <row r="26" spans="2:13" ht="20.100000000000001" customHeight="1">
      <c r="B26" s="96"/>
      <c r="C26" s="96"/>
      <c r="D26" s="535"/>
      <c r="E26" s="536"/>
      <c r="F26" s="537"/>
      <c r="G26" s="97"/>
      <c r="H26" s="107"/>
      <c r="I26" s="229">
        <f t="shared" si="0"/>
        <v>0</v>
      </c>
      <c r="J26" s="240"/>
      <c r="K26" s="240"/>
      <c r="L26" s="240"/>
      <c r="M26" s="266"/>
    </row>
    <row r="27" spans="2:13" ht="20.100000000000001" customHeight="1">
      <c r="B27" s="96"/>
      <c r="C27" s="96"/>
      <c r="D27" s="535"/>
      <c r="E27" s="536"/>
      <c r="F27" s="537"/>
      <c r="G27" s="97"/>
      <c r="H27" s="107"/>
      <c r="I27" s="229">
        <f t="shared" si="0"/>
        <v>0</v>
      </c>
      <c r="J27" s="240"/>
      <c r="K27" s="240"/>
      <c r="L27" s="240"/>
      <c r="M27" s="266"/>
    </row>
    <row r="28" spans="2:13" ht="20.100000000000001" customHeight="1">
      <c r="B28" s="96"/>
      <c r="C28" s="96"/>
      <c r="D28" s="535"/>
      <c r="E28" s="536"/>
      <c r="F28" s="537"/>
      <c r="G28" s="97"/>
      <c r="H28" s="107"/>
      <c r="I28" s="229">
        <f t="shared" si="0"/>
        <v>0</v>
      </c>
      <c r="J28" s="240"/>
      <c r="K28" s="240"/>
      <c r="L28" s="240"/>
      <c r="M28" s="266"/>
    </row>
    <row r="29" spans="2:13" ht="20.100000000000001" customHeight="1">
      <c r="B29" s="96"/>
      <c r="C29" s="96"/>
      <c r="D29" s="535"/>
      <c r="E29" s="536"/>
      <c r="F29" s="537"/>
      <c r="G29" s="97"/>
      <c r="H29" s="107"/>
      <c r="I29" s="229">
        <f t="shared" si="0"/>
        <v>0</v>
      </c>
      <c r="J29" s="240"/>
      <c r="K29" s="240"/>
      <c r="L29" s="240"/>
      <c r="M29" s="266"/>
    </row>
    <row r="30" spans="2:13" ht="20.100000000000001" customHeight="1">
      <c r="B30" s="96"/>
      <c r="C30" s="96"/>
      <c r="D30" s="535"/>
      <c r="E30" s="536"/>
      <c r="F30" s="537"/>
      <c r="G30" s="97"/>
      <c r="H30" s="107"/>
      <c r="I30" s="229">
        <f t="shared" si="0"/>
        <v>0</v>
      </c>
      <c r="J30" s="240"/>
      <c r="K30" s="240"/>
      <c r="L30" s="240"/>
      <c r="M30" s="266"/>
    </row>
    <row r="31" spans="2:13" ht="20.100000000000001" customHeight="1">
      <c r="B31" s="96"/>
      <c r="C31" s="96"/>
      <c r="D31" s="535"/>
      <c r="E31" s="536"/>
      <c r="F31" s="537"/>
      <c r="G31" s="97"/>
      <c r="H31" s="107"/>
      <c r="I31" s="229">
        <f t="shared" si="0"/>
        <v>0</v>
      </c>
      <c r="J31" s="240"/>
      <c r="K31" s="240"/>
      <c r="L31" s="240"/>
      <c r="M31" s="266"/>
    </row>
    <row r="32" spans="2:13" ht="20.100000000000001" customHeight="1">
      <c r="B32" s="96"/>
      <c r="C32" s="96"/>
      <c r="D32" s="317"/>
      <c r="E32" s="318"/>
      <c r="F32" s="319"/>
      <c r="G32" s="97"/>
      <c r="H32" s="107"/>
      <c r="I32" s="229">
        <f t="shared" si="0"/>
        <v>0</v>
      </c>
      <c r="J32" s="240"/>
      <c r="K32" s="240"/>
      <c r="L32" s="240"/>
      <c r="M32" s="266"/>
    </row>
    <row r="33" spans="2:13" ht="20.100000000000001" customHeight="1">
      <c r="B33" s="96"/>
      <c r="C33" s="96"/>
      <c r="D33" s="317"/>
      <c r="E33" s="318"/>
      <c r="F33" s="319"/>
      <c r="G33" s="97"/>
      <c r="H33" s="107"/>
      <c r="I33" s="229">
        <f t="shared" si="0"/>
        <v>0</v>
      </c>
      <c r="J33" s="240"/>
      <c r="K33" s="240"/>
      <c r="L33" s="240"/>
      <c r="M33" s="266"/>
    </row>
    <row r="34" spans="2:13" ht="20.100000000000001" customHeight="1">
      <c r="B34" s="96"/>
      <c r="C34" s="96"/>
      <c r="D34" s="317"/>
      <c r="E34" s="318"/>
      <c r="F34" s="319"/>
      <c r="G34" s="97"/>
      <c r="H34" s="107"/>
      <c r="I34" s="229">
        <f t="shared" si="0"/>
        <v>0</v>
      </c>
      <c r="J34" s="240"/>
      <c r="K34" s="240"/>
      <c r="L34" s="240"/>
      <c r="M34" s="266"/>
    </row>
    <row r="35" spans="2:13" ht="20.100000000000001" customHeight="1">
      <c r="B35" s="96"/>
      <c r="C35" s="96"/>
      <c r="D35" s="317"/>
      <c r="E35" s="318"/>
      <c r="F35" s="319"/>
      <c r="G35" s="97"/>
      <c r="H35" s="107"/>
      <c r="I35" s="229">
        <f t="shared" si="0"/>
        <v>0</v>
      </c>
      <c r="J35" s="240"/>
      <c r="K35" s="240"/>
      <c r="L35" s="240"/>
      <c r="M35" s="266"/>
    </row>
    <row r="36" spans="2:13" ht="20.100000000000001" customHeight="1">
      <c r="B36" s="96"/>
      <c r="C36" s="96"/>
      <c r="D36" s="317"/>
      <c r="E36" s="318"/>
      <c r="F36" s="319"/>
      <c r="G36" s="97"/>
      <c r="H36" s="107"/>
      <c r="I36" s="229">
        <f t="shared" si="0"/>
        <v>0</v>
      </c>
      <c r="J36" s="240"/>
      <c r="K36" s="240"/>
      <c r="L36" s="240"/>
      <c r="M36" s="266"/>
    </row>
    <row r="37" spans="2:13" ht="20.100000000000001" customHeight="1">
      <c r="B37" s="96"/>
      <c r="C37" s="96"/>
      <c r="D37" s="317"/>
      <c r="E37" s="318"/>
      <c r="F37" s="319"/>
      <c r="G37" s="97"/>
      <c r="H37" s="107"/>
      <c r="I37" s="229">
        <f t="shared" si="0"/>
        <v>0</v>
      </c>
      <c r="J37" s="240"/>
      <c r="K37" s="240"/>
      <c r="L37" s="240"/>
      <c r="M37" s="266"/>
    </row>
    <row r="38" spans="2:13" ht="20.100000000000001" customHeight="1">
      <c r="B38" s="96"/>
      <c r="C38" s="96"/>
      <c r="D38" s="317"/>
      <c r="E38" s="318"/>
      <c r="F38" s="319"/>
      <c r="G38" s="97"/>
      <c r="H38" s="107"/>
      <c r="I38" s="229">
        <f t="shared" si="0"/>
        <v>0</v>
      </c>
      <c r="J38" s="240"/>
      <c r="K38" s="240"/>
      <c r="L38" s="240"/>
      <c r="M38" s="266"/>
    </row>
    <row r="39" spans="2:13" ht="20.100000000000001" customHeight="1">
      <c r="B39" s="96"/>
      <c r="C39" s="96"/>
      <c r="D39" s="317"/>
      <c r="E39" s="318"/>
      <c r="F39" s="319"/>
      <c r="G39" s="97"/>
      <c r="H39" s="107"/>
      <c r="I39" s="229">
        <f t="shared" si="0"/>
        <v>0</v>
      </c>
      <c r="J39" s="240"/>
      <c r="K39" s="240"/>
      <c r="L39" s="240"/>
      <c r="M39" s="266"/>
    </row>
    <row r="40" spans="2:13" ht="20.100000000000001" customHeight="1">
      <c r="B40" s="96"/>
      <c r="C40" s="96"/>
      <c r="D40" s="317"/>
      <c r="E40" s="318"/>
      <c r="F40" s="319"/>
      <c r="G40" s="97"/>
      <c r="H40" s="107"/>
      <c r="I40" s="229">
        <f t="shared" si="0"/>
        <v>0</v>
      </c>
      <c r="J40" s="240"/>
      <c r="K40" s="240"/>
      <c r="L40" s="240"/>
      <c r="M40" s="266"/>
    </row>
    <row r="41" spans="2:13" ht="20.100000000000001" customHeight="1">
      <c r="B41" s="96"/>
      <c r="C41" s="96"/>
      <c r="D41" s="317"/>
      <c r="E41" s="318"/>
      <c r="F41" s="319"/>
      <c r="G41" s="97"/>
      <c r="H41" s="107"/>
      <c r="I41" s="229">
        <f t="shared" si="0"/>
        <v>0</v>
      </c>
      <c r="J41" s="240"/>
      <c r="K41" s="240"/>
      <c r="L41" s="240"/>
      <c r="M41" s="266"/>
    </row>
    <row r="42" spans="2:13" ht="20.100000000000001" customHeight="1">
      <c r="B42" s="96"/>
      <c r="C42" s="96"/>
      <c r="D42" s="317"/>
      <c r="E42" s="318"/>
      <c r="F42" s="319"/>
      <c r="G42" s="97"/>
      <c r="H42" s="107"/>
      <c r="I42" s="229">
        <f t="shared" si="0"/>
        <v>0</v>
      </c>
      <c r="J42" s="240"/>
      <c r="K42" s="240"/>
      <c r="L42" s="240"/>
      <c r="M42" s="266"/>
    </row>
    <row r="43" spans="2:13" ht="20.100000000000001" customHeight="1">
      <c r="B43" s="96"/>
      <c r="C43" s="96"/>
      <c r="D43" s="317"/>
      <c r="E43" s="318"/>
      <c r="F43" s="319"/>
      <c r="G43" s="97"/>
      <c r="H43" s="107"/>
      <c r="I43" s="229">
        <f t="shared" si="0"/>
        <v>0</v>
      </c>
      <c r="J43" s="240"/>
      <c r="K43" s="240"/>
      <c r="L43" s="240"/>
      <c r="M43" s="266"/>
    </row>
    <row r="44" spans="2:13" ht="20.100000000000001" customHeight="1">
      <c r="B44" s="96"/>
      <c r="C44" s="96"/>
      <c r="D44" s="317"/>
      <c r="E44" s="318"/>
      <c r="F44" s="319"/>
      <c r="G44" s="97"/>
      <c r="H44" s="107"/>
      <c r="I44" s="229">
        <f t="shared" si="0"/>
        <v>0</v>
      </c>
      <c r="J44" s="240"/>
      <c r="K44" s="240"/>
      <c r="L44" s="240"/>
      <c r="M44" s="266"/>
    </row>
    <row r="45" spans="2:13" ht="20.100000000000001" customHeight="1">
      <c r="B45" s="96"/>
      <c r="C45" s="96"/>
      <c r="D45" s="317"/>
      <c r="E45" s="318"/>
      <c r="F45" s="319"/>
      <c r="G45" s="97"/>
      <c r="H45" s="107"/>
      <c r="I45" s="229">
        <f t="shared" si="0"/>
        <v>0</v>
      </c>
      <c r="J45" s="240"/>
      <c r="K45" s="240"/>
      <c r="L45" s="240"/>
      <c r="M45" s="266"/>
    </row>
    <row r="46" spans="2:13" ht="20.100000000000001" customHeight="1">
      <c r="B46" s="96"/>
      <c r="C46" s="96"/>
      <c r="D46" s="317"/>
      <c r="E46" s="318"/>
      <c r="F46" s="319"/>
      <c r="G46" s="97"/>
      <c r="H46" s="107"/>
      <c r="I46" s="229">
        <f t="shared" si="0"/>
        <v>0</v>
      </c>
      <c r="J46" s="240"/>
      <c r="K46" s="240"/>
      <c r="L46" s="240"/>
      <c r="M46" s="266"/>
    </row>
    <row r="47" spans="2:13" ht="20.100000000000001" customHeight="1">
      <c r="B47" s="96"/>
      <c r="C47" s="96"/>
      <c r="D47" s="317"/>
      <c r="E47" s="318"/>
      <c r="F47" s="319"/>
      <c r="G47" s="97"/>
      <c r="H47" s="107"/>
      <c r="I47" s="229">
        <f t="shared" si="0"/>
        <v>0</v>
      </c>
      <c r="J47" s="240"/>
      <c r="K47" s="240"/>
      <c r="L47" s="240"/>
      <c r="M47" s="266"/>
    </row>
    <row r="48" spans="2:13" ht="20.100000000000001" customHeight="1">
      <c r="B48" s="96"/>
      <c r="C48" s="96"/>
      <c r="D48" s="317"/>
      <c r="E48" s="318"/>
      <c r="F48" s="319"/>
      <c r="G48" s="97"/>
      <c r="H48" s="107"/>
      <c r="I48" s="229">
        <f t="shared" si="0"/>
        <v>0</v>
      </c>
      <c r="J48" s="240"/>
      <c r="K48" s="240"/>
      <c r="L48" s="240"/>
      <c r="M48" s="266"/>
    </row>
    <row r="49" spans="2:13" ht="20.100000000000001" customHeight="1">
      <c r="B49" s="96"/>
      <c r="C49" s="96"/>
      <c r="D49" s="317"/>
      <c r="E49" s="318"/>
      <c r="F49" s="319"/>
      <c r="G49" s="97"/>
      <c r="H49" s="107"/>
      <c r="I49" s="229">
        <f t="shared" si="0"/>
        <v>0</v>
      </c>
      <c r="J49" s="240"/>
      <c r="K49" s="240"/>
      <c r="L49" s="240"/>
      <c r="M49" s="266"/>
    </row>
    <row r="50" spans="2:13" ht="20.100000000000001" customHeight="1">
      <c r="B50" s="96"/>
      <c r="C50" s="96"/>
      <c r="D50" s="535"/>
      <c r="E50" s="536"/>
      <c r="F50" s="537"/>
      <c r="G50" s="97"/>
      <c r="H50" s="107"/>
      <c r="I50" s="229">
        <f t="shared" si="0"/>
        <v>0</v>
      </c>
      <c r="J50" s="240"/>
      <c r="K50" s="240"/>
      <c r="L50" s="240"/>
      <c r="M50" s="266"/>
    </row>
    <row r="51" spans="2:13" ht="20.100000000000001" customHeight="1">
      <c r="B51" s="96"/>
      <c r="C51" s="96"/>
      <c r="D51" s="535"/>
      <c r="E51" s="536"/>
      <c r="F51" s="537"/>
      <c r="G51" s="97"/>
      <c r="H51" s="107"/>
      <c r="I51" s="229">
        <f t="shared" si="0"/>
        <v>0</v>
      </c>
      <c r="J51" s="240"/>
      <c r="K51" s="240"/>
      <c r="L51" s="240"/>
      <c r="M51" s="266"/>
    </row>
    <row r="52" spans="2:13" ht="20.100000000000001" customHeight="1">
      <c r="B52" s="96"/>
      <c r="C52" s="96"/>
      <c r="D52" s="535"/>
      <c r="E52" s="536"/>
      <c r="F52" s="537"/>
      <c r="G52" s="97"/>
      <c r="H52" s="107"/>
      <c r="I52" s="229">
        <f t="shared" si="0"/>
        <v>0</v>
      </c>
      <c r="J52" s="240"/>
      <c r="K52" s="240"/>
      <c r="L52" s="240"/>
      <c r="M52" s="266"/>
    </row>
    <row r="53" spans="2:13" ht="20.100000000000001" customHeight="1">
      <c r="B53" s="96"/>
      <c r="C53" s="96"/>
      <c r="D53" s="535"/>
      <c r="E53" s="536"/>
      <c r="F53" s="537"/>
      <c r="G53" s="97"/>
      <c r="H53" s="107"/>
      <c r="I53" s="229">
        <f t="shared" si="0"/>
        <v>0</v>
      </c>
      <c r="J53" s="240"/>
      <c r="K53" s="240"/>
      <c r="L53" s="240"/>
      <c r="M53" s="266"/>
    </row>
    <row r="54" spans="2:13" ht="20.100000000000001" customHeight="1">
      <c r="B54" s="96"/>
      <c r="C54" s="96"/>
      <c r="D54" s="535"/>
      <c r="E54" s="536"/>
      <c r="F54" s="537"/>
      <c r="G54" s="97"/>
      <c r="H54" s="107"/>
      <c r="I54" s="229">
        <f t="shared" si="0"/>
        <v>0</v>
      </c>
      <c r="J54" s="240"/>
      <c r="K54" s="240"/>
      <c r="L54" s="240"/>
      <c r="M54" s="266"/>
    </row>
    <row r="55" spans="2:13" ht="20.100000000000001" customHeight="1">
      <c r="B55" s="96"/>
      <c r="C55" s="96"/>
      <c r="D55" s="535"/>
      <c r="E55" s="536"/>
      <c r="F55" s="537"/>
      <c r="G55" s="97"/>
      <c r="H55" s="107"/>
      <c r="I55" s="229">
        <f t="shared" si="0"/>
        <v>0</v>
      </c>
      <c r="J55" s="240"/>
      <c r="K55" s="240"/>
      <c r="L55" s="240"/>
      <c r="M55" s="266"/>
    </row>
    <row r="56" spans="2:13" ht="20.100000000000001" customHeight="1">
      <c r="B56" s="96"/>
      <c r="C56" s="96"/>
      <c r="D56" s="535"/>
      <c r="E56" s="536"/>
      <c r="F56" s="537"/>
      <c r="G56" s="97"/>
      <c r="H56" s="107"/>
      <c r="I56" s="229">
        <f t="shared" si="0"/>
        <v>0</v>
      </c>
      <c r="J56" s="240"/>
      <c r="K56" s="240"/>
      <c r="L56" s="240"/>
      <c r="M56" s="266"/>
    </row>
    <row r="57" spans="2:13" ht="20.100000000000001" customHeight="1">
      <c r="B57" s="96"/>
      <c r="C57" s="96"/>
      <c r="D57" s="535"/>
      <c r="E57" s="536"/>
      <c r="F57" s="537"/>
      <c r="G57" s="97"/>
      <c r="H57" s="107"/>
      <c r="I57" s="229">
        <f t="shared" si="0"/>
        <v>0</v>
      </c>
      <c r="J57" s="240"/>
      <c r="K57" s="240"/>
      <c r="L57" s="240"/>
      <c r="M57" s="266"/>
    </row>
    <row r="58" spans="2:13" ht="20.100000000000001" customHeight="1">
      <c r="B58" s="96"/>
      <c r="C58" s="96"/>
      <c r="D58" s="535"/>
      <c r="E58" s="536"/>
      <c r="F58" s="537"/>
      <c r="G58" s="97"/>
      <c r="H58" s="107"/>
      <c r="I58" s="229">
        <f t="shared" si="0"/>
        <v>0</v>
      </c>
      <c r="J58" s="240"/>
      <c r="K58" s="240"/>
      <c r="L58" s="240"/>
      <c r="M58" s="266"/>
    </row>
    <row r="59" spans="2:13" ht="20.100000000000001" customHeight="1">
      <c r="B59" s="532" t="s">
        <v>80</v>
      </c>
      <c r="C59" s="533"/>
      <c r="D59" s="533"/>
      <c r="E59" s="533"/>
      <c r="F59" s="533"/>
      <c r="G59" s="533"/>
      <c r="H59" s="534"/>
      <c r="I59" s="230">
        <f>SUBTOTAL(9,I14:I58)</f>
        <v>0</v>
      </c>
      <c r="J59" s="230"/>
      <c r="K59" s="99"/>
      <c r="L59" s="99"/>
      <c r="M59" s="265"/>
    </row>
    <row r="60" spans="2:13" ht="20.100000000000001" customHeight="1">
      <c r="F60" s="101"/>
      <c r="G60" s="101"/>
      <c r="H60" s="101"/>
      <c r="I60" s="101"/>
      <c r="J60" s="101"/>
    </row>
  </sheetData>
  <sheetProtection sheet="1" objects="1" scenarios="1"/>
  <mergeCells count="31">
    <mergeCell ref="D30:F30"/>
    <mergeCell ref="D56:F56"/>
    <mergeCell ref="D57:F57"/>
    <mergeCell ref="D58:F58"/>
    <mergeCell ref="D50:F50"/>
    <mergeCell ref="D51:F51"/>
    <mergeCell ref="D52:F52"/>
    <mergeCell ref="D53:F53"/>
    <mergeCell ref="D54:F54"/>
    <mergeCell ref="D55:F55"/>
    <mergeCell ref="D25:F25"/>
    <mergeCell ref="D26:F26"/>
    <mergeCell ref="D27:F27"/>
    <mergeCell ref="D28:F28"/>
    <mergeCell ref="D29:F29"/>
    <mergeCell ref="B1:D1"/>
    <mergeCell ref="B5:K5"/>
    <mergeCell ref="D13:F13"/>
    <mergeCell ref="B59:H59"/>
    <mergeCell ref="D14:F14"/>
    <mergeCell ref="D15:F15"/>
    <mergeCell ref="D16:F16"/>
    <mergeCell ref="D17:F17"/>
    <mergeCell ref="D18:F18"/>
    <mergeCell ref="D19:F19"/>
    <mergeCell ref="D31:F31"/>
    <mergeCell ref="D20:F20"/>
    <mergeCell ref="D21:F21"/>
    <mergeCell ref="D22:F22"/>
    <mergeCell ref="D23:F23"/>
    <mergeCell ref="D24:F24"/>
  </mergeCells>
  <phoneticPr fontId="2"/>
  <dataValidations count="4">
    <dataValidation type="whole" allowBlank="1" showInputMessage="1" showErrorMessage="1" error="整数を入力してください。" sqref="D9" xr:uid="{9C5884AB-AAEB-4763-97BD-7BA42434A858}">
      <formula1>0</formula1>
      <formula2>1000</formula2>
    </dataValidation>
    <dataValidation type="list" allowBlank="1" showInputMessage="1" showErrorMessage="1" sqref="C14:C58" xr:uid="{EA5CEBBC-5718-487D-BB8F-23F87299FB3F}">
      <formula1>"マスク,ゴーグル,ガウン,グローブ,キャップ,フェイスシールド"</formula1>
    </dataValidation>
    <dataValidation type="whole" allowBlank="1" showInputMessage="1" showErrorMessage="1" error="１０月～１２月の「対象期間」は３日のため、入力できる日数は最大９４日です。_x000a_" promptTitle="事業日数（見込）について" prompt="１０月以降の「対象期間」かつ本事業を実施する日数（見込）を入力してください。_x000a_※１０月～１２月の「対象期間」は３日のため、入力できる日数は最大９４日です。_x000a_" sqref="F9" xr:uid="{C8315D45-2D19-42B8-9F24-F2A2A260C718}">
      <formula1>0</formula1>
      <formula2>94</formula2>
    </dataValidation>
    <dataValidation type="list" allowBlank="1" showInputMessage="1" showErrorMessage="1" sqref="J14:J58" xr:uid="{55B58CD1-7D96-4B18-ABC5-4A6B36AEEA0A}">
      <formula1>"納品済,1月中に納品"</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drawing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216B68-3014-42E1-85AA-888D1803717D}">
  <sheetPr codeName="Sheet11">
    <tabColor rgb="FFFFFF00"/>
  </sheetPr>
  <dimension ref="B1:L46"/>
  <sheetViews>
    <sheetView workbookViewId="0">
      <selection activeCell="F7" sqref="F7"/>
    </sheetView>
  </sheetViews>
  <sheetFormatPr defaultRowHeight="13.5"/>
  <cols>
    <col min="1" max="1" width="4.375" customWidth="1"/>
    <col min="2" max="2" width="17.375" customWidth="1"/>
    <col min="3" max="8" width="17.625" customWidth="1"/>
    <col min="9" max="9" width="13.75" customWidth="1"/>
    <col min="10" max="10" width="6.25" customWidth="1"/>
  </cols>
  <sheetData>
    <row r="1" spans="2:12" s="73" customFormat="1" ht="34.5" customHeight="1">
      <c r="B1" s="527" t="s">
        <v>265</v>
      </c>
      <c r="C1" s="527"/>
      <c r="D1" s="527"/>
      <c r="E1" s="74"/>
    </row>
    <row r="2" spans="2:12" s="75" customFormat="1" ht="17.25" customHeight="1">
      <c r="B2" s="76" t="s">
        <v>267</v>
      </c>
      <c r="C2" s="77"/>
      <c r="D2" s="77"/>
      <c r="E2" s="77"/>
      <c r="F2" s="77"/>
      <c r="G2" s="77"/>
      <c r="H2" s="77"/>
      <c r="I2" s="78"/>
    </row>
    <row r="5" spans="2:12" ht="17.25">
      <c r="B5" s="329" t="s">
        <v>283</v>
      </c>
    </row>
    <row r="6" spans="2:12" ht="17.25">
      <c r="B6" s="321"/>
      <c r="C6" s="345" t="s">
        <v>280</v>
      </c>
      <c r="D6" s="324" t="s">
        <v>328</v>
      </c>
      <c r="E6" s="324" t="s">
        <v>281</v>
      </c>
    </row>
    <row r="7" spans="2:12" ht="17.25">
      <c r="B7" s="328" t="s">
        <v>269</v>
      </c>
      <c r="C7" s="330">
        <f>SUMIF('別紙２－１(1)入院・購入明細'!$C$14:$C$58,B7,'別紙２－１(1)入院・購入明細'!$G$14:$G$58)</f>
        <v>0</v>
      </c>
      <c r="D7" s="330">
        <f>SUMIF('別紙２－１(1)入院・購入明細'!$C$14:$C$58,B7,'別紙２－１(1)入院・購入明細'!$I$14:$I$58)</f>
        <v>0</v>
      </c>
      <c r="E7" s="331" t="str">
        <f>IFERROR(D7/C7,"自動計算")</f>
        <v>自動計算</v>
      </c>
    </row>
    <row r="8" spans="2:12" ht="17.25">
      <c r="B8" s="328" t="s">
        <v>271</v>
      </c>
      <c r="C8" s="330">
        <f>SUMIF('別紙２－１(1)入院・購入明細'!$C$14:$C$58,B8,'別紙２－１(1)入院・購入明細'!$G$14:$G$58)</f>
        <v>0</v>
      </c>
      <c r="D8" s="330">
        <f>SUMIF('別紙２－１(1)入院・購入明細'!$C$14:$C$58,B8,'別紙２－１(1)入院・購入明細'!$I$14:$I$58)</f>
        <v>0</v>
      </c>
      <c r="E8" s="331" t="str">
        <f t="shared" ref="E8:E12" si="0">IFERROR(D8/C8,"自動計算")</f>
        <v>自動計算</v>
      </c>
    </row>
    <row r="9" spans="2:12" ht="17.25">
      <c r="B9" s="328" t="s">
        <v>273</v>
      </c>
      <c r="C9" s="330">
        <f>SUMIF('別紙２－１(1)入院・購入明細'!$C$14:$C$58,B9,'別紙２－１(1)入院・購入明細'!$G$14:$G$58)</f>
        <v>0</v>
      </c>
      <c r="D9" s="330">
        <f>SUMIF('別紙２－１(1)入院・購入明細'!$C$14:$C$58,B9,'別紙２－１(1)入院・購入明細'!$I$14:$I$58)</f>
        <v>0</v>
      </c>
      <c r="E9" s="331" t="str">
        <f t="shared" si="0"/>
        <v>自動計算</v>
      </c>
    </row>
    <row r="10" spans="2:12" ht="17.25">
      <c r="B10" s="328" t="s">
        <v>275</v>
      </c>
      <c r="C10" s="330">
        <f>SUMIF('別紙２－１(1)入院・購入明細'!$C$14:$C$58,B10,'別紙２－１(1)入院・購入明細'!$G$14:$G$58)</f>
        <v>0</v>
      </c>
      <c r="D10" s="330">
        <f>SUMIF('別紙２－１(1)入院・購入明細'!$C$14:$C$58,B10,'別紙２－１(1)入院・購入明細'!$I$14:$I$58)</f>
        <v>0</v>
      </c>
      <c r="E10" s="331" t="str">
        <f t="shared" si="0"/>
        <v>自動計算</v>
      </c>
    </row>
    <row r="11" spans="2:12" ht="17.25">
      <c r="B11" s="328" t="s">
        <v>277</v>
      </c>
      <c r="C11" s="330">
        <f>SUMIF('別紙２－１(1)入院・購入明細'!$C$14:$C$58,B11,'別紙２－１(1)入院・購入明細'!$G$14:$G$58)</f>
        <v>0</v>
      </c>
      <c r="D11" s="330">
        <f>SUMIF('別紙２－１(1)入院・購入明細'!$C$14:$C$58,B11,'別紙２－１(1)入院・購入明細'!$I$14:$I$58)</f>
        <v>0</v>
      </c>
      <c r="E11" s="331" t="str">
        <f t="shared" si="0"/>
        <v>自動計算</v>
      </c>
    </row>
    <row r="12" spans="2:12" ht="17.25">
      <c r="B12" s="328" t="s">
        <v>279</v>
      </c>
      <c r="C12" s="330">
        <f>SUMIF('別紙２－１(1)入院・購入明細'!$C$14:$C$58,B12,'別紙２－１(1)入院・購入明細'!$G$14:$G$58)</f>
        <v>0</v>
      </c>
      <c r="D12" s="330">
        <f>SUMIF('別紙２－１(1)入院・購入明細'!$C$14:$C$58,B12,'別紙２－１(1)入院・購入明細'!$I$14:$I$58)</f>
        <v>0</v>
      </c>
      <c r="E12" s="331" t="str">
        <f t="shared" si="0"/>
        <v>自動計算</v>
      </c>
    </row>
    <row r="14" spans="2:12" ht="18" thickBot="1">
      <c r="B14" s="329" t="s">
        <v>333</v>
      </c>
    </row>
    <row r="15" spans="2:12" ht="17.25">
      <c r="B15" s="323" t="s">
        <v>304</v>
      </c>
      <c r="C15" s="325" t="s">
        <v>268</v>
      </c>
      <c r="D15" s="325" t="s">
        <v>270</v>
      </c>
      <c r="E15" s="325" t="s">
        <v>272</v>
      </c>
      <c r="F15" s="325" t="s">
        <v>274</v>
      </c>
      <c r="G15" s="325" t="s">
        <v>276</v>
      </c>
      <c r="H15" s="332" t="s">
        <v>278</v>
      </c>
      <c r="I15" s="382" t="s">
        <v>303</v>
      </c>
    </row>
    <row r="16" spans="2:12" ht="18.75">
      <c r="B16" s="322" t="s">
        <v>286</v>
      </c>
      <c r="C16" s="361"/>
      <c r="D16" s="361"/>
      <c r="E16" s="361"/>
      <c r="F16" s="361"/>
      <c r="G16" s="361"/>
      <c r="H16" s="362"/>
      <c r="I16" s="383" t="s">
        <v>287</v>
      </c>
      <c r="L16" s="344"/>
    </row>
    <row r="17" spans="2:9" ht="18.75">
      <c r="B17" s="322" t="s">
        <v>285</v>
      </c>
      <c r="C17" s="361"/>
      <c r="D17" s="361"/>
      <c r="E17" s="361"/>
      <c r="F17" s="361"/>
      <c r="G17" s="361"/>
      <c r="H17" s="362"/>
      <c r="I17" s="384" t="s">
        <v>288</v>
      </c>
    </row>
    <row r="18" spans="2:9" ht="18.75">
      <c r="B18" s="322" t="s">
        <v>284</v>
      </c>
      <c r="C18" s="361"/>
      <c r="D18" s="361"/>
      <c r="E18" s="361"/>
      <c r="F18" s="361"/>
      <c r="G18" s="361"/>
      <c r="H18" s="362"/>
      <c r="I18" s="384" t="s">
        <v>288</v>
      </c>
    </row>
    <row r="19" spans="2:9" ht="18.75">
      <c r="B19" s="322" t="s">
        <v>289</v>
      </c>
      <c r="C19" s="361"/>
      <c r="D19" s="361"/>
      <c r="E19" s="361"/>
      <c r="F19" s="361"/>
      <c r="G19" s="361"/>
      <c r="H19" s="362"/>
      <c r="I19" s="384" t="s">
        <v>288</v>
      </c>
    </row>
    <row r="20" spans="2:9" ht="19.5" thickBot="1">
      <c r="B20" s="322" t="s">
        <v>290</v>
      </c>
      <c r="C20" s="361"/>
      <c r="D20" s="361"/>
      <c r="E20" s="361"/>
      <c r="F20" s="361"/>
      <c r="G20" s="361"/>
      <c r="H20" s="362"/>
      <c r="I20" s="385" t="s">
        <v>288</v>
      </c>
    </row>
    <row r="21" spans="2:9" ht="14.25" thickBot="1">
      <c r="I21" s="386"/>
    </row>
    <row r="22" spans="2:9" ht="17.25">
      <c r="B22" s="323" t="s">
        <v>291</v>
      </c>
      <c r="C22" s="325" t="s">
        <v>268</v>
      </c>
      <c r="D22" s="325" t="s">
        <v>270</v>
      </c>
      <c r="E22" s="325" t="s">
        <v>272</v>
      </c>
      <c r="F22" s="325" t="s">
        <v>274</v>
      </c>
      <c r="G22" s="325" t="s">
        <v>276</v>
      </c>
      <c r="H22" s="332" t="s">
        <v>278</v>
      </c>
      <c r="I22" s="382" t="s">
        <v>303</v>
      </c>
    </row>
    <row r="23" spans="2:9" ht="18.75">
      <c r="B23" s="322" t="s">
        <v>292</v>
      </c>
      <c r="C23" s="361"/>
      <c r="D23" s="361"/>
      <c r="E23" s="361"/>
      <c r="F23" s="361"/>
      <c r="G23" s="361"/>
      <c r="H23" s="362"/>
      <c r="I23" s="387" t="s">
        <v>381</v>
      </c>
    </row>
    <row r="24" spans="2:9" ht="18.75">
      <c r="B24" s="322" t="s">
        <v>293</v>
      </c>
      <c r="C24" s="361"/>
      <c r="D24" s="361"/>
      <c r="E24" s="361"/>
      <c r="F24" s="361"/>
      <c r="G24" s="361"/>
      <c r="H24" s="362"/>
      <c r="I24" s="387" t="s">
        <v>381</v>
      </c>
    </row>
    <row r="25" spans="2:9" ht="18.75">
      <c r="B25" s="322" t="s">
        <v>294</v>
      </c>
      <c r="C25" s="361"/>
      <c r="D25" s="361"/>
      <c r="E25" s="361"/>
      <c r="F25" s="361"/>
      <c r="G25" s="361"/>
      <c r="H25" s="362"/>
      <c r="I25" s="387" t="s">
        <v>381</v>
      </c>
    </row>
    <row r="26" spans="2:9" ht="18.75">
      <c r="B26" s="322" t="s">
        <v>295</v>
      </c>
      <c r="C26" s="361"/>
      <c r="D26" s="361"/>
      <c r="E26" s="361"/>
      <c r="F26" s="361"/>
      <c r="G26" s="361"/>
      <c r="H26" s="362"/>
      <c r="I26" s="387" t="s">
        <v>381</v>
      </c>
    </row>
    <row r="27" spans="2:9" ht="19.5" thickBot="1">
      <c r="B27" s="322" t="s">
        <v>296</v>
      </c>
      <c r="C27" s="361"/>
      <c r="D27" s="361"/>
      <c r="E27" s="361"/>
      <c r="F27" s="361"/>
      <c r="G27" s="361"/>
      <c r="H27" s="362"/>
      <c r="I27" s="388" t="s">
        <v>381</v>
      </c>
    </row>
    <row r="28" spans="2:9" ht="14.25" thickBot="1">
      <c r="I28" s="386"/>
    </row>
    <row r="29" spans="2:9" ht="17.25">
      <c r="B29" s="323" t="s">
        <v>297</v>
      </c>
      <c r="C29" s="325" t="s">
        <v>268</v>
      </c>
      <c r="D29" s="325" t="s">
        <v>270</v>
      </c>
      <c r="E29" s="325" t="s">
        <v>272</v>
      </c>
      <c r="F29" s="325" t="s">
        <v>274</v>
      </c>
      <c r="G29" s="325" t="s">
        <v>276</v>
      </c>
      <c r="H29" s="332" t="s">
        <v>278</v>
      </c>
      <c r="I29" s="382" t="s">
        <v>303</v>
      </c>
    </row>
    <row r="30" spans="2:9" ht="18.75">
      <c r="B30" s="322" t="s">
        <v>298</v>
      </c>
      <c r="C30" s="361"/>
      <c r="D30" s="361"/>
      <c r="E30" s="361"/>
      <c r="F30" s="361"/>
      <c r="G30" s="361"/>
      <c r="H30" s="362"/>
      <c r="I30" s="387" t="s">
        <v>381</v>
      </c>
    </row>
    <row r="31" spans="2:9" ht="18.75">
      <c r="B31" s="322" t="s">
        <v>299</v>
      </c>
      <c r="C31" s="361"/>
      <c r="D31" s="361"/>
      <c r="E31" s="361"/>
      <c r="F31" s="361"/>
      <c r="G31" s="361"/>
      <c r="H31" s="362"/>
      <c r="I31" s="387" t="s">
        <v>381</v>
      </c>
    </row>
    <row r="32" spans="2:9" ht="18.75">
      <c r="B32" s="322" t="s">
        <v>300</v>
      </c>
      <c r="C32" s="361"/>
      <c r="D32" s="361"/>
      <c r="E32" s="361"/>
      <c r="F32" s="361"/>
      <c r="G32" s="361"/>
      <c r="H32" s="362"/>
      <c r="I32" s="387" t="s">
        <v>381</v>
      </c>
    </row>
    <row r="33" spans="2:9" ht="18.75">
      <c r="B33" s="322" t="s">
        <v>301</v>
      </c>
      <c r="C33" s="361"/>
      <c r="D33" s="361"/>
      <c r="E33" s="361"/>
      <c r="F33" s="361"/>
      <c r="G33" s="361"/>
      <c r="H33" s="362"/>
      <c r="I33" s="387" t="s">
        <v>381</v>
      </c>
    </row>
    <row r="34" spans="2:9" ht="19.5" thickBot="1">
      <c r="B34" s="322" t="s">
        <v>302</v>
      </c>
      <c r="C34" s="361"/>
      <c r="D34" s="361"/>
      <c r="E34" s="361"/>
      <c r="F34" s="361"/>
      <c r="G34" s="361"/>
      <c r="H34" s="362"/>
      <c r="I34" s="388" t="s">
        <v>381</v>
      </c>
    </row>
    <row r="36" spans="2:9" ht="18" thickBot="1">
      <c r="B36" s="329" t="s">
        <v>305</v>
      </c>
    </row>
    <row r="37" spans="2:9" ht="31.5" customHeight="1">
      <c r="B37" s="334"/>
      <c r="C37" s="338" t="s">
        <v>326</v>
      </c>
      <c r="D37" s="338" t="s">
        <v>324</v>
      </c>
      <c r="E37" s="339" t="s">
        <v>327</v>
      </c>
    </row>
    <row r="38" spans="2:9" ht="17.25">
      <c r="B38" s="340" t="s">
        <v>269</v>
      </c>
      <c r="C38" s="336" t="str">
        <f>IFERROR(SUMIF(I16:I34,"×",C16:C34)*E7,"自動計算")</f>
        <v>自動計算</v>
      </c>
      <c r="D38" s="336" t="str">
        <f>IFERROR(SUMIF(I16:I34,"〇",C16:C34)*E7,"自動計算")</f>
        <v>自動計算</v>
      </c>
      <c r="E38" s="335" t="str">
        <f t="shared" ref="E38:E43" si="1">IFERROR(D7-C38,"自動計算")</f>
        <v>自動計算</v>
      </c>
    </row>
    <row r="39" spans="2:9" ht="17.25">
      <c r="B39" s="340" t="s">
        <v>271</v>
      </c>
      <c r="C39" s="336" t="str">
        <f>IFERROR(SUMIF(I16:I34,"×",D16:D34)*E8,"自動計算")</f>
        <v>自動計算</v>
      </c>
      <c r="D39" s="336" t="str">
        <f>IFERROR(SUMIF(I16:I34,"〇",D16:D34)*E8,"自動計算")</f>
        <v>自動計算</v>
      </c>
      <c r="E39" s="335" t="str">
        <f t="shared" si="1"/>
        <v>自動計算</v>
      </c>
    </row>
    <row r="40" spans="2:9" ht="17.25">
      <c r="B40" s="340" t="s">
        <v>273</v>
      </c>
      <c r="C40" s="336" t="str">
        <f>IFERROR(SUMIF(I16:I34,"×",E16:E34)*E9,"自動計算")</f>
        <v>自動計算</v>
      </c>
      <c r="D40" s="336" t="str">
        <f>IFERROR(SUMIF(I16:I34,"〇",E16:E34)*E9,"自動計算")</f>
        <v>自動計算</v>
      </c>
      <c r="E40" s="335" t="str">
        <f t="shared" si="1"/>
        <v>自動計算</v>
      </c>
    </row>
    <row r="41" spans="2:9" ht="17.25">
      <c r="B41" s="340" t="s">
        <v>275</v>
      </c>
      <c r="C41" s="336" t="str">
        <f>IFERROR(SUMIF(I16:I34,"×",F16:F34)*E10,"自動計算")</f>
        <v>自動計算</v>
      </c>
      <c r="D41" s="336" t="str">
        <f>IFERROR(SUMIF(I16:I34,"〇",F16:F34)*E10,"自動計算")</f>
        <v>自動計算</v>
      </c>
      <c r="E41" s="335" t="str">
        <f t="shared" si="1"/>
        <v>自動計算</v>
      </c>
    </row>
    <row r="42" spans="2:9" ht="17.25">
      <c r="B42" s="340" t="s">
        <v>277</v>
      </c>
      <c r="C42" s="336" t="str">
        <f>IFERROR(SUMIF(I16:I34,"×",G16:G34)*E11,"自動計算")</f>
        <v>自動計算</v>
      </c>
      <c r="D42" s="336" t="str">
        <f>IFERROR(SUMIF(I16:I34,"〇",G16:G34)*E11,"自動計算")</f>
        <v>自動計算</v>
      </c>
      <c r="E42" s="335" t="str">
        <f t="shared" si="1"/>
        <v>自動計算</v>
      </c>
    </row>
    <row r="43" spans="2:9" ht="18" thickBot="1">
      <c r="B43" s="340" t="s">
        <v>279</v>
      </c>
      <c r="C43" s="337" t="str">
        <f>IFERROR(SUMIF(I16:I34,"×",H16:H34)*E12,"自動計算")</f>
        <v>自動計算</v>
      </c>
      <c r="D43" s="337" t="str">
        <f>IFERROR(SUMIF(I16:I34,"〇",H16:H34)*E12,"自動計算")</f>
        <v>自動計算</v>
      </c>
      <c r="E43" s="335" t="str">
        <f t="shared" si="1"/>
        <v>自動計算</v>
      </c>
    </row>
    <row r="44" spans="2:9" ht="18" thickBot="1">
      <c r="B44" s="327"/>
      <c r="C44" s="326"/>
      <c r="D44" s="326"/>
    </row>
    <row r="45" spans="2:9" ht="19.5" customHeight="1" thickTop="1" thickBot="1">
      <c r="B45" s="538" t="s">
        <v>306</v>
      </c>
      <c r="C45" s="538"/>
      <c r="D45" s="539"/>
      <c r="E45" s="341">
        <f>SUM(E38:E43)</f>
        <v>0</v>
      </c>
    </row>
    <row r="46" spans="2:9" ht="14.25" thickTop="1"/>
  </sheetData>
  <sheetProtection sheet="1" objects="1" scenarios="1"/>
  <mergeCells count="2">
    <mergeCell ref="B1:D1"/>
    <mergeCell ref="B45:D45"/>
  </mergeCells>
  <phoneticPr fontId="2"/>
  <dataValidations count="12">
    <dataValidation type="custom" allowBlank="1" showInputMessage="1" showErrorMessage="1" errorTitle="マスクの使用数量" error="購入実績を超過した数量は入力することができません。" sqref="C21:C34" xr:uid="{345596BB-A5CB-4652-B487-25CB9F1B7205}">
      <formula1>SUM($C$16:$C$20,$C$23:$C$27,$C$30:$C$34)&lt;=$C$7</formula1>
    </dataValidation>
    <dataValidation type="custom" allowBlank="1" showInputMessage="1" showErrorMessage="1" errorTitle="マスクの使用数量" error="購入実績を超過した数量は入力することができません。_x000a_" sqref="C16" xr:uid="{2337B9B7-F829-4992-BF2E-CAB869A72830}">
      <formula1>SUM(C16:C20,C23:C27,C30:C34)&lt;=C7</formula1>
    </dataValidation>
    <dataValidation type="custom" allowBlank="1" showInputMessage="1" showErrorMessage="1" errorTitle="マスクの使用数量" error="購入実績を超過した数量は入力することができません。" sqref="C17" xr:uid="{6E4CBEF8-D8E5-4A11-B9CA-99F0FE11DBA7}">
      <formula1>SUM(C16:C20,C23:C27,C30:C34)&lt;=C7</formula1>
    </dataValidation>
    <dataValidation type="custom" allowBlank="1" showInputMessage="1" showErrorMessage="1" errorTitle="マスクの使用数量" error="購入実績を超過した数量は入力することができません。" sqref="C18" xr:uid="{D107C48D-8341-473C-8784-44EA07810D9D}">
      <formula1>SUM(C16:C20,C23:C27,C30:C34)&lt;=C7</formula1>
    </dataValidation>
    <dataValidation type="custom" allowBlank="1" showInputMessage="1" showErrorMessage="1" errorTitle="マスクの使用数量" error="購入実績を超過した数量は入力することができません。" sqref="C19" xr:uid="{143FB2B8-BF0C-4A1E-A509-A1A041685F97}">
      <formula1>SUM(C16:C20,C23:C27,C30:C34)&lt;=C7</formula1>
    </dataValidation>
    <dataValidation type="custom" allowBlank="1" showInputMessage="1" showErrorMessage="1" errorTitle="マスクの使用数量" error="購入実績を超過した数量は入力することができません。" sqref="C20" xr:uid="{34B60187-A0BF-422B-B285-057DB2B2DFA0}">
      <formula1>SUM(C16:C20,C23:C27,C30:C34)&lt;=C7</formula1>
    </dataValidation>
    <dataValidation type="custom" allowBlank="1" showInputMessage="1" showErrorMessage="1" errorTitle="ゴーグルの使用数量" error="購入実績を超過した数量は入力することができません。" sqref="D16:D34" xr:uid="{7F4F2F64-080C-4953-B581-428E498178A7}">
      <formula1>SUM($D$16:$D$20,$D$23:$D$27,$D$30:$D$34)&lt;=$C$8</formula1>
    </dataValidation>
    <dataValidation type="custom" allowBlank="1" showInputMessage="1" showErrorMessage="1" errorTitle="ガウンの使用数量" error="購入実績を超過した数量は入力することができません。" sqref="E16:E34" xr:uid="{21C98F1F-BBB4-494C-995C-339A7A92A17C}">
      <formula1>SUM($E$16:$E$20,$E$23:$E$27,$E$30:$E$34)&lt;=$C$9</formula1>
    </dataValidation>
    <dataValidation type="custom" allowBlank="1" showInputMessage="1" showErrorMessage="1" errorTitle="グローブの使用数量" error="購入実績を超過した数量は入力することができません。" sqref="F15:F34" xr:uid="{41BE67B6-6E0B-4783-BD4B-16CA1BF5338A}">
      <formula1>SUM($F$16:$F$20,$F$23:$F$27,$F$30:$F$34)&lt;=$C$10</formula1>
    </dataValidation>
    <dataValidation type="custom" allowBlank="1" showInputMessage="1" showErrorMessage="1" errorTitle="キャップの使用数量" error="購入実績を超過した数量は入力することができません。" sqref="G16:G34" xr:uid="{DF9B739B-7AD4-4D4A-A91B-8AF156237264}">
      <formula1>SUM($G$16:$G$20,$G$23:$G$27,$G$30:$G$34)&lt;=$C$11</formula1>
    </dataValidation>
    <dataValidation type="custom" allowBlank="1" showInputMessage="1" showErrorMessage="1" errorTitle="フェイスシールドの使用数量" error="購入実績を超過した数量は入力することができません。" sqref="H16:H34" xr:uid="{DBC34A7C-FEB5-46A5-84C0-EBA40619D468}">
      <formula1>SUM($H$16:$H$20,$H$23:$H$27,$H$30:$H$34)&lt;=$C$12</formula1>
    </dataValidation>
    <dataValidation type="list" allowBlank="1" showInputMessage="1" showErrorMessage="1" sqref="I23:I27 I30:I34" xr:uid="{4B02BFFE-FB80-4E92-AE40-170A202FE328}">
      <formula1>"　,〇,×"</formula1>
    </dataValidation>
  </dataValidations>
  <pageMargins left="0.7" right="0.7" top="0.75" bottom="0.75" header="0.3" footer="0.3"/>
  <pageSetup paperSize="9" scale="59" orientation="portrait" copies="0" r:id="rId1"/>
  <drawing r:id="rId2"/>
  <legacyDrawing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69827-010A-43B1-8FBC-05A8C959DCF5}">
  <sheetPr codeName="Sheet12">
    <tabColor rgb="FFFFFF00"/>
    <pageSetUpPr fitToPage="1"/>
  </sheetPr>
  <dimension ref="A1:M69"/>
  <sheetViews>
    <sheetView zoomScaleNormal="100" workbookViewId="0">
      <selection activeCell="H16" sqref="H16"/>
    </sheetView>
  </sheetViews>
  <sheetFormatPr defaultColWidth="9" defaultRowHeight="20.100000000000001" customHeight="1"/>
  <cols>
    <col min="1" max="1" width="2.75" style="73" customWidth="1"/>
    <col min="2" max="2" width="12.5" style="100" customWidth="1"/>
    <col min="3" max="5" width="9.875" style="74" customWidth="1"/>
    <col min="6" max="7" width="12.375" style="73" customWidth="1"/>
    <col min="8" max="8" width="13.875" style="73" customWidth="1"/>
    <col min="9" max="9" width="12.375" style="73" customWidth="1"/>
    <col min="10" max="10" width="13.875" style="73" customWidth="1"/>
    <col min="11" max="11" width="12.375" style="73" customWidth="1"/>
    <col min="12" max="12" width="12.25" style="73" customWidth="1"/>
    <col min="13" max="13" width="18.125" style="73" customWidth="1"/>
    <col min="14" max="14" width="3.75" style="73" customWidth="1"/>
    <col min="15" max="16384" width="9" style="73"/>
  </cols>
  <sheetData>
    <row r="1" spans="1:13" ht="34.5" customHeight="1">
      <c r="B1" s="527" t="s">
        <v>83</v>
      </c>
      <c r="C1" s="527"/>
      <c r="D1" s="527"/>
    </row>
    <row r="2" spans="1:13" s="75" customFormat="1" ht="17.25" customHeight="1">
      <c r="B2" s="76" t="s">
        <v>264</v>
      </c>
      <c r="C2" s="77"/>
      <c r="D2" s="77"/>
      <c r="E2" s="77"/>
      <c r="F2" s="77"/>
      <c r="G2" s="77"/>
      <c r="H2" s="77"/>
      <c r="I2" s="78"/>
      <c r="J2" s="78"/>
    </row>
    <row r="3" spans="1:13" s="81" customFormat="1" ht="19.5" customHeight="1">
      <c r="A3" s="75"/>
      <c r="B3" s="77"/>
      <c r="C3" s="79"/>
      <c r="D3" s="79"/>
      <c r="E3" s="79"/>
      <c r="F3" s="79"/>
      <c r="G3" s="80"/>
      <c r="H3" s="102"/>
      <c r="I3" s="102"/>
      <c r="J3" s="102"/>
      <c r="K3" s="102"/>
    </row>
    <row r="4" spans="1:13" s="81" customFormat="1" ht="19.5" customHeight="1">
      <c r="A4" s="75"/>
      <c r="B4" s="77"/>
      <c r="C4" s="79"/>
      <c r="D4" s="79"/>
      <c r="E4" s="79"/>
      <c r="F4" s="79"/>
      <c r="G4" s="80"/>
      <c r="H4" s="82"/>
      <c r="I4" s="82"/>
      <c r="J4" s="82"/>
      <c r="K4" s="82"/>
    </row>
    <row r="5" spans="1:13" s="81" customFormat="1" ht="54" customHeight="1">
      <c r="A5" s="75"/>
      <c r="B5" s="528"/>
      <c r="C5" s="528"/>
      <c r="D5" s="528"/>
      <c r="E5" s="528"/>
      <c r="F5" s="528"/>
      <c r="G5" s="528"/>
      <c r="H5" s="528"/>
      <c r="I5" s="528"/>
      <c r="J5" s="528"/>
      <c r="K5" s="528"/>
    </row>
    <row r="6" spans="1:13" s="81" customFormat="1" ht="39.75" customHeight="1">
      <c r="A6" s="75"/>
      <c r="B6" s="83"/>
      <c r="C6" s="83"/>
      <c r="D6" s="83"/>
      <c r="E6" s="83"/>
      <c r="F6" s="83"/>
      <c r="G6" s="83"/>
      <c r="H6" s="83"/>
      <c r="I6" s="83"/>
      <c r="J6" s="83"/>
      <c r="K6" s="83"/>
    </row>
    <row r="7" spans="1:13" s="81" customFormat="1" ht="19.5" customHeight="1">
      <c r="A7" s="75"/>
      <c r="B7" s="77"/>
      <c r="C7" s="79"/>
      <c r="D7" s="79"/>
      <c r="E7" s="79"/>
      <c r="F7" s="79"/>
      <c r="G7" s="80"/>
      <c r="H7" s="82"/>
      <c r="I7" s="82"/>
      <c r="J7" s="82"/>
      <c r="K7" s="82"/>
    </row>
    <row r="8" spans="1:13" s="81" customFormat="1" ht="19.5" customHeight="1">
      <c r="A8" s="84" t="s">
        <v>69</v>
      </c>
      <c r="B8" s="85" t="s">
        <v>336</v>
      </c>
      <c r="C8" s="79"/>
      <c r="D8" s="79"/>
      <c r="E8" s="79"/>
      <c r="F8" s="79"/>
      <c r="G8" s="80"/>
      <c r="H8" s="82"/>
      <c r="I8" s="82"/>
      <c r="J8" s="82"/>
      <c r="K8" s="82"/>
    </row>
    <row r="9" spans="1:13" s="81" customFormat="1" ht="19.5" customHeight="1">
      <c r="A9" s="77"/>
      <c r="B9" s="86">
        <v>3600</v>
      </c>
      <c r="C9" s="87" t="s">
        <v>71</v>
      </c>
      <c r="D9" s="88"/>
      <c r="E9" s="79" t="s">
        <v>72</v>
      </c>
      <c r="F9" s="89"/>
      <c r="G9" s="87" t="s">
        <v>73</v>
      </c>
      <c r="H9" s="90" t="str">
        <f>IF(B9*D9*F9=0,"自動計算",B9*D9*F9)</f>
        <v>自動計算</v>
      </c>
      <c r="I9" s="77" t="s">
        <v>74</v>
      </c>
      <c r="J9" s="77"/>
      <c r="K9" s="82"/>
    </row>
    <row r="10" spans="1:13" s="81" customFormat="1" ht="19.5" customHeight="1">
      <c r="A10" s="75"/>
      <c r="B10" s="77"/>
      <c r="C10" s="79"/>
      <c r="D10" s="79"/>
      <c r="E10" s="79"/>
      <c r="F10" s="79"/>
      <c r="G10" s="80"/>
      <c r="H10" s="82"/>
      <c r="I10" s="82"/>
      <c r="J10" s="82"/>
      <c r="K10" s="82"/>
    </row>
    <row r="11" spans="1:13" s="77" customFormat="1" ht="20.100000000000001" customHeight="1">
      <c r="A11" s="84">
        <v>2</v>
      </c>
      <c r="B11" s="85" t="s">
        <v>332</v>
      </c>
      <c r="C11" s="79"/>
      <c r="D11" s="79"/>
      <c r="E11" s="79"/>
      <c r="F11" s="79"/>
      <c r="G11" s="80"/>
      <c r="H11" s="91"/>
      <c r="I11" s="91"/>
      <c r="J11" s="91"/>
      <c r="K11" s="91"/>
    </row>
    <row r="12" spans="1:13" s="75" customFormat="1" ht="17.25" customHeight="1">
      <c r="B12" s="77"/>
      <c r="C12" s="77"/>
      <c r="D12" s="77"/>
      <c r="E12" s="77"/>
      <c r="F12" s="77"/>
      <c r="G12" s="77"/>
      <c r="H12" s="77"/>
      <c r="I12" s="241" t="s">
        <v>38</v>
      </c>
      <c r="J12" s="241"/>
      <c r="K12" s="92"/>
      <c r="L12" s="241"/>
      <c r="M12" s="241"/>
    </row>
    <row r="13" spans="1:13" ht="26.25" customHeight="1">
      <c r="B13" s="239" t="s">
        <v>170</v>
      </c>
      <c r="C13" s="93" t="s">
        <v>75</v>
      </c>
      <c r="D13" s="529" t="s">
        <v>76</v>
      </c>
      <c r="E13" s="530"/>
      <c r="F13" s="531"/>
      <c r="G13" s="94" t="s">
        <v>77</v>
      </c>
      <c r="H13" s="95" t="s">
        <v>78</v>
      </c>
      <c r="I13" s="95" t="s">
        <v>79</v>
      </c>
      <c r="J13" s="95" t="s">
        <v>378</v>
      </c>
      <c r="K13" s="95" t="s">
        <v>171</v>
      </c>
      <c r="L13" s="95" t="s">
        <v>172</v>
      </c>
      <c r="M13" s="239" t="s">
        <v>141</v>
      </c>
    </row>
    <row r="14" spans="1:13" ht="20.100000000000001" customHeight="1">
      <c r="B14" s="96"/>
      <c r="C14" s="96"/>
      <c r="D14" s="535"/>
      <c r="E14" s="536"/>
      <c r="F14" s="537"/>
      <c r="G14" s="97"/>
      <c r="H14" s="107"/>
      <c r="I14" s="229">
        <f>ROUNDDOWN(PRODUCT(G14:H14),0)</f>
        <v>0</v>
      </c>
      <c r="J14" s="240"/>
      <c r="K14" s="240"/>
      <c r="L14" s="240"/>
      <c r="M14" s="266"/>
    </row>
    <row r="15" spans="1:13" ht="20.100000000000001" customHeight="1">
      <c r="B15" s="96"/>
      <c r="C15" s="96"/>
      <c r="D15" s="535"/>
      <c r="E15" s="536"/>
      <c r="F15" s="537"/>
      <c r="G15" s="97"/>
      <c r="H15" s="107"/>
      <c r="I15" s="229">
        <f t="shared" ref="I15:I58" si="0">ROUNDDOWN(PRODUCT(G15:H15),0)</f>
        <v>0</v>
      </c>
      <c r="J15" s="240"/>
      <c r="K15" s="240"/>
      <c r="L15" s="240"/>
      <c r="M15" s="266"/>
    </row>
    <row r="16" spans="1:13" ht="20.100000000000001" customHeight="1">
      <c r="B16" s="96"/>
      <c r="C16" s="96"/>
      <c r="D16" s="535"/>
      <c r="E16" s="536"/>
      <c r="F16" s="537"/>
      <c r="G16" s="97"/>
      <c r="H16" s="107"/>
      <c r="I16" s="229">
        <f t="shared" si="0"/>
        <v>0</v>
      </c>
      <c r="J16" s="240"/>
      <c r="K16" s="240"/>
      <c r="L16" s="240"/>
      <c r="M16" s="266"/>
    </row>
    <row r="17" spans="2:13" ht="20.100000000000001" customHeight="1">
      <c r="B17" s="96"/>
      <c r="C17" s="96"/>
      <c r="D17" s="535"/>
      <c r="E17" s="536"/>
      <c r="F17" s="537"/>
      <c r="G17" s="97"/>
      <c r="H17" s="107"/>
      <c r="I17" s="229">
        <f t="shared" si="0"/>
        <v>0</v>
      </c>
      <c r="J17" s="240"/>
      <c r="K17" s="240"/>
      <c r="L17" s="240"/>
      <c r="M17" s="266"/>
    </row>
    <row r="18" spans="2:13" ht="20.100000000000001" customHeight="1">
      <c r="B18" s="96"/>
      <c r="C18" s="96"/>
      <c r="D18" s="535"/>
      <c r="E18" s="536"/>
      <c r="F18" s="537"/>
      <c r="G18" s="97"/>
      <c r="H18" s="107"/>
      <c r="I18" s="229">
        <f t="shared" si="0"/>
        <v>0</v>
      </c>
      <c r="J18" s="240"/>
      <c r="K18" s="240"/>
      <c r="L18" s="240"/>
      <c r="M18" s="266"/>
    </row>
    <row r="19" spans="2:13" ht="20.100000000000001" customHeight="1">
      <c r="B19" s="96"/>
      <c r="C19" s="96"/>
      <c r="D19" s="535"/>
      <c r="E19" s="536"/>
      <c r="F19" s="537"/>
      <c r="G19" s="97"/>
      <c r="H19" s="107"/>
      <c r="I19" s="229">
        <f t="shared" si="0"/>
        <v>0</v>
      </c>
      <c r="J19" s="240"/>
      <c r="K19" s="240"/>
      <c r="L19" s="240"/>
      <c r="M19" s="266"/>
    </row>
    <row r="20" spans="2:13" ht="20.100000000000001" customHeight="1">
      <c r="B20" s="96"/>
      <c r="C20" s="96"/>
      <c r="D20" s="535"/>
      <c r="E20" s="536"/>
      <c r="F20" s="537"/>
      <c r="G20" s="97"/>
      <c r="H20" s="107"/>
      <c r="I20" s="229">
        <f t="shared" si="0"/>
        <v>0</v>
      </c>
      <c r="J20" s="240"/>
      <c r="K20" s="240"/>
      <c r="L20" s="240"/>
      <c r="M20" s="266"/>
    </row>
    <row r="21" spans="2:13" ht="20.100000000000001" customHeight="1">
      <c r="B21" s="96"/>
      <c r="C21" s="96"/>
      <c r="D21" s="535"/>
      <c r="E21" s="536"/>
      <c r="F21" s="537"/>
      <c r="G21" s="97"/>
      <c r="H21" s="107"/>
      <c r="I21" s="229">
        <f t="shared" si="0"/>
        <v>0</v>
      </c>
      <c r="J21" s="240"/>
      <c r="K21" s="240"/>
      <c r="L21" s="240"/>
      <c r="M21" s="266"/>
    </row>
    <row r="22" spans="2:13" ht="20.100000000000001" customHeight="1">
      <c r="B22" s="96"/>
      <c r="C22" s="96"/>
      <c r="D22" s="535"/>
      <c r="E22" s="536"/>
      <c r="F22" s="537"/>
      <c r="G22" s="97"/>
      <c r="H22" s="107"/>
      <c r="I22" s="229">
        <f t="shared" si="0"/>
        <v>0</v>
      </c>
      <c r="J22" s="240"/>
      <c r="K22" s="240"/>
      <c r="L22" s="240"/>
      <c r="M22" s="266"/>
    </row>
    <row r="23" spans="2:13" ht="20.100000000000001" customHeight="1">
      <c r="B23" s="96"/>
      <c r="C23" s="96"/>
      <c r="D23" s="535"/>
      <c r="E23" s="536"/>
      <c r="F23" s="537"/>
      <c r="G23" s="97"/>
      <c r="H23" s="107"/>
      <c r="I23" s="229">
        <f t="shared" si="0"/>
        <v>0</v>
      </c>
      <c r="J23" s="240"/>
      <c r="K23" s="240"/>
      <c r="L23" s="240"/>
      <c r="M23" s="266"/>
    </row>
    <row r="24" spans="2:13" ht="20.100000000000001" customHeight="1">
      <c r="B24" s="96"/>
      <c r="C24" s="96"/>
      <c r="D24" s="535"/>
      <c r="E24" s="536"/>
      <c r="F24" s="537"/>
      <c r="G24" s="97"/>
      <c r="H24" s="107"/>
      <c r="I24" s="229">
        <f t="shared" si="0"/>
        <v>0</v>
      </c>
      <c r="J24" s="240"/>
      <c r="K24" s="240"/>
      <c r="L24" s="240"/>
      <c r="M24" s="266"/>
    </row>
    <row r="25" spans="2:13" ht="20.100000000000001" customHeight="1">
      <c r="B25" s="96"/>
      <c r="C25" s="96"/>
      <c r="D25" s="535"/>
      <c r="E25" s="536"/>
      <c r="F25" s="537"/>
      <c r="G25" s="97"/>
      <c r="H25" s="107"/>
      <c r="I25" s="229">
        <f t="shared" si="0"/>
        <v>0</v>
      </c>
      <c r="J25" s="240"/>
      <c r="K25" s="240"/>
      <c r="L25" s="240"/>
      <c r="M25" s="266"/>
    </row>
    <row r="26" spans="2:13" ht="20.100000000000001" customHeight="1">
      <c r="B26" s="96"/>
      <c r="C26" s="96"/>
      <c r="D26" s="535"/>
      <c r="E26" s="536"/>
      <c r="F26" s="537"/>
      <c r="G26" s="97"/>
      <c r="H26" s="107"/>
      <c r="I26" s="229">
        <f t="shared" si="0"/>
        <v>0</v>
      </c>
      <c r="J26" s="240"/>
      <c r="K26" s="240"/>
      <c r="L26" s="240"/>
      <c r="M26" s="266"/>
    </row>
    <row r="27" spans="2:13" ht="20.100000000000001" customHeight="1">
      <c r="B27" s="96"/>
      <c r="C27" s="96"/>
      <c r="D27" s="535"/>
      <c r="E27" s="536"/>
      <c r="F27" s="537"/>
      <c r="G27" s="97"/>
      <c r="H27" s="107"/>
      <c r="I27" s="229">
        <f t="shared" si="0"/>
        <v>0</v>
      </c>
      <c r="J27" s="240"/>
      <c r="K27" s="240"/>
      <c r="L27" s="240"/>
      <c r="M27" s="266"/>
    </row>
    <row r="28" spans="2:13" ht="20.100000000000001" customHeight="1">
      <c r="B28" s="96"/>
      <c r="C28" s="96"/>
      <c r="D28" s="535"/>
      <c r="E28" s="536"/>
      <c r="F28" s="537"/>
      <c r="G28" s="97"/>
      <c r="H28" s="107"/>
      <c r="I28" s="229">
        <f t="shared" si="0"/>
        <v>0</v>
      </c>
      <c r="J28" s="240"/>
      <c r="K28" s="240"/>
      <c r="L28" s="240"/>
      <c r="M28" s="266"/>
    </row>
    <row r="29" spans="2:13" ht="20.100000000000001" customHeight="1">
      <c r="B29" s="96"/>
      <c r="C29" s="96"/>
      <c r="D29" s="535"/>
      <c r="E29" s="536"/>
      <c r="F29" s="537"/>
      <c r="G29" s="97"/>
      <c r="H29" s="107"/>
      <c r="I29" s="229">
        <f t="shared" si="0"/>
        <v>0</v>
      </c>
      <c r="J29" s="240"/>
      <c r="K29" s="240"/>
      <c r="L29" s="240"/>
      <c r="M29" s="266"/>
    </row>
    <row r="30" spans="2:13" ht="20.100000000000001" customHeight="1">
      <c r="B30" s="96"/>
      <c r="C30" s="96"/>
      <c r="D30" s="535"/>
      <c r="E30" s="536"/>
      <c r="F30" s="537"/>
      <c r="G30" s="97"/>
      <c r="H30" s="107"/>
      <c r="I30" s="229">
        <f t="shared" si="0"/>
        <v>0</v>
      </c>
      <c r="J30" s="240"/>
      <c r="K30" s="240"/>
      <c r="L30" s="240"/>
      <c r="M30" s="266"/>
    </row>
    <row r="31" spans="2:13" ht="20.100000000000001" customHeight="1">
      <c r="B31" s="96"/>
      <c r="C31" s="96"/>
      <c r="D31" s="535"/>
      <c r="E31" s="536"/>
      <c r="F31" s="537"/>
      <c r="G31" s="97"/>
      <c r="H31" s="107"/>
      <c r="I31" s="229">
        <f t="shared" si="0"/>
        <v>0</v>
      </c>
      <c r="J31" s="240"/>
      <c r="K31" s="240"/>
      <c r="L31" s="240"/>
      <c r="M31" s="266"/>
    </row>
    <row r="32" spans="2:13" ht="20.100000000000001" customHeight="1">
      <c r="B32" s="96"/>
      <c r="C32" s="96"/>
      <c r="D32" s="346"/>
      <c r="E32" s="347"/>
      <c r="F32" s="348"/>
      <c r="G32" s="97"/>
      <c r="H32" s="107"/>
      <c r="I32" s="229">
        <f t="shared" si="0"/>
        <v>0</v>
      </c>
      <c r="J32" s="240"/>
      <c r="K32" s="240"/>
      <c r="L32" s="240"/>
      <c r="M32" s="266"/>
    </row>
    <row r="33" spans="2:13" ht="20.100000000000001" customHeight="1">
      <c r="B33" s="96"/>
      <c r="C33" s="96"/>
      <c r="D33" s="346"/>
      <c r="E33" s="347"/>
      <c r="F33" s="348"/>
      <c r="G33" s="97"/>
      <c r="H33" s="107"/>
      <c r="I33" s="229">
        <f t="shared" si="0"/>
        <v>0</v>
      </c>
      <c r="J33" s="240"/>
      <c r="K33" s="240"/>
      <c r="L33" s="240"/>
      <c r="M33" s="266"/>
    </row>
    <row r="34" spans="2:13" ht="20.100000000000001" customHeight="1">
      <c r="B34" s="96"/>
      <c r="C34" s="96"/>
      <c r="D34" s="346"/>
      <c r="E34" s="347"/>
      <c r="F34" s="348"/>
      <c r="G34" s="97"/>
      <c r="H34" s="107"/>
      <c r="I34" s="229">
        <f t="shared" si="0"/>
        <v>0</v>
      </c>
      <c r="J34" s="240"/>
      <c r="K34" s="240"/>
      <c r="L34" s="240"/>
      <c r="M34" s="266"/>
    </row>
    <row r="35" spans="2:13" ht="20.100000000000001" customHeight="1">
      <c r="B35" s="96"/>
      <c r="C35" s="96"/>
      <c r="D35" s="346"/>
      <c r="E35" s="347"/>
      <c r="F35" s="348"/>
      <c r="G35" s="97"/>
      <c r="H35" s="107"/>
      <c r="I35" s="229">
        <f t="shared" si="0"/>
        <v>0</v>
      </c>
      <c r="J35" s="240"/>
      <c r="K35" s="240"/>
      <c r="L35" s="240"/>
      <c r="M35" s="266"/>
    </row>
    <row r="36" spans="2:13" ht="20.100000000000001" customHeight="1">
      <c r="B36" s="96"/>
      <c r="C36" s="96"/>
      <c r="D36" s="346"/>
      <c r="E36" s="347"/>
      <c r="F36" s="348"/>
      <c r="G36" s="97"/>
      <c r="H36" s="107"/>
      <c r="I36" s="229">
        <f t="shared" si="0"/>
        <v>0</v>
      </c>
      <c r="J36" s="240"/>
      <c r="K36" s="240"/>
      <c r="L36" s="240"/>
      <c r="M36" s="266"/>
    </row>
    <row r="37" spans="2:13" ht="20.100000000000001" customHeight="1">
      <c r="B37" s="96"/>
      <c r="C37" s="96"/>
      <c r="D37" s="346"/>
      <c r="E37" s="347"/>
      <c r="F37" s="348"/>
      <c r="G37" s="97"/>
      <c r="H37" s="107"/>
      <c r="I37" s="229">
        <f t="shared" si="0"/>
        <v>0</v>
      </c>
      <c r="J37" s="240"/>
      <c r="K37" s="240"/>
      <c r="L37" s="240"/>
      <c r="M37" s="266"/>
    </row>
    <row r="38" spans="2:13" ht="20.100000000000001" customHeight="1">
      <c r="B38" s="96"/>
      <c r="C38" s="96"/>
      <c r="D38" s="346"/>
      <c r="E38" s="347"/>
      <c r="F38" s="348"/>
      <c r="G38" s="97"/>
      <c r="H38" s="107"/>
      <c r="I38" s="229">
        <f t="shared" si="0"/>
        <v>0</v>
      </c>
      <c r="J38" s="240"/>
      <c r="K38" s="240"/>
      <c r="L38" s="240"/>
      <c r="M38" s="266"/>
    </row>
    <row r="39" spans="2:13" ht="20.100000000000001" customHeight="1">
      <c r="B39" s="96"/>
      <c r="C39" s="96"/>
      <c r="D39" s="346"/>
      <c r="E39" s="347"/>
      <c r="F39" s="348"/>
      <c r="G39" s="97"/>
      <c r="H39" s="107"/>
      <c r="I39" s="229">
        <f t="shared" si="0"/>
        <v>0</v>
      </c>
      <c r="J39" s="240"/>
      <c r="K39" s="240"/>
      <c r="L39" s="240"/>
      <c r="M39" s="266"/>
    </row>
    <row r="40" spans="2:13" ht="20.100000000000001" customHeight="1">
      <c r="B40" s="96"/>
      <c r="C40" s="96"/>
      <c r="D40" s="346"/>
      <c r="E40" s="347"/>
      <c r="F40" s="348"/>
      <c r="G40" s="97"/>
      <c r="H40" s="107"/>
      <c r="I40" s="229">
        <f t="shared" si="0"/>
        <v>0</v>
      </c>
      <c r="J40" s="240"/>
      <c r="K40" s="240"/>
      <c r="L40" s="240"/>
      <c r="M40" s="266"/>
    </row>
    <row r="41" spans="2:13" ht="20.100000000000001" customHeight="1">
      <c r="B41" s="96"/>
      <c r="C41" s="96"/>
      <c r="D41" s="346"/>
      <c r="E41" s="347"/>
      <c r="F41" s="348"/>
      <c r="G41" s="97"/>
      <c r="H41" s="107"/>
      <c r="I41" s="229">
        <f t="shared" si="0"/>
        <v>0</v>
      </c>
      <c r="J41" s="240"/>
      <c r="K41" s="240"/>
      <c r="L41" s="240"/>
      <c r="M41" s="266"/>
    </row>
    <row r="42" spans="2:13" ht="20.100000000000001" customHeight="1">
      <c r="B42" s="96"/>
      <c r="C42" s="96"/>
      <c r="D42" s="346"/>
      <c r="E42" s="347"/>
      <c r="F42" s="348"/>
      <c r="G42" s="97"/>
      <c r="H42" s="107"/>
      <c r="I42" s="229">
        <f t="shared" si="0"/>
        <v>0</v>
      </c>
      <c r="J42" s="240"/>
      <c r="K42" s="240"/>
      <c r="L42" s="240"/>
      <c r="M42" s="266"/>
    </row>
    <row r="43" spans="2:13" ht="20.100000000000001" customHeight="1">
      <c r="B43" s="96"/>
      <c r="C43" s="96"/>
      <c r="D43" s="346"/>
      <c r="E43" s="347"/>
      <c r="F43" s="348"/>
      <c r="G43" s="97"/>
      <c r="H43" s="107"/>
      <c r="I43" s="229">
        <f t="shared" si="0"/>
        <v>0</v>
      </c>
      <c r="J43" s="240"/>
      <c r="K43" s="240"/>
      <c r="L43" s="240"/>
      <c r="M43" s="266"/>
    </row>
    <row r="44" spans="2:13" ht="20.100000000000001" customHeight="1">
      <c r="B44" s="96"/>
      <c r="C44" s="96"/>
      <c r="D44" s="346"/>
      <c r="E44" s="347"/>
      <c r="F44" s="348"/>
      <c r="G44" s="97"/>
      <c r="H44" s="107"/>
      <c r="I44" s="229">
        <f t="shared" si="0"/>
        <v>0</v>
      </c>
      <c r="J44" s="240"/>
      <c r="K44" s="240"/>
      <c r="L44" s="240"/>
      <c r="M44" s="266"/>
    </row>
    <row r="45" spans="2:13" ht="20.100000000000001" customHeight="1">
      <c r="B45" s="96"/>
      <c r="C45" s="96"/>
      <c r="D45" s="346"/>
      <c r="E45" s="347"/>
      <c r="F45" s="348"/>
      <c r="G45" s="97"/>
      <c r="H45" s="107"/>
      <c r="I45" s="229">
        <f t="shared" si="0"/>
        <v>0</v>
      </c>
      <c r="J45" s="240"/>
      <c r="K45" s="240"/>
      <c r="L45" s="240"/>
      <c r="M45" s="266"/>
    </row>
    <row r="46" spans="2:13" ht="20.100000000000001" customHeight="1">
      <c r="B46" s="96"/>
      <c r="C46" s="96"/>
      <c r="D46" s="346"/>
      <c r="E46" s="347"/>
      <c r="F46" s="348"/>
      <c r="G46" s="97"/>
      <c r="H46" s="107"/>
      <c r="I46" s="229">
        <f t="shared" si="0"/>
        <v>0</v>
      </c>
      <c r="J46" s="240"/>
      <c r="K46" s="240"/>
      <c r="L46" s="240"/>
      <c r="M46" s="266"/>
    </row>
    <row r="47" spans="2:13" ht="20.100000000000001" customHeight="1">
      <c r="B47" s="96"/>
      <c r="C47" s="96"/>
      <c r="D47" s="346"/>
      <c r="E47" s="347"/>
      <c r="F47" s="348"/>
      <c r="G47" s="97"/>
      <c r="H47" s="107"/>
      <c r="I47" s="229">
        <f t="shared" si="0"/>
        <v>0</v>
      </c>
      <c r="J47" s="240"/>
      <c r="K47" s="240"/>
      <c r="L47" s="240"/>
      <c r="M47" s="266"/>
    </row>
    <row r="48" spans="2:13" ht="20.100000000000001" customHeight="1">
      <c r="B48" s="96"/>
      <c r="C48" s="96"/>
      <c r="D48" s="346"/>
      <c r="E48" s="347"/>
      <c r="F48" s="348"/>
      <c r="G48" s="97"/>
      <c r="H48" s="107"/>
      <c r="I48" s="229">
        <f t="shared" si="0"/>
        <v>0</v>
      </c>
      <c r="J48" s="240"/>
      <c r="K48" s="240"/>
      <c r="L48" s="240"/>
      <c r="M48" s="266"/>
    </row>
    <row r="49" spans="1:13" ht="20.100000000000001" customHeight="1">
      <c r="B49" s="96"/>
      <c r="C49" s="96"/>
      <c r="D49" s="346"/>
      <c r="E49" s="347"/>
      <c r="F49" s="348"/>
      <c r="G49" s="97"/>
      <c r="H49" s="107"/>
      <c r="I49" s="229">
        <f t="shared" si="0"/>
        <v>0</v>
      </c>
      <c r="J49" s="240"/>
      <c r="K49" s="240"/>
      <c r="L49" s="240"/>
      <c r="M49" s="266"/>
    </row>
    <row r="50" spans="1:13" ht="20.100000000000001" customHeight="1">
      <c r="B50" s="96"/>
      <c r="C50" s="96"/>
      <c r="D50" s="535"/>
      <c r="E50" s="536"/>
      <c r="F50" s="537"/>
      <c r="G50" s="97"/>
      <c r="H50" s="107"/>
      <c r="I50" s="229">
        <f t="shared" si="0"/>
        <v>0</v>
      </c>
      <c r="J50" s="240"/>
      <c r="K50" s="240"/>
      <c r="L50" s="240"/>
      <c r="M50" s="266"/>
    </row>
    <row r="51" spans="1:13" ht="20.100000000000001" customHeight="1">
      <c r="B51" s="96"/>
      <c r="C51" s="96"/>
      <c r="D51" s="535"/>
      <c r="E51" s="536"/>
      <c r="F51" s="537"/>
      <c r="G51" s="97"/>
      <c r="H51" s="107"/>
      <c r="I51" s="229">
        <f t="shared" si="0"/>
        <v>0</v>
      </c>
      <c r="J51" s="240"/>
      <c r="K51" s="240"/>
      <c r="L51" s="240"/>
      <c r="M51" s="266"/>
    </row>
    <row r="52" spans="1:13" ht="20.100000000000001" customHeight="1">
      <c r="B52" s="96"/>
      <c r="C52" s="96"/>
      <c r="D52" s="535"/>
      <c r="E52" s="536"/>
      <c r="F52" s="537"/>
      <c r="G52" s="97"/>
      <c r="H52" s="107"/>
      <c r="I52" s="229">
        <f t="shared" si="0"/>
        <v>0</v>
      </c>
      <c r="J52" s="240"/>
      <c r="K52" s="240"/>
      <c r="L52" s="240"/>
      <c r="M52" s="266"/>
    </row>
    <row r="53" spans="1:13" ht="20.100000000000001" customHeight="1">
      <c r="B53" s="96"/>
      <c r="C53" s="96"/>
      <c r="D53" s="535"/>
      <c r="E53" s="536"/>
      <c r="F53" s="537"/>
      <c r="G53" s="97"/>
      <c r="H53" s="107"/>
      <c r="I53" s="229">
        <f t="shared" si="0"/>
        <v>0</v>
      </c>
      <c r="J53" s="240"/>
      <c r="K53" s="240"/>
      <c r="L53" s="240"/>
      <c r="M53" s="266"/>
    </row>
    <row r="54" spans="1:13" ht="20.100000000000001" customHeight="1">
      <c r="B54" s="96"/>
      <c r="C54" s="96"/>
      <c r="D54" s="535"/>
      <c r="E54" s="536"/>
      <c r="F54" s="537"/>
      <c r="G54" s="97"/>
      <c r="H54" s="107"/>
      <c r="I54" s="229">
        <f t="shared" si="0"/>
        <v>0</v>
      </c>
      <c r="J54" s="240"/>
      <c r="K54" s="240"/>
      <c r="L54" s="240"/>
      <c r="M54" s="266"/>
    </row>
    <row r="55" spans="1:13" ht="20.100000000000001" customHeight="1">
      <c r="B55" s="96"/>
      <c r="C55" s="96"/>
      <c r="D55" s="535"/>
      <c r="E55" s="536"/>
      <c r="F55" s="537"/>
      <c r="G55" s="97"/>
      <c r="H55" s="107"/>
      <c r="I55" s="229">
        <f t="shared" si="0"/>
        <v>0</v>
      </c>
      <c r="J55" s="240"/>
      <c r="K55" s="240"/>
      <c r="L55" s="240"/>
      <c r="M55" s="266"/>
    </row>
    <row r="56" spans="1:13" ht="20.100000000000001" customHeight="1">
      <c r="B56" s="96"/>
      <c r="C56" s="96"/>
      <c r="D56" s="535"/>
      <c r="E56" s="536"/>
      <c r="F56" s="537"/>
      <c r="G56" s="97"/>
      <c r="H56" s="107"/>
      <c r="I56" s="229">
        <f t="shared" si="0"/>
        <v>0</v>
      </c>
      <c r="J56" s="240"/>
      <c r="K56" s="240"/>
      <c r="L56" s="240"/>
      <c r="M56" s="266"/>
    </row>
    <row r="57" spans="1:13" ht="20.100000000000001" customHeight="1">
      <c r="B57" s="96"/>
      <c r="C57" s="96"/>
      <c r="D57" s="535"/>
      <c r="E57" s="536"/>
      <c r="F57" s="537"/>
      <c r="G57" s="97"/>
      <c r="H57" s="107"/>
      <c r="I57" s="229">
        <f t="shared" si="0"/>
        <v>0</v>
      </c>
      <c r="J57" s="240"/>
      <c r="K57" s="240"/>
      <c r="L57" s="240"/>
      <c r="M57" s="266"/>
    </row>
    <row r="58" spans="1:13" ht="20.100000000000001" customHeight="1">
      <c r="B58" s="96"/>
      <c r="C58" s="96"/>
      <c r="D58" s="535"/>
      <c r="E58" s="536"/>
      <c r="F58" s="537"/>
      <c r="G58" s="97"/>
      <c r="H58" s="107"/>
      <c r="I58" s="229">
        <f t="shared" si="0"/>
        <v>0</v>
      </c>
      <c r="J58" s="240"/>
      <c r="K58" s="240"/>
      <c r="L58" s="240"/>
      <c r="M58" s="266"/>
    </row>
    <row r="59" spans="1:13" ht="20.100000000000001" customHeight="1">
      <c r="B59" s="532" t="s">
        <v>80</v>
      </c>
      <c r="C59" s="533"/>
      <c r="D59" s="533"/>
      <c r="E59" s="533"/>
      <c r="F59" s="533"/>
      <c r="G59" s="533"/>
      <c r="H59" s="534"/>
      <c r="I59" s="230">
        <f>SUBTOTAL(9,I14:I58)</f>
        <v>0</v>
      </c>
      <c r="J59" s="230"/>
      <c r="K59" s="99"/>
      <c r="L59" s="99"/>
      <c r="M59" s="265"/>
    </row>
    <row r="60" spans="1:13" ht="20.100000000000001" customHeight="1">
      <c r="F60" s="101"/>
      <c r="G60" s="101"/>
      <c r="H60" s="101"/>
      <c r="I60" s="101"/>
      <c r="J60" s="101"/>
    </row>
    <row r="61" spans="1:13" ht="20.100000000000001" customHeight="1">
      <c r="A61" s="84">
        <v>3</v>
      </c>
      <c r="B61" s="85" t="s">
        <v>84</v>
      </c>
      <c r="F61" s="101"/>
      <c r="G61" s="101"/>
      <c r="H61" s="101"/>
      <c r="I61" s="101"/>
    </row>
    <row r="62" spans="1:13" ht="20.100000000000001" customHeight="1">
      <c r="B62" s="103" t="s">
        <v>85</v>
      </c>
      <c r="C62" s="93" t="s">
        <v>86</v>
      </c>
      <c r="D62" s="529" t="s">
        <v>87</v>
      </c>
      <c r="E62" s="530"/>
      <c r="F62" s="531"/>
      <c r="G62" s="101"/>
      <c r="H62" s="101"/>
      <c r="I62" s="101"/>
    </row>
    <row r="63" spans="1:13" ht="20.100000000000001" customHeight="1">
      <c r="B63" s="98" t="s">
        <v>88</v>
      </c>
      <c r="C63" s="108"/>
      <c r="D63" s="540"/>
      <c r="E63" s="540"/>
      <c r="F63" s="540"/>
    </row>
    <row r="64" spans="1:13" ht="20.100000000000001" customHeight="1">
      <c r="B64" s="98" t="s">
        <v>89</v>
      </c>
      <c r="C64" s="108"/>
      <c r="D64" s="540"/>
      <c r="E64" s="540"/>
      <c r="F64" s="540"/>
    </row>
    <row r="65" spans="2:6" ht="20.100000000000001" customHeight="1">
      <c r="B65" s="98" t="s">
        <v>90</v>
      </c>
      <c r="C65" s="108"/>
      <c r="D65" s="540"/>
      <c r="E65" s="540"/>
      <c r="F65" s="540"/>
    </row>
    <row r="66" spans="2:6" ht="20.100000000000001" customHeight="1">
      <c r="B66" s="98" t="s">
        <v>91</v>
      </c>
      <c r="C66" s="108"/>
      <c r="D66" s="540"/>
      <c r="E66" s="540"/>
      <c r="F66" s="540"/>
    </row>
    <row r="67" spans="2:6" ht="20.100000000000001" customHeight="1">
      <c r="B67" s="98" t="s">
        <v>92</v>
      </c>
      <c r="C67" s="108"/>
      <c r="D67" s="540"/>
      <c r="E67" s="540"/>
      <c r="F67" s="540"/>
    </row>
    <row r="68" spans="2:6" ht="20.100000000000001" customHeight="1">
      <c r="B68" s="98" t="s">
        <v>93</v>
      </c>
      <c r="C68" s="108"/>
      <c r="D68" s="540"/>
      <c r="E68" s="540"/>
      <c r="F68" s="540"/>
    </row>
    <row r="69" spans="2:6" ht="20.100000000000001" customHeight="1">
      <c r="B69" s="98" t="s">
        <v>94</v>
      </c>
      <c r="C69" s="108"/>
      <c r="D69" s="540"/>
      <c r="E69" s="540"/>
      <c r="F69" s="540"/>
    </row>
  </sheetData>
  <sheetProtection sheet="1" objects="1" scenarios="1"/>
  <mergeCells count="39">
    <mergeCell ref="D16:F16"/>
    <mergeCell ref="B1:D1"/>
    <mergeCell ref="B5:K5"/>
    <mergeCell ref="D13:F13"/>
    <mergeCell ref="D14:F14"/>
    <mergeCell ref="D15:F15"/>
    <mergeCell ref="D28:F28"/>
    <mergeCell ref="D17:F17"/>
    <mergeCell ref="D18:F18"/>
    <mergeCell ref="D19:F19"/>
    <mergeCell ref="D20:F20"/>
    <mergeCell ref="D21:F21"/>
    <mergeCell ref="D22:F22"/>
    <mergeCell ref="D23:F23"/>
    <mergeCell ref="D24:F24"/>
    <mergeCell ref="D25:F25"/>
    <mergeCell ref="D26:F26"/>
    <mergeCell ref="D27:F27"/>
    <mergeCell ref="D58:F58"/>
    <mergeCell ref="D29:F29"/>
    <mergeCell ref="D30:F30"/>
    <mergeCell ref="D31:F31"/>
    <mergeCell ref="D50:F50"/>
    <mergeCell ref="D51:F51"/>
    <mergeCell ref="D52:F52"/>
    <mergeCell ref="D53:F53"/>
    <mergeCell ref="D54:F54"/>
    <mergeCell ref="D55:F55"/>
    <mergeCell ref="D56:F56"/>
    <mergeCell ref="D57:F57"/>
    <mergeCell ref="D67:F67"/>
    <mergeCell ref="D68:F68"/>
    <mergeCell ref="D69:F69"/>
    <mergeCell ref="B59:H59"/>
    <mergeCell ref="D62:F62"/>
    <mergeCell ref="D63:F63"/>
    <mergeCell ref="D64:F64"/>
    <mergeCell ref="D65:F65"/>
    <mergeCell ref="D66:F66"/>
  </mergeCells>
  <phoneticPr fontId="2"/>
  <dataValidations count="4">
    <dataValidation type="whole" allowBlank="1" showInputMessage="1" showErrorMessage="1" error="１０月～１２月の「対象期間」は３日のため、入力できる日数は最大９４日です。" promptTitle="事業日数（見込）について" prompt="１０月以降の「対象期間」かつ本事業を実施する日数（見込）を入力してください。_x000a_※１０月～１２月の「対象期間」は３日のため、入力できる日数は最大９４日です。_x000a_" sqref="F9" xr:uid="{0837ABFA-B977-4552-BDFB-FDB94C6E4E3B}">
      <formula1>0</formula1>
      <formula2>94</formula2>
    </dataValidation>
    <dataValidation type="list" allowBlank="1" showInputMessage="1" showErrorMessage="1" sqref="C14:C58" xr:uid="{CD0E3AD5-EE3E-436A-A201-B2DD6C3E2D92}">
      <formula1>"マスク,ゴーグル,ガウン,グローブ,キャップ,フェイスシールド"</formula1>
    </dataValidation>
    <dataValidation type="whole" allowBlank="1" showInputMessage="1" showErrorMessage="1" error="整数を入力してください。" sqref="D9" xr:uid="{A4C2B324-4E40-4ED1-AFD4-7264B3A5A7F0}">
      <formula1>0</formula1>
      <formula2>1000</formula2>
    </dataValidation>
    <dataValidation type="list" allowBlank="1" showInputMessage="1" showErrorMessage="1" sqref="J14:J58" xr:uid="{2828C549-9148-4E1A-81E3-B3C308949ED9}">
      <formula1>"納品済,1月中に納品"</formula1>
    </dataValidation>
  </dataValidations>
  <printOptions horizontalCentered="1"/>
  <pageMargins left="0.70866141732283472" right="0.70866141732283472" top="0.74803149606299213" bottom="0.74803149606299213" header="0.31496062992125984" footer="0.31496062992125984"/>
  <pageSetup paperSize="9" scale="57" fitToHeight="0" orientation="portrait" r:id="rId1"/>
  <rowBreaks count="1" manualBreakCount="1">
    <brk id="60" max="12" man="1"/>
  </rowBreaks>
  <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F756C-36CB-4889-8A14-2567386854A4}">
  <sheetPr codeName="Sheet15">
    <tabColor rgb="FFFFFF00"/>
  </sheetPr>
  <dimension ref="B1:L46"/>
  <sheetViews>
    <sheetView workbookViewId="0">
      <selection activeCell="G8" sqref="G8"/>
    </sheetView>
  </sheetViews>
  <sheetFormatPr defaultRowHeight="13.5"/>
  <cols>
    <col min="1" max="1" width="4.375" customWidth="1"/>
    <col min="2" max="2" width="17.375" customWidth="1"/>
    <col min="3" max="8" width="17.625" customWidth="1"/>
    <col min="9" max="9" width="13.75" customWidth="1"/>
    <col min="10" max="10" width="6.25" customWidth="1"/>
  </cols>
  <sheetData>
    <row r="1" spans="2:12" s="73" customFormat="1" ht="34.5" customHeight="1">
      <c r="B1" s="527" t="s">
        <v>83</v>
      </c>
      <c r="C1" s="527"/>
      <c r="D1" s="527"/>
      <c r="E1" s="74"/>
    </row>
    <row r="2" spans="2:12" s="75" customFormat="1" ht="17.25" customHeight="1">
      <c r="B2" s="76" t="s">
        <v>337</v>
      </c>
      <c r="C2" s="77"/>
      <c r="D2" s="77"/>
      <c r="E2" s="77"/>
      <c r="F2" s="77"/>
      <c r="G2" s="77"/>
      <c r="H2" s="77"/>
      <c r="I2" s="78"/>
    </row>
    <row r="5" spans="2:12" ht="17.25">
      <c r="B5" s="329" t="s">
        <v>283</v>
      </c>
    </row>
    <row r="6" spans="2:12" ht="17.25">
      <c r="B6" s="321"/>
      <c r="C6" s="345" t="s">
        <v>280</v>
      </c>
      <c r="D6" s="324" t="s">
        <v>328</v>
      </c>
      <c r="E6" s="324" t="s">
        <v>281</v>
      </c>
    </row>
    <row r="7" spans="2:12" ht="17.25">
      <c r="B7" s="328" t="s">
        <v>269</v>
      </c>
      <c r="C7" s="330">
        <f>SUMIF('別紙２－１(2)外来対応・購入明細'!$C$14:$C$58,B7,'別紙２－１(2)外来対応・購入明細'!$G$14:$G$58)</f>
        <v>0</v>
      </c>
      <c r="D7" s="330">
        <f>SUMIF('別紙２－１(2)外来対応・購入明細'!$C$14:$C$58,B7,'別紙２－１(2)外来対応・購入明細'!$I$14:$I$58)</f>
        <v>0</v>
      </c>
      <c r="E7" s="331" t="str">
        <f>IFERROR(D7/C7,"自動計算")</f>
        <v>自動計算</v>
      </c>
    </row>
    <row r="8" spans="2:12" ht="17.25">
      <c r="B8" s="328" t="s">
        <v>271</v>
      </c>
      <c r="C8" s="330">
        <f>SUMIF('別紙２－１(2)外来対応・購入明細'!$C$14:$C$58,B8,'別紙２－１(2)外来対応・購入明細'!$G$14:$G$58)</f>
        <v>0</v>
      </c>
      <c r="D8" s="330">
        <f>SUMIF('別紙２－１(2)外来対応・購入明細'!$C$14:$C$58,B8,'別紙２－１(2)外来対応・購入明細'!$I$14:$I$58)</f>
        <v>0</v>
      </c>
      <c r="E8" s="331" t="str">
        <f t="shared" ref="E8:E12" si="0">IFERROR(D8/C8,"自動計算")</f>
        <v>自動計算</v>
      </c>
    </row>
    <row r="9" spans="2:12" ht="17.25">
      <c r="B9" s="328" t="s">
        <v>273</v>
      </c>
      <c r="C9" s="330">
        <f>SUMIF('別紙２－１(2)外来対応・購入明細'!$C$14:$C$58,B9,'別紙２－１(2)外来対応・購入明細'!$G$14:$G$58)</f>
        <v>0</v>
      </c>
      <c r="D9" s="330">
        <f>SUMIF('別紙２－１(2)外来対応・購入明細'!$C$14:$C$58,B9,'別紙２－１(2)外来対応・購入明細'!$I$14:$I$58)</f>
        <v>0</v>
      </c>
      <c r="E9" s="331" t="str">
        <f t="shared" si="0"/>
        <v>自動計算</v>
      </c>
    </row>
    <row r="10" spans="2:12" ht="17.25">
      <c r="B10" s="328" t="s">
        <v>275</v>
      </c>
      <c r="C10" s="330">
        <f>SUMIF('別紙２－１(2)外来対応・購入明細'!$C$14:$C$58,B10,'別紙２－１(2)外来対応・購入明細'!$G$14:$G$58)</f>
        <v>0</v>
      </c>
      <c r="D10" s="330">
        <f>SUMIF('別紙２－１(2)外来対応・購入明細'!$C$14:$C$58,B10,'別紙２－１(2)外来対応・購入明細'!$I$14:$I$58)</f>
        <v>0</v>
      </c>
      <c r="E10" s="331" t="str">
        <f t="shared" si="0"/>
        <v>自動計算</v>
      </c>
    </row>
    <row r="11" spans="2:12" ht="17.25">
      <c r="B11" s="328" t="s">
        <v>277</v>
      </c>
      <c r="C11" s="330">
        <f>SUMIF('別紙２－１(2)外来対応・購入明細'!$C$14:$C$58,B11,'別紙２－１(2)外来対応・購入明細'!$G$14:$G$58)</f>
        <v>0</v>
      </c>
      <c r="D11" s="330">
        <f>SUMIF('別紙２－１(2)外来対応・購入明細'!$C$14:$C$58,B11,'別紙２－１(2)外来対応・購入明細'!$I$14:$I$58)</f>
        <v>0</v>
      </c>
      <c r="E11" s="331" t="str">
        <f t="shared" si="0"/>
        <v>自動計算</v>
      </c>
    </row>
    <row r="12" spans="2:12" ht="17.25">
      <c r="B12" s="328" t="s">
        <v>279</v>
      </c>
      <c r="C12" s="330">
        <f>SUMIF('別紙２－１(2)外来対応・購入明細'!$C$14:$C$58,B12,'別紙２－１(2)外来対応・購入明細'!$G$14:$G$58)</f>
        <v>0</v>
      </c>
      <c r="D12" s="330">
        <f>SUMIF('別紙２－１(2)外来対応・購入明細'!$C$14:$C$58,B12,'別紙２－１(2)外来対応・購入明細'!$I$14:$I$58)</f>
        <v>0</v>
      </c>
      <c r="E12" s="331" t="str">
        <f t="shared" si="0"/>
        <v>自動計算</v>
      </c>
    </row>
    <row r="14" spans="2:12" ht="18" thickBot="1">
      <c r="B14" s="329" t="s">
        <v>333</v>
      </c>
    </row>
    <row r="15" spans="2:12" ht="17.25">
      <c r="B15" s="323" t="s">
        <v>304</v>
      </c>
      <c r="C15" s="325" t="s">
        <v>268</v>
      </c>
      <c r="D15" s="325" t="s">
        <v>270</v>
      </c>
      <c r="E15" s="325" t="s">
        <v>272</v>
      </c>
      <c r="F15" s="325" t="s">
        <v>274</v>
      </c>
      <c r="G15" s="325" t="s">
        <v>276</v>
      </c>
      <c r="H15" s="332" t="s">
        <v>278</v>
      </c>
      <c r="I15" s="382" t="s">
        <v>303</v>
      </c>
    </row>
    <row r="16" spans="2:12" ht="18.75">
      <c r="B16" s="322" t="s">
        <v>286</v>
      </c>
      <c r="C16" s="361"/>
      <c r="D16" s="361"/>
      <c r="E16" s="361"/>
      <c r="F16" s="361"/>
      <c r="G16" s="361"/>
      <c r="H16" s="362"/>
      <c r="I16" s="383" t="s">
        <v>287</v>
      </c>
      <c r="L16" s="344"/>
    </row>
    <row r="17" spans="2:9" ht="18.75">
      <c r="B17" s="322" t="s">
        <v>285</v>
      </c>
      <c r="C17" s="361"/>
      <c r="D17" s="361"/>
      <c r="E17" s="361"/>
      <c r="F17" s="361"/>
      <c r="G17" s="361"/>
      <c r="H17" s="362"/>
      <c r="I17" s="384" t="s">
        <v>288</v>
      </c>
    </row>
    <row r="18" spans="2:9" ht="18.75">
      <c r="B18" s="322" t="s">
        <v>284</v>
      </c>
      <c r="C18" s="361"/>
      <c r="D18" s="361"/>
      <c r="E18" s="361"/>
      <c r="F18" s="361"/>
      <c r="G18" s="361"/>
      <c r="H18" s="362"/>
      <c r="I18" s="384" t="s">
        <v>288</v>
      </c>
    </row>
    <row r="19" spans="2:9" ht="18.75">
      <c r="B19" s="322" t="s">
        <v>289</v>
      </c>
      <c r="C19" s="361"/>
      <c r="D19" s="361"/>
      <c r="E19" s="361"/>
      <c r="F19" s="361"/>
      <c r="G19" s="361"/>
      <c r="H19" s="362"/>
      <c r="I19" s="384" t="s">
        <v>288</v>
      </c>
    </row>
    <row r="20" spans="2:9" ht="19.5" thickBot="1">
      <c r="B20" s="322" t="s">
        <v>290</v>
      </c>
      <c r="C20" s="361"/>
      <c r="D20" s="361"/>
      <c r="E20" s="361"/>
      <c r="F20" s="361"/>
      <c r="G20" s="361"/>
      <c r="H20" s="362"/>
      <c r="I20" s="385" t="s">
        <v>288</v>
      </c>
    </row>
    <row r="21" spans="2:9" ht="14.25" thickBot="1">
      <c r="I21" s="386"/>
    </row>
    <row r="22" spans="2:9" ht="17.25">
      <c r="B22" s="323" t="s">
        <v>291</v>
      </c>
      <c r="C22" s="325" t="s">
        <v>268</v>
      </c>
      <c r="D22" s="325" t="s">
        <v>270</v>
      </c>
      <c r="E22" s="325" t="s">
        <v>272</v>
      </c>
      <c r="F22" s="325" t="s">
        <v>274</v>
      </c>
      <c r="G22" s="325" t="s">
        <v>276</v>
      </c>
      <c r="H22" s="332" t="s">
        <v>278</v>
      </c>
      <c r="I22" s="382" t="s">
        <v>303</v>
      </c>
    </row>
    <row r="23" spans="2:9" ht="18.75">
      <c r="B23" s="322" t="s">
        <v>292</v>
      </c>
      <c r="C23" s="361"/>
      <c r="D23" s="361"/>
      <c r="E23" s="361"/>
      <c r="F23" s="361"/>
      <c r="G23" s="361"/>
      <c r="H23" s="362"/>
      <c r="I23" s="387" t="s">
        <v>381</v>
      </c>
    </row>
    <row r="24" spans="2:9" ht="18.75">
      <c r="B24" s="322" t="s">
        <v>293</v>
      </c>
      <c r="C24" s="361"/>
      <c r="D24" s="361"/>
      <c r="E24" s="361"/>
      <c r="F24" s="361"/>
      <c r="G24" s="361"/>
      <c r="H24" s="362"/>
      <c r="I24" s="387" t="s">
        <v>381</v>
      </c>
    </row>
    <row r="25" spans="2:9" ht="18.75">
      <c r="B25" s="322" t="s">
        <v>294</v>
      </c>
      <c r="C25" s="361"/>
      <c r="D25" s="361"/>
      <c r="E25" s="361"/>
      <c r="F25" s="361"/>
      <c r="G25" s="361"/>
      <c r="H25" s="362"/>
      <c r="I25" s="387" t="s">
        <v>381</v>
      </c>
    </row>
    <row r="26" spans="2:9" ht="18.75">
      <c r="B26" s="322" t="s">
        <v>295</v>
      </c>
      <c r="C26" s="361"/>
      <c r="D26" s="361"/>
      <c r="E26" s="361"/>
      <c r="F26" s="361"/>
      <c r="G26" s="361"/>
      <c r="H26" s="362"/>
      <c r="I26" s="387" t="s">
        <v>381</v>
      </c>
    </row>
    <row r="27" spans="2:9" ht="19.5" thickBot="1">
      <c r="B27" s="322" t="s">
        <v>296</v>
      </c>
      <c r="C27" s="361"/>
      <c r="D27" s="361"/>
      <c r="E27" s="361"/>
      <c r="F27" s="361"/>
      <c r="G27" s="361"/>
      <c r="H27" s="362"/>
      <c r="I27" s="388" t="s">
        <v>381</v>
      </c>
    </row>
    <row r="28" spans="2:9" ht="14.25" thickBot="1">
      <c r="I28" s="386"/>
    </row>
    <row r="29" spans="2:9" ht="17.25">
      <c r="B29" s="323" t="s">
        <v>297</v>
      </c>
      <c r="C29" s="325" t="s">
        <v>268</v>
      </c>
      <c r="D29" s="325" t="s">
        <v>270</v>
      </c>
      <c r="E29" s="325" t="s">
        <v>272</v>
      </c>
      <c r="F29" s="325" t="s">
        <v>274</v>
      </c>
      <c r="G29" s="325" t="s">
        <v>276</v>
      </c>
      <c r="H29" s="332" t="s">
        <v>278</v>
      </c>
      <c r="I29" s="382" t="s">
        <v>303</v>
      </c>
    </row>
    <row r="30" spans="2:9" ht="18.75">
      <c r="B30" s="322" t="s">
        <v>298</v>
      </c>
      <c r="C30" s="361"/>
      <c r="D30" s="361"/>
      <c r="E30" s="361"/>
      <c r="F30" s="361"/>
      <c r="G30" s="361"/>
      <c r="H30" s="362"/>
      <c r="I30" s="387" t="s">
        <v>381</v>
      </c>
    </row>
    <row r="31" spans="2:9" ht="18.75">
      <c r="B31" s="322" t="s">
        <v>299</v>
      </c>
      <c r="C31" s="361"/>
      <c r="D31" s="361"/>
      <c r="E31" s="361"/>
      <c r="F31" s="361"/>
      <c r="G31" s="361"/>
      <c r="H31" s="362"/>
      <c r="I31" s="387" t="s">
        <v>381</v>
      </c>
    </row>
    <row r="32" spans="2:9" ht="18.75">
      <c r="B32" s="322" t="s">
        <v>300</v>
      </c>
      <c r="C32" s="361"/>
      <c r="D32" s="361"/>
      <c r="E32" s="361"/>
      <c r="F32" s="361"/>
      <c r="G32" s="361"/>
      <c r="H32" s="362"/>
      <c r="I32" s="387" t="s">
        <v>381</v>
      </c>
    </row>
    <row r="33" spans="2:9" ht="18.75">
      <c r="B33" s="322" t="s">
        <v>301</v>
      </c>
      <c r="C33" s="361"/>
      <c r="D33" s="361"/>
      <c r="E33" s="361"/>
      <c r="F33" s="361"/>
      <c r="G33" s="361"/>
      <c r="H33" s="362"/>
      <c r="I33" s="387" t="s">
        <v>381</v>
      </c>
    </row>
    <row r="34" spans="2:9" ht="19.5" thickBot="1">
      <c r="B34" s="322" t="s">
        <v>302</v>
      </c>
      <c r="C34" s="361"/>
      <c r="D34" s="361"/>
      <c r="E34" s="361"/>
      <c r="F34" s="361"/>
      <c r="G34" s="361"/>
      <c r="H34" s="362"/>
      <c r="I34" s="388" t="s">
        <v>381</v>
      </c>
    </row>
    <row r="36" spans="2:9" ht="18" thickBot="1">
      <c r="B36" s="329" t="s">
        <v>305</v>
      </c>
    </row>
    <row r="37" spans="2:9" ht="31.5" customHeight="1">
      <c r="B37" s="334"/>
      <c r="C37" s="338" t="s">
        <v>326</v>
      </c>
      <c r="D37" s="338" t="s">
        <v>324</v>
      </c>
      <c r="E37" s="339" t="s">
        <v>327</v>
      </c>
    </row>
    <row r="38" spans="2:9" ht="17.25">
      <c r="B38" s="340" t="s">
        <v>269</v>
      </c>
      <c r="C38" s="336" t="str">
        <f>IFERROR(SUMIF(I16:I34,"×",C16:C34)*E7,"自動計算")</f>
        <v>自動計算</v>
      </c>
      <c r="D38" s="336" t="str">
        <f>IFERROR(SUMIF(I16:I34,"〇",C16:C34)*E7,"自動計算")</f>
        <v>自動計算</v>
      </c>
      <c r="E38" s="335" t="str">
        <f t="shared" ref="E38:E43" si="1">IFERROR(D7-C38,"自動計算")</f>
        <v>自動計算</v>
      </c>
    </row>
    <row r="39" spans="2:9" ht="17.25">
      <c r="B39" s="340" t="s">
        <v>271</v>
      </c>
      <c r="C39" s="336" t="str">
        <f>IFERROR(SUMIF(I16:I34,"×",D16:D34)*E8,"自動計算")</f>
        <v>自動計算</v>
      </c>
      <c r="D39" s="336" t="str">
        <f>IFERROR(SUMIF(I16:I34,"〇",D16:D34)*E8,"自動計算")</f>
        <v>自動計算</v>
      </c>
      <c r="E39" s="335" t="str">
        <f t="shared" si="1"/>
        <v>自動計算</v>
      </c>
    </row>
    <row r="40" spans="2:9" ht="17.25">
      <c r="B40" s="340" t="s">
        <v>273</v>
      </c>
      <c r="C40" s="336" t="str">
        <f>IFERROR(SUMIF(I16:I34,"×",E16:E34)*E9,"自動計算")</f>
        <v>自動計算</v>
      </c>
      <c r="D40" s="336" t="str">
        <f>IFERROR(SUMIF(I16:I34,"〇",E16:E34)*E9,"自動計算")</f>
        <v>自動計算</v>
      </c>
      <c r="E40" s="335" t="str">
        <f t="shared" si="1"/>
        <v>自動計算</v>
      </c>
    </row>
    <row r="41" spans="2:9" ht="17.25">
      <c r="B41" s="340" t="s">
        <v>275</v>
      </c>
      <c r="C41" s="336" t="str">
        <f>IFERROR(SUMIF(I16:I34,"×",F16:F34)*E10,"自動計算")</f>
        <v>自動計算</v>
      </c>
      <c r="D41" s="336" t="str">
        <f>IFERROR(SUMIF(I16:I34,"〇",F16:F34)*E10,"自動計算")</f>
        <v>自動計算</v>
      </c>
      <c r="E41" s="335" t="str">
        <f t="shared" si="1"/>
        <v>自動計算</v>
      </c>
    </row>
    <row r="42" spans="2:9" ht="17.25">
      <c r="B42" s="340" t="s">
        <v>277</v>
      </c>
      <c r="C42" s="336" t="str">
        <f>IFERROR(SUMIF(I16:I34,"×",G16:G34)*E11,"自動計算")</f>
        <v>自動計算</v>
      </c>
      <c r="D42" s="336" t="str">
        <f>IFERROR(SUMIF(I16:I34,"〇",G16:G34)*E11,"自動計算")</f>
        <v>自動計算</v>
      </c>
      <c r="E42" s="335" t="str">
        <f t="shared" si="1"/>
        <v>自動計算</v>
      </c>
    </row>
    <row r="43" spans="2:9" ht="18" thickBot="1">
      <c r="B43" s="340" t="s">
        <v>279</v>
      </c>
      <c r="C43" s="337" t="str">
        <f>IFERROR(SUMIF(I16:I34,"×",H16:H34)*E12,"自動計算")</f>
        <v>自動計算</v>
      </c>
      <c r="D43" s="337" t="str">
        <f>IFERROR(SUMIF(I16:I34,"〇",H16:H34)*E12,"自動計算")</f>
        <v>自動計算</v>
      </c>
      <c r="E43" s="335" t="str">
        <f t="shared" si="1"/>
        <v>自動計算</v>
      </c>
    </row>
    <row r="44" spans="2:9" ht="18" thickBot="1">
      <c r="B44" s="327"/>
      <c r="C44" s="326"/>
      <c r="D44" s="326"/>
    </row>
    <row r="45" spans="2:9" ht="19.5" customHeight="1" thickTop="1" thickBot="1">
      <c r="B45" s="538" t="s">
        <v>306</v>
      </c>
      <c r="C45" s="538"/>
      <c r="D45" s="539"/>
      <c r="E45" s="341">
        <f>SUM(E38:E43)</f>
        <v>0</v>
      </c>
    </row>
    <row r="46" spans="2:9" ht="14.25" thickTop="1"/>
  </sheetData>
  <sheetProtection sheet="1" objects="1" scenarios="1"/>
  <mergeCells count="2">
    <mergeCell ref="B1:D1"/>
    <mergeCell ref="B45:D45"/>
  </mergeCells>
  <phoneticPr fontId="2"/>
  <dataValidations count="12">
    <dataValidation type="custom" allowBlank="1" showInputMessage="1" showErrorMessage="1" errorTitle="フェイスシールドの使用数量" error="購入実績を超過した数量は入力することができません。" sqref="H16:H34" xr:uid="{FB9CEF59-B61D-40AF-9229-701FFD724103}">
      <formula1>SUM($H$16:$H$20,$H$23:$H$27,$H$30:$H$34)&lt;=$C$12</formula1>
    </dataValidation>
    <dataValidation type="custom" allowBlank="1" showInputMessage="1" showErrorMessage="1" errorTitle="キャップの使用数量" error="購入実績を超過した数量は入力することができません。" sqref="G16:G34" xr:uid="{1181FD7C-63E6-4D90-9273-538FA5FC5281}">
      <formula1>SUM($G$16:$G$20,$G$23:$G$27,$G$30:$G$34)&lt;=$C$11</formula1>
    </dataValidation>
    <dataValidation type="custom" allowBlank="1" showInputMessage="1" showErrorMessage="1" errorTitle="グローブの使用数量" error="購入実績を超過した数量は入力することができません。" sqref="F15:F34" xr:uid="{01770959-643A-4B14-97A4-097CE29A086A}">
      <formula1>SUM($F$16:$F$20,$F$23:$F$27,$F$30:$F$34)&lt;=$C$10</formula1>
    </dataValidation>
    <dataValidation type="custom" allowBlank="1" showInputMessage="1" showErrorMessage="1" errorTitle="ガウンの使用数量" error="購入実績を超過した数量は入力することができません。" sqref="E16:E34" xr:uid="{B7241F5B-F21E-4416-97DE-A66EE212C20A}">
      <formula1>SUM($E$16:$E$20,$E$23:$E$27,$E$30:$E$34)&lt;=$C$9</formula1>
    </dataValidation>
    <dataValidation type="custom" allowBlank="1" showInputMessage="1" showErrorMessage="1" errorTitle="ゴーグルの使用数量" error="購入実績を超過した数量は入力することができません。" sqref="D16:D34" xr:uid="{D8A82D0B-61BC-4EF9-BFE8-3E8157E1E1DE}">
      <formula1>SUM($D$16:$D$20,$D$23:$D$27,$D$30:$D$34)&lt;=$C$8</formula1>
    </dataValidation>
    <dataValidation type="custom" allowBlank="1" showInputMessage="1" showErrorMessage="1" errorTitle="マスクの使用数量" error="購入実績を超過した数量は入力することができません。" sqref="C20" xr:uid="{8B675BB1-6DAA-44DC-BB20-4D0F3C25690A}">
      <formula1>SUM(C16:C20,C23:C27,C30:C34)&lt;=C7</formula1>
    </dataValidation>
    <dataValidation type="custom" allowBlank="1" showInputMessage="1" showErrorMessage="1" errorTitle="マスクの使用数量" error="購入実績を超過した数量は入力することができません。" sqref="C19" xr:uid="{3113C013-07C1-4BF6-960D-721EC2C5B142}">
      <formula1>SUM(C16:C20,C23:C27,C30:C34)&lt;=C7</formula1>
    </dataValidation>
    <dataValidation type="custom" allowBlank="1" showInputMessage="1" showErrorMessage="1" errorTitle="マスクの使用数量" error="購入実績を超過した数量は入力することができません。" sqref="C18" xr:uid="{AD424538-3C87-4F8B-98C2-E274877FEA70}">
      <formula1>SUM(C16:C20,C23:C27,C30:C34)&lt;=C7</formula1>
    </dataValidation>
    <dataValidation type="custom" allowBlank="1" showInputMessage="1" showErrorMessage="1" errorTitle="マスクの使用数量" error="購入実績を超過した数量は入力することができません。" sqref="C17" xr:uid="{222BB510-B966-40EA-AEEF-8F575620FDBB}">
      <formula1>SUM(C16:C20,C23:C27,C30:C34)&lt;=C7</formula1>
    </dataValidation>
    <dataValidation type="custom" allowBlank="1" showInputMessage="1" showErrorMessage="1" errorTitle="マスクの使用数量" error="購入実績を超過した数量は入力することができません。_x000a_" sqref="C16" xr:uid="{3A632412-7C72-422F-8D7A-944D34B0C423}">
      <formula1>SUM(C16:C20,C23:C27,C30:C34)&lt;=C7</formula1>
    </dataValidation>
    <dataValidation type="custom" allowBlank="1" showInputMessage="1" showErrorMessage="1" errorTitle="マスクの使用数量" error="購入実績を超過した数量は入力することができません。" sqref="C21:C34" xr:uid="{437ADE7F-3003-44D1-8A64-966B4284768B}">
      <formula1>SUM($C$16:$C$20,$C$23:$C$27,$C$30:$C$34)&lt;=$C$7</formula1>
    </dataValidation>
    <dataValidation type="list" allowBlank="1" showInputMessage="1" showErrorMessage="1" sqref="I23:I27 I30:I34" xr:uid="{C08B24EA-2301-41C0-862E-40DDE40FCC3B}">
      <formula1>"　,〇,×"</formula1>
    </dataValidation>
  </dataValidations>
  <pageMargins left="0.7" right="0.7" top="0.75" bottom="0.75" header="0.3" footer="0.3"/>
  <pageSetup paperSize="9" scale="59" orientation="portrait" copies="0" r:id="rId1"/>
  <drawing r:id="rId2"/>
  <legacyDrawing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36FB9-ACF2-42E4-A7C9-985E4976D9DF}">
  <sheetPr codeName="Sheet24">
    <tabColor rgb="FFFFFF00"/>
    <pageSetUpPr fitToPage="1"/>
  </sheetPr>
  <dimension ref="A1:M60"/>
  <sheetViews>
    <sheetView workbookViewId="0">
      <selection activeCell="T48" sqref="T48"/>
    </sheetView>
  </sheetViews>
  <sheetFormatPr defaultColWidth="9" defaultRowHeight="20.100000000000001" customHeight="1"/>
  <cols>
    <col min="1" max="1" width="2.75" style="73" customWidth="1"/>
    <col min="2" max="2" width="12.5" style="100" customWidth="1"/>
    <col min="3" max="5" width="9.875" style="74" customWidth="1"/>
    <col min="6" max="7" width="12.375" style="73" customWidth="1"/>
    <col min="8" max="8" width="13.875" style="73" customWidth="1"/>
    <col min="9" max="9" width="12.375" style="73" customWidth="1"/>
    <col min="10" max="10" width="13.875" style="73" customWidth="1"/>
    <col min="11" max="11" width="12.375" style="73" customWidth="1"/>
    <col min="12" max="12" width="12.25" style="73" customWidth="1"/>
    <col min="13" max="13" width="18.125" style="73" customWidth="1"/>
    <col min="14" max="14" width="3.75" style="73" customWidth="1"/>
    <col min="15" max="16384" width="9" style="73"/>
  </cols>
  <sheetData>
    <row r="1" spans="1:13" ht="34.5" customHeight="1">
      <c r="B1" s="527" t="s">
        <v>338</v>
      </c>
      <c r="C1" s="527"/>
      <c r="D1" s="527"/>
    </row>
    <row r="2" spans="1:13" s="75" customFormat="1" ht="17.25" customHeight="1">
      <c r="B2" s="76" t="s">
        <v>266</v>
      </c>
      <c r="C2" s="77"/>
      <c r="D2" s="77"/>
      <c r="E2" s="77"/>
      <c r="F2" s="77"/>
      <c r="G2" s="77"/>
      <c r="H2" s="77"/>
      <c r="I2" s="78"/>
      <c r="J2" s="78"/>
    </row>
    <row r="3" spans="1:13" s="81" customFormat="1" ht="19.5" customHeight="1">
      <c r="A3" s="75"/>
      <c r="B3" s="77"/>
      <c r="C3" s="79"/>
      <c r="D3" s="79"/>
      <c r="E3" s="79"/>
      <c r="F3" s="79"/>
      <c r="G3" s="80"/>
      <c r="H3" s="102"/>
      <c r="I3" s="102"/>
      <c r="J3" s="102"/>
      <c r="K3" s="102"/>
    </row>
    <row r="4" spans="1:13" s="81" customFormat="1" ht="19.5" customHeight="1">
      <c r="A4" s="75"/>
      <c r="B4" s="77"/>
      <c r="C4" s="79"/>
      <c r="D4" s="79"/>
      <c r="E4" s="79"/>
      <c r="F4" s="79"/>
      <c r="G4" s="80"/>
      <c r="H4" s="82"/>
      <c r="I4" s="82"/>
      <c r="J4" s="82"/>
      <c r="K4" s="82"/>
    </row>
    <row r="5" spans="1:13" s="81" customFormat="1" ht="54" customHeight="1">
      <c r="A5" s="75"/>
      <c r="B5" s="528"/>
      <c r="C5" s="528"/>
      <c r="D5" s="528"/>
      <c r="E5" s="528"/>
      <c r="F5" s="528"/>
      <c r="G5" s="528"/>
      <c r="H5" s="528"/>
      <c r="I5" s="528"/>
      <c r="J5" s="528"/>
      <c r="K5" s="528"/>
    </row>
    <row r="6" spans="1:13" s="81" customFormat="1" ht="39.75" customHeight="1">
      <c r="A6" s="75"/>
      <c r="B6" s="83"/>
      <c r="C6" s="83"/>
      <c r="D6" s="83"/>
      <c r="E6" s="83"/>
      <c r="F6" s="83"/>
      <c r="G6" s="83"/>
      <c r="H6" s="83"/>
      <c r="I6" s="83"/>
      <c r="J6" s="83"/>
      <c r="K6" s="83"/>
    </row>
    <row r="7" spans="1:13" s="81" customFormat="1" ht="19.5" customHeight="1">
      <c r="A7" s="75"/>
      <c r="B7" s="77"/>
      <c r="C7" s="79"/>
      <c r="D7" s="79"/>
      <c r="E7" s="79"/>
      <c r="F7" s="79"/>
      <c r="G7" s="80"/>
      <c r="H7" s="82"/>
      <c r="I7" s="82"/>
      <c r="J7" s="82"/>
      <c r="K7" s="82"/>
    </row>
    <row r="8" spans="1:13" s="81" customFormat="1" ht="19.5" customHeight="1">
      <c r="A8" s="84" t="s">
        <v>69</v>
      </c>
      <c r="B8" s="85" t="s">
        <v>82</v>
      </c>
      <c r="C8" s="79"/>
      <c r="D8" s="79"/>
      <c r="E8" s="79"/>
      <c r="F8" s="79"/>
      <c r="G8" s="80"/>
      <c r="H8" s="82"/>
      <c r="I8" s="82"/>
      <c r="J8" s="82"/>
      <c r="K8" s="82"/>
    </row>
    <row r="9" spans="1:13" s="81" customFormat="1" ht="19.5" customHeight="1">
      <c r="A9" s="77"/>
      <c r="B9" s="86">
        <v>3600</v>
      </c>
      <c r="C9" s="87" t="s">
        <v>71</v>
      </c>
      <c r="D9" s="88"/>
      <c r="E9" s="79" t="s">
        <v>72</v>
      </c>
      <c r="F9" s="89"/>
      <c r="G9" s="87" t="s">
        <v>73</v>
      </c>
      <c r="H9" s="90" t="str">
        <f>IF(B9*D9*F9=0,"自動計算",B9*D9*F9)</f>
        <v>自動計算</v>
      </c>
      <c r="I9" s="77" t="s">
        <v>74</v>
      </c>
      <c r="J9" s="77"/>
      <c r="K9" s="82"/>
    </row>
    <row r="10" spans="1:13" s="81" customFormat="1" ht="19.5" customHeight="1">
      <c r="A10" s="75"/>
      <c r="B10" s="77"/>
      <c r="C10" s="79"/>
      <c r="D10" s="79"/>
      <c r="E10" s="79"/>
      <c r="F10" s="79"/>
      <c r="G10" s="80"/>
      <c r="H10" s="82"/>
      <c r="I10" s="82"/>
      <c r="J10" s="82"/>
      <c r="K10" s="82"/>
    </row>
    <row r="11" spans="1:13" s="77" customFormat="1" ht="20.100000000000001" customHeight="1">
      <c r="A11" s="84">
        <v>2</v>
      </c>
      <c r="B11" s="85" t="s">
        <v>332</v>
      </c>
      <c r="C11" s="79"/>
      <c r="D11" s="79"/>
      <c r="E11" s="79"/>
      <c r="F11" s="79"/>
      <c r="G11" s="80"/>
      <c r="H11" s="91"/>
      <c r="I11" s="91"/>
      <c r="J11" s="91"/>
      <c r="K11" s="91"/>
    </row>
    <row r="12" spans="1:13" s="75" customFormat="1" ht="17.25" customHeight="1">
      <c r="B12" s="77"/>
      <c r="C12" s="77"/>
      <c r="D12" s="77"/>
      <c r="E12" s="77"/>
      <c r="F12" s="77"/>
      <c r="G12" s="77"/>
      <c r="H12" s="77"/>
      <c r="I12" s="241" t="s">
        <v>38</v>
      </c>
      <c r="J12" s="241"/>
      <c r="K12" s="92"/>
      <c r="L12" s="241"/>
      <c r="M12" s="241"/>
    </row>
    <row r="13" spans="1:13" ht="26.25" customHeight="1">
      <c r="B13" s="239" t="s">
        <v>170</v>
      </c>
      <c r="C13" s="93" t="s">
        <v>75</v>
      </c>
      <c r="D13" s="529" t="s">
        <v>76</v>
      </c>
      <c r="E13" s="530"/>
      <c r="F13" s="531"/>
      <c r="G13" s="94" t="s">
        <v>77</v>
      </c>
      <c r="H13" s="95" t="s">
        <v>78</v>
      </c>
      <c r="I13" s="95" t="s">
        <v>79</v>
      </c>
      <c r="J13" s="95" t="s">
        <v>378</v>
      </c>
      <c r="K13" s="95" t="s">
        <v>171</v>
      </c>
      <c r="L13" s="95" t="s">
        <v>172</v>
      </c>
      <c r="M13" s="239" t="s">
        <v>141</v>
      </c>
    </row>
    <row r="14" spans="1:13" ht="20.100000000000001" customHeight="1">
      <c r="B14" s="96"/>
      <c r="C14" s="96"/>
      <c r="D14" s="535"/>
      <c r="E14" s="536"/>
      <c r="F14" s="537"/>
      <c r="G14" s="97"/>
      <c r="H14" s="107"/>
      <c r="I14" s="229">
        <f>ROUNDDOWN(PRODUCT(G14:H14),0)</f>
        <v>0</v>
      </c>
      <c r="J14" s="240"/>
      <c r="K14" s="240"/>
      <c r="L14" s="240"/>
      <c r="M14" s="266"/>
    </row>
    <row r="15" spans="1:13" ht="20.100000000000001" customHeight="1">
      <c r="B15" s="96"/>
      <c r="C15" s="96"/>
      <c r="D15" s="535"/>
      <c r="E15" s="536"/>
      <c r="F15" s="537"/>
      <c r="G15" s="97"/>
      <c r="H15" s="107"/>
      <c r="I15" s="229">
        <f t="shared" ref="I15:I58" si="0">ROUNDDOWN(PRODUCT(G15:H15),0)</f>
        <v>0</v>
      </c>
      <c r="J15" s="240"/>
      <c r="K15" s="240"/>
      <c r="L15" s="240"/>
      <c r="M15" s="266"/>
    </row>
    <row r="16" spans="1:13" ht="20.100000000000001" customHeight="1">
      <c r="B16" s="96"/>
      <c r="C16" s="96"/>
      <c r="D16" s="535"/>
      <c r="E16" s="536"/>
      <c r="F16" s="537"/>
      <c r="G16" s="97"/>
      <c r="H16" s="107"/>
      <c r="I16" s="229">
        <f t="shared" si="0"/>
        <v>0</v>
      </c>
      <c r="J16" s="240"/>
      <c r="K16" s="240"/>
      <c r="L16" s="240"/>
      <c r="M16" s="266"/>
    </row>
    <row r="17" spans="2:13" ht="20.100000000000001" customHeight="1">
      <c r="B17" s="96"/>
      <c r="C17" s="96"/>
      <c r="D17" s="535"/>
      <c r="E17" s="536"/>
      <c r="F17" s="537"/>
      <c r="G17" s="97"/>
      <c r="H17" s="107"/>
      <c r="I17" s="229">
        <f t="shared" si="0"/>
        <v>0</v>
      </c>
      <c r="J17" s="240"/>
      <c r="K17" s="240"/>
      <c r="L17" s="240"/>
      <c r="M17" s="266"/>
    </row>
    <row r="18" spans="2:13" ht="20.100000000000001" customHeight="1">
      <c r="B18" s="96"/>
      <c r="C18" s="96"/>
      <c r="D18" s="535"/>
      <c r="E18" s="536"/>
      <c r="F18" s="537"/>
      <c r="G18" s="97"/>
      <c r="H18" s="107"/>
      <c r="I18" s="229">
        <f t="shared" si="0"/>
        <v>0</v>
      </c>
      <c r="J18" s="240"/>
      <c r="K18" s="240"/>
      <c r="L18" s="240"/>
      <c r="M18" s="266"/>
    </row>
    <row r="19" spans="2:13" ht="20.100000000000001" customHeight="1">
      <c r="B19" s="96"/>
      <c r="C19" s="96"/>
      <c r="D19" s="535"/>
      <c r="E19" s="536"/>
      <c r="F19" s="537"/>
      <c r="G19" s="97"/>
      <c r="H19" s="107"/>
      <c r="I19" s="229">
        <f t="shared" si="0"/>
        <v>0</v>
      </c>
      <c r="J19" s="240"/>
      <c r="K19" s="240"/>
      <c r="L19" s="240"/>
      <c r="M19" s="266"/>
    </row>
    <row r="20" spans="2:13" ht="20.100000000000001" customHeight="1">
      <c r="B20" s="96"/>
      <c r="C20" s="96"/>
      <c r="D20" s="535"/>
      <c r="E20" s="536"/>
      <c r="F20" s="537"/>
      <c r="G20" s="97"/>
      <c r="H20" s="107"/>
      <c r="I20" s="229">
        <f t="shared" si="0"/>
        <v>0</v>
      </c>
      <c r="J20" s="240"/>
      <c r="K20" s="240"/>
      <c r="L20" s="240"/>
      <c r="M20" s="266"/>
    </row>
    <row r="21" spans="2:13" ht="20.100000000000001" customHeight="1">
      <c r="B21" s="96"/>
      <c r="C21" s="96"/>
      <c r="D21" s="535"/>
      <c r="E21" s="536"/>
      <c r="F21" s="537"/>
      <c r="G21" s="97"/>
      <c r="H21" s="107"/>
      <c r="I21" s="229">
        <f t="shared" si="0"/>
        <v>0</v>
      </c>
      <c r="J21" s="240"/>
      <c r="K21" s="240"/>
      <c r="L21" s="240"/>
      <c r="M21" s="266"/>
    </row>
    <row r="22" spans="2:13" ht="20.100000000000001" customHeight="1">
      <c r="B22" s="96"/>
      <c r="C22" s="96"/>
      <c r="D22" s="535"/>
      <c r="E22" s="536"/>
      <c r="F22" s="537"/>
      <c r="G22" s="97"/>
      <c r="H22" s="107"/>
      <c r="I22" s="229">
        <f t="shared" si="0"/>
        <v>0</v>
      </c>
      <c r="J22" s="240"/>
      <c r="K22" s="240"/>
      <c r="L22" s="240"/>
      <c r="M22" s="266"/>
    </row>
    <row r="23" spans="2:13" ht="20.100000000000001" customHeight="1">
      <c r="B23" s="96"/>
      <c r="C23" s="96"/>
      <c r="D23" s="535"/>
      <c r="E23" s="536"/>
      <c r="F23" s="537"/>
      <c r="G23" s="97"/>
      <c r="H23" s="107"/>
      <c r="I23" s="229">
        <f t="shared" si="0"/>
        <v>0</v>
      </c>
      <c r="J23" s="240"/>
      <c r="K23" s="240"/>
      <c r="L23" s="240"/>
      <c r="M23" s="266"/>
    </row>
    <row r="24" spans="2:13" ht="20.100000000000001" customHeight="1">
      <c r="B24" s="96"/>
      <c r="C24" s="96"/>
      <c r="D24" s="535"/>
      <c r="E24" s="536"/>
      <c r="F24" s="537"/>
      <c r="G24" s="97"/>
      <c r="H24" s="107"/>
      <c r="I24" s="229">
        <f t="shared" si="0"/>
        <v>0</v>
      </c>
      <c r="J24" s="240"/>
      <c r="K24" s="240"/>
      <c r="L24" s="240"/>
      <c r="M24" s="266"/>
    </row>
    <row r="25" spans="2:13" ht="20.100000000000001" customHeight="1">
      <c r="B25" s="96"/>
      <c r="C25" s="96"/>
      <c r="D25" s="535"/>
      <c r="E25" s="536"/>
      <c r="F25" s="537"/>
      <c r="G25" s="97"/>
      <c r="H25" s="107"/>
      <c r="I25" s="229">
        <f t="shared" si="0"/>
        <v>0</v>
      </c>
      <c r="J25" s="240"/>
      <c r="K25" s="240"/>
      <c r="L25" s="240"/>
      <c r="M25" s="266"/>
    </row>
    <row r="26" spans="2:13" ht="20.100000000000001" customHeight="1">
      <c r="B26" s="96"/>
      <c r="C26" s="96"/>
      <c r="D26" s="535"/>
      <c r="E26" s="536"/>
      <c r="F26" s="537"/>
      <c r="G26" s="97"/>
      <c r="H26" s="107"/>
      <c r="I26" s="229">
        <f t="shared" si="0"/>
        <v>0</v>
      </c>
      <c r="J26" s="240"/>
      <c r="K26" s="240"/>
      <c r="L26" s="240"/>
      <c r="M26" s="266"/>
    </row>
    <row r="27" spans="2:13" ht="20.100000000000001" customHeight="1">
      <c r="B27" s="96"/>
      <c r="C27" s="96"/>
      <c r="D27" s="535"/>
      <c r="E27" s="536"/>
      <c r="F27" s="537"/>
      <c r="G27" s="97"/>
      <c r="H27" s="107"/>
      <c r="I27" s="229">
        <f t="shared" si="0"/>
        <v>0</v>
      </c>
      <c r="J27" s="240"/>
      <c r="K27" s="240"/>
      <c r="L27" s="240"/>
      <c r="M27" s="266"/>
    </row>
    <row r="28" spans="2:13" ht="20.100000000000001" customHeight="1">
      <c r="B28" s="96"/>
      <c r="C28" s="96"/>
      <c r="D28" s="535"/>
      <c r="E28" s="536"/>
      <c r="F28" s="537"/>
      <c r="G28" s="97"/>
      <c r="H28" s="107"/>
      <c r="I28" s="229">
        <f t="shared" si="0"/>
        <v>0</v>
      </c>
      <c r="J28" s="240"/>
      <c r="K28" s="240"/>
      <c r="L28" s="240"/>
      <c r="M28" s="266"/>
    </row>
    <row r="29" spans="2:13" ht="20.100000000000001" customHeight="1">
      <c r="B29" s="96"/>
      <c r="C29" s="96"/>
      <c r="D29" s="535"/>
      <c r="E29" s="536"/>
      <c r="F29" s="537"/>
      <c r="G29" s="97"/>
      <c r="H29" s="107"/>
      <c r="I29" s="229">
        <f t="shared" si="0"/>
        <v>0</v>
      </c>
      <c r="J29" s="240"/>
      <c r="K29" s="240"/>
      <c r="L29" s="240"/>
      <c r="M29" s="266"/>
    </row>
    <row r="30" spans="2:13" ht="20.100000000000001" customHeight="1">
      <c r="B30" s="96"/>
      <c r="C30" s="96"/>
      <c r="D30" s="535"/>
      <c r="E30" s="536"/>
      <c r="F30" s="537"/>
      <c r="G30" s="97"/>
      <c r="H30" s="107"/>
      <c r="I30" s="229">
        <f t="shared" si="0"/>
        <v>0</v>
      </c>
      <c r="J30" s="240"/>
      <c r="K30" s="240"/>
      <c r="L30" s="240"/>
      <c r="M30" s="266"/>
    </row>
    <row r="31" spans="2:13" ht="20.100000000000001" customHeight="1">
      <c r="B31" s="96"/>
      <c r="C31" s="96"/>
      <c r="D31" s="535"/>
      <c r="E31" s="536"/>
      <c r="F31" s="537"/>
      <c r="G31" s="97"/>
      <c r="H31" s="107"/>
      <c r="I31" s="229">
        <f t="shared" si="0"/>
        <v>0</v>
      </c>
      <c r="J31" s="240"/>
      <c r="K31" s="240"/>
      <c r="L31" s="240"/>
      <c r="M31" s="266"/>
    </row>
    <row r="32" spans="2:13" ht="20.100000000000001" customHeight="1">
      <c r="B32" s="96"/>
      <c r="C32" s="96"/>
      <c r="D32" s="346"/>
      <c r="E32" s="347"/>
      <c r="F32" s="348"/>
      <c r="G32" s="97"/>
      <c r="H32" s="107"/>
      <c r="I32" s="229">
        <f t="shared" si="0"/>
        <v>0</v>
      </c>
      <c r="J32" s="240"/>
      <c r="K32" s="240"/>
      <c r="L32" s="240"/>
      <c r="M32" s="266"/>
    </row>
    <row r="33" spans="2:13" ht="20.100000000000001" customHeight="1">
      <c r="B33" s="96"/>
      <c r="C33" s="96"/>
      <c r="D33" s="346"/>
      <c r="E33" s="347"/>
      <c r="F33" s="348"/>
      <c r="G33" s="97"/>
      <c r="H33" s="107"/>
      <c r="I33" s="229">
        <f t="shared" si="0"/>
        <v>0</v>
      </c>
      <c r="J33" s="240"/>
      <c r="K33" s="240"/>
      <c r="L33" s="240"/>
      <c r="M33" s="266"/>
    </row>
    <row r="34" spans="2:13" ht="20.100000000000001" customHeight="1">
      <c r="B34" s="96"/>
      <c r="C34" s="96"/>
      <c r="D34" s="346"/>
      <c r="E34" s="347"/>
      <c r="F34" s="348"/>
      <c r="G34" s="97"/>
      <c r="H34" s="107"/>
      <c r="I34" s="229">
        <f t="shared" si="0"/>
        <v>0</v>
      </c>
      <c r="J34" s="240"/>
      <c r="K34" s="240"/>
      <c r="L34" s="240"/>
      <c r="M34" s="266"/>
    </row>
    <row r="35" spans="2:13" ht="20.100000000000001" customHeight="1">
      <c r="B35" s="96"/>
      <c r="C35" s="96"/>
      <c r="D35" s="346"/>
      <c r="E35" s="347"/>
      <c r="F35" s="348"/>
      <c r="G35" s="97"/>
      <c r="H35" s="107"/>
      <c r="I35" s="229">
        <f t="shared" si="0"/>
        <v>0</v>
      </c>
      <c r="J35" s="240"/>
      <c r="K35" s="240"/>
      <c r="L35" s="240"/>
      <c r="M35" s="266"/>
    </row>
    <row r="36" spans="2:13" ht="20.100000000000001" customHeight="1">
      <c r="B36" s="96"/>
      <c r="C36" s="96"/>
      <c r="D36" s="346"/>
      <c r="E36" s="347"/>
      <c r="F36" s="348"/>
      <c r="G36" s="97"/>
      <c r="H36" s="107"/>
      <c r="I36" s="229">
        <f t="shared" si="0"/>
        <v>0</v>
      </c>
      <c r="J36" s="240"/>
      <c r="K36" s="240"/>
      <c r="L36" s="240"/>
      <c r="M36" s="266"/>
    </row>
    <row r="37" spans="2:13" ht="20.100000000000001" customHeight="1">
      <c r="B37" s="96"/>
      <c r="C37" s="96"/>
      <c r="D37" s="346"/>
      <c r="E37" s="347"/>
      <c r="F37" s="348"/>
      <c r="G37" s="97"/>
      <c r="H37" s="107"/>
      <c r="I37" s="229">
        <f t="shared" si="0"/>
        <v>0</v>
      </c>
      <c r="J37" s="240"/>
      <c r="K37" s="240"/>
      <c r="L37" s="240"/>
      <c r="M37" s="266"/>
    </row>
    <row r="38" spans="2:13" ht="20.100000000000001" customHeight="1">
      <c r="B38" s="96"/>
      <c r="C38" s="96"/>
      <c r="D38" s="346"/>
      <c r="E38" s="347"/>
      <c r="F38" s="348"/>
      <c r="G38" s="97"/>
      <c r="H38" s="107"/>
      <c r="I38" s="229">
        <f t="shared" si="0"/>
        <v>0</v>
      </c>
      <c r="J38" s="240"/>
      <c r="K38" s="240"/>
      <c r="L38" s="240"/>
      <c r="M38" s="266"/>
    </row>
    <row r="39" spans="2:13" ht="20.100000000000001" customHeight="1">
      <c r="B39" s="96"/>
      <c r="C39" s="96"/>
      <c r="D39" s="346"/>
      <c r="E39" s="347"/>
      <c r="F39" s="348"/>
      <c r="G39" s="97"/>
      <c r="H39" s="107"/>
      <c r="I39" s="229">
        <f t="shared" si="0"/>
        <v>0</v>
      </c>
      <c r="J39" s="240"/>
      <c r="K39" s="240"/>
      <c r="L39" s="240"/>
      <c r="M39" s="266"/>
    </row>
    <row r="40" spans="2:13" ht="20.100000000000001" customHeight="1">
      <c r="B40" s="96"/>
      <c r="C40" s="96"/>
      <c r="D40" s="346"/>
      <c r="E40" s="347"/>
      <c r="F40" s="348"/>
      <c r="G40" s="97"/>
      <c r="H40" s="107"/>
      <c r="I40" s="229">
        <f t="shared" si="0"/>
        <v>0</v>
      </c>
      <c r="J40" s="240"/>
      <c r="K40" s="240"/>
      <c r="L40" s="240"/>
      <c r="M40" s="266"/>
    </row>
    <row r="41" spans="2:13" ht="20.100000000000001" customHeight="1">
      <c r="B41" s="96"/>
      <c r="C41" s="96"/>
      <c r="D41" s="346"/>
      <c r="E41" s="347"/>
      <c r="F41" s="348"/>
      <c r="G41" s="97"/>
      <c r="H41" s="107"/>
      <c r="I41" s="229">
        <f t="shared" si="0"/>
        <v>0</v>
      </c>
      <c r="J41" s="240"/>
      <c r="K41" s="240"/>
      <c r="L41" s="240"/>
      <c r="M41" s="266"/>
    </row>
    <row r="42" spans="2:13" ht="20.100000000000001" customHeight="1">
      <c r="B42" s="96"/>
      <c r="C42" s="96"/>
      <c r="D42" s="346"/>
      <c r="E42" s="347"/>
      <c r="F42" s="348"/>
      <c r="G42" s="97"/>
      <c r="H42" s="107"/>
      <c r="I42" s="229">
        <f t="shared" si="0"/>
        <v>0</v>
      </c>
      <c r="J42" s="240"/>
      <c r="K42" s="240"/>
      <c r="L42" s="240"/>
      <c r="M42" s="266"/>
    </row>
    <row r="43" spans="2:13" ht="20.100000000000001" customHeight="1">
      <c r="B43" s="96"/>
      <c r="C43" s="96"/>
      <c r="D43" s="346"/>
      <c r="E43" s="347"/>
      <c r="F43" s="348"/>
      <c r="G43" s="97"/>
      <c r="H43" s="107"/>
      <c r="I43" s="229">
        <f t="shared" si="0"/>
        <v>0</v>
      </c>
      <c r="J43" s="240"/>
      <c r="K43" s="240"/>
      <c r="L43" s="240"/>
      <c r="M43" s="266"/>
    </row>
    <row r="44" spans="2:13" ht="20.100000000000001" customHeight="1">
      <c r="B44" s="96"/>
      <c r="C44" s="96"/>
      <c r="D44" s="346"/>
      <c r="E44" s="347"/>
      <c r="F44" s="348"/>
      <c r="G44" s="97"/>
      <c r="H44" s="107"/>
      <c r="I44" s="229">
        <f t="shared" si="0"/>
        <v>0</v>
      </c>
      <c r="J44" s="240"/>
      <c r="K44" s="240"/>
      <c r="L44" s="240"/>
      <c r="M44" s="266"/>
    </row>
    <row r="45" spans="2:13" ht="20.100000000000001" customHeight="1">
      <c r="B45" s="96"/>
      <c r="C45" s="96"/>
      <c r="D45" s="346"/>
      <c r="E45" s="347"/>
      <c r="F45" s="348"/>
      <c r="G45" s="97"/>
      <c r="H45" s="107"/>
      <c r="I45" s="229">
        <f t="shared" si="0"/>
        <v>0</v>
      </c>
      <c r="J45" s="240"/>
      <c r="K45" s="240"/>
      <c r="L45" s="240"/>
      <c r="M45" s="266"/>
    </row>
    <row r="46" spans="2:13" ht="20.100000000000001" customHeight="1">
      <c r="B46" s="96"/>
      <c r="C46" s="96"/>
      <c r="D46" s="346"/>
      <c r="E46" s="347"/>
      <c r="F46" s="348"/>
      <c r="G46" s="97"/>
      <c r="H46" s="107"/>
      <c r="I46" s="229">
        <f t="shared" si="0"/>
        <v>0</v>
      </c>
      <c r="J46" s="240"/>
      <c r="K46" s="240"/>
      <c r="L46" s="240"/>
      <c r="M46" s="266"/>
    </row>
    <row r="47" spans="2:13" ht="20.100000000000001" customHeight="1">
      <c r="B47" s="96"/>
      <c r="C47" s="96"/>
      <c r="D47" s="346"/>
      <c r="E47" s="347"/>
      <c r="F47" s="348"/>
      <c r="G47" s="97"/>
      <c r="H47" s="107"/>
      <c r="I47" s="229">
        <f t="shared" si="0"/>
        <v>0</v>
      </c>
      <c r="J47" s="240"/>
      <c r="K47" s="240"/>
      <c r="L47" s="240"/>
      <c r="M47" s="266"/>
    </row>
    <row r="48" spans="2:13" ht="20.100000000000001" customHeight="1">
      <c r="B48" s="96"/>
      <c r="C48" s="96"/>
      <c r="D48" s="346"/>
      <c r="E48" s="347"/>
      <c r="F48" s="348"/>
      <c r="G48" s="97"/>
      <c r="H48" s="107"/>
      <c r="I48" s="229">
        <f t="shared" si="0"/>
        <v>0</v>
      </c>
      <c r="J48" s="240"/>
      <c r="K48" s="240"/>
      <c r="L48" s="240"/>
      <c r="M48" s="266"/>
    </row>
    <row r="49" spans="2:13" ht="20.100000000000001" customHeight="1">
      <c r="B49" s="96"/>
      <c r="C49" s="96"/>
      <c r="D49" s="346"/>
      <c r="E49" s="347"/>
      <c r="F49" s="348"/>
      <c r="G49" s="97"/>
      <c r="H49" s="107"/>
      <c r="I49" s="229">
        <f t="shared" si="0"/>
        <v>0</v>
      </c>
      <c r="J49" s="240"/>
      <c r="K49" s="240"/>
      <c r="L49" s="240"/>
      <c r="M49" s="266"/>
    </row>
    <row r="50" spans="2:13" ht="20.100000000000001" customHeight="1">
      <c r="B50" s="96"/>
      <c r="C50" s="96"/>
      <c r="D50" s="535"/>
      <c r="E50" s="536"/>
      <c r="F50" s="537"/>
      <c r="G50" s="97"/>
      <c r="H50" s="107"/>
      <c r="I50" s="229">
        <f t="shared" si="0"/>
        <v>0</v>
      </c>
      <c r="J50" s="240"/>
      <c r="K50" s="240"/>
      <c r="L50" s="240"/>
      <c r="M50" s="266"/>
    </row>
    <row r="51" spans="2:13" ht="20.100000000000001" customHeight="1">
      <c r="B51" s="96"/>
      <c r="C51" s="96"/>
      <c r="D51" s="535"/>
      <c r="E51" s="536"/>
      <c r="F51" s="537"/>
      <c r="G51" s="97"/>
      <c r="H51" s="107"/>
      <c r="I51" s="229">
        <f t="shared" si="0"/>
        <v>0</v>
      </c>
      <c r="J51" s="240"/>
      <c r="K51" s="240"/>
      <c r="L51" s="240"/>
      <c r="M51" s="266"/>
    </row>
    <row r="52" spans="2:13" ht="20.100000000000001" customHeight="1">
      <c r="B52" s="96"/>
      <c r="C52" s="96"/>
      <c r="D52" s="535"/>
      <c r="E52" s="536"/>
      <c r="F52" s="537"/>
      <c r="G52" s="97"/>
      <c r="H52" s="107"/>
      <c r="I52" s="229">
        <f t="shared" si="0"/>
        <v>0</v>
      </c>
      <c r="J52" s="240"/>
      <c r="K52" s="240"/>
      <c r="L52" s="240"/>
      <c r="M52" s="266"/>
    </row>
    <row r="53" spans="2:13" ht="20.100000000000001" customHeight="1">
      <c r="B53" s="96"/>
      <c r="C53" s="96"/>
      <c r="D53" s="535"/>
      <c r="E53" s="536"/>
      <c r="F53" s="537"/>
      <c r="G53" s="97"/>
      <c r="H53" s="107"/>
      <c r="I53" s="229">
        <f t="shared" si="0"/>
        <v>0</v>
      </c>
      <c r="J53" s="240"/>
      <c r="K53" s="240"/>
      <c r="L53" s="240"/>
      <c r="M53" s="266"/>
    </row>
    <row r="54" spans="2:13" ht="20.100000000000001" customHeight="1">
      <c r="B54" s="96"/>
      <c r="C54" s="96"/>
      <c r="D54" s="535"/>
      <c r="E54" s="536"/>
      <c r="F54" s="537"/>
      <c r="G54" s="97"/>
      <c r="H54" s="107"/>
      <c r="I54" s="229">
        <f t="shared" si="0"/>
        <v>0</v>
      </c>
      <c r="J54" s="240"/>
      <c r="K54" s="240"/>
      <c r="L54" s="240"/>
      <c r="M54" s="266"/>
    </row>
    <row r="55" spans="2:13" ht="20.100000000000001" customHeight="1">
      <c r="B55" s="96"/>
      <c r="C55" s="96"/>
      <c r="D55" s="535"/>
      <c r="E55" s="536"/>
      <c r="F55" s="537"/>
      <c r="G55" s="97"/>
      <c r="H55" s="107"/>
      <c r="I55" s="229">
        <f t="shared" si="0"/>
        <v>0</v>
      </c>
      <c r="J55" s="240"/>
      <c r="K55" s="240"/>
      <c r="L55" s="240"/>
      <c r="M55" s="266"/>
    </row>
    <row r="56" spans="2:13" ht="20.100000000000001" customHeight="1">
      <c r="B56" s="96"/>
      <c r="C56" s="96"/>
      <c r="D56" s="535"/>
      <c r="E56" s="536"/>
      <c r="F56" s="537"/>
      <c r="G56" s="97"/>
      <c r="H56" s="107"/>
      <c r="I56" s="229">
        <f t="shared" si="0"/>
        <v>0</v>
      </c>
      <c r="J56" s="240"/>
      <c r="K56" s="240"/>
      <c r="L56" s="240"/>
      <c r="M56" s="266"/>
    </row>
    <row r="57" spans="2:13" ht="20.100000000000001" customHeight="1">
      <c r="B57" s="96"/>
      <c r="C57" s="96"/>
      <c r="D57" s="535"/>
      <c r="E57" s="536"/>
      <c r="F57" s="537"/>
      <c r="G57" s="97"/>
      <c r="H57" s="107"/>
      <c r="I57" s="229">
        <f t="shared" si="0"/>
        <v>0</v>
      </c>
      <c r="J57" s="240"/>
      <c r="K57" s="240"/>
      <c r="L57" s="240"/>
      <c r="M57" s="266"/>
    </row>
    <row r="58" spans="2:13" ht="20.100000000000001" customHeight="1">
      <c r="B58" s="96"/>
      <c r="C58" s="96"/>
      <c r="D58" s="535"/>
      <c r="E58" s="536"/>
      <c r="F58" s="537"/>
      <c r="G58" s="97"/>
      <c r="H58" s="107"/>
      <c r="I58" s="229">
        <f t="shared" si="0"/>
        <v>0</v>
      </c>
      <c r="J58" s="240"/>
      <c r="K58" s="240"/>
      <c r="L58" s="240"/>
      <c r="M58" s="266"/>
    </row>
    <row r="59" spans="2:13" ht="20.100000000000001" customHeight="1">
      <c r="B59" s="532" t="s">
        <v>80</v>
      </c>
      <c r="C59" s="533"/>
      <c r="D59" s="533"/>
      <c r="E59" s="533"/>
      <c r="F59" s="533"/>
      <c r="G59" s="533"/>
      <c r="H59" s="534"/>
      <c r="I59" s="230">
        <f>SUBTOTAL(9,I14:I58)</f>
        <v>0</v>
      </c>
      <c r="J59" s="230"/>
      <c r="K59" s="99"/>
      <c r="L59" s="99"/>
      <c r="M59" s="265"/>
    </row>
    <row r="60" spans="2:13" ht="20.100000000000001" customHeight="1">
      <c r="F60" s="101"/>
      <c r="G60" s="101"/>
      <c r="H60" s="101"/>
      <c r="I60" s="101"/>
      <c r="J60" s="101"/>
    </row>
  </sheetData>
  <sheetProtection sheet="1" objects="1" scenarios="1"/>
  <mergeCells count="31">
    <mergeCell ref="D22:F22"/>
    <mergeCell ref="B1:D1"/>
    <mergeCell ref="B5:K5"/>
    <mergeCell ref="D13:F13"/>
    <mergeCell ref="D14:F14"/>
    <mergeCell ref="D15:F15"/>
    <mergeCell ref="D16:F16"/>
    <mergeCell ref="D17:F17"/>
    <mergeCell ref="D18:F18"/>
    <mergeCell ref="D19:F19"/>
    <mergeCell ref="D20:F20"/>
    <mergeCell ref="D21:F21"/>
    <mergeCell ref="D52:F52"/>
    <mergeCell ref="D23:F23"/>
    <mergeCell ref="D24:F24"/>
    <mergeCell ref="D25:F25"/>
    <mergeCell ref="D26:F26"/>
    <mergeCell ref="D27:F27"/>
    <mergeCell ref="D28:F28"/>
    <mergeCell ref="D29:F29"/>
    <mergeCell ref="D30:F30"/>
    <mergeCell ref="D31:F31"/>
    <mergeCell ref="D50:F50"/>
    <mergeCell ref="D51:F51"/>
    <mergeCell ref="B59:H59"/>
    <mergeCell ref="D53:F53"/>
    <mergeCell ref="D54:F54"/>
    <mergeCell ref="D55:F55"/>
    <mergeCell ref="D56:F56"/>
    <mergeCell ref="D57:F57"/>
    <mergeCell ref="D58:F58"/>
  </mergeCells>
  <phoneticPr fontId="2"/>
  <dataValidations count="4">
    <dataValidation type="whole" allowBlank="1" showInputMessage="1" showErrorMessage="1" error="１０月～１２月の「対象期間」は３日のため、入力できる日数は最大９４日です。" promptTitle="事業日数（見込）について" prompt="１０月以降の「対象期間」かつ本事業を実施する日数（見込）を入力してください。_x000a_※１０月～１２月の「対象期間」は３日のため、入力できる日数は最大９４日です。_x000a_" sqref="F9" xr:uid="{ABED0BE6-A3A1-4B0C-BE9B-6F07A5F8B713}">
      <formula1>0</formula1>
      <formula2>94</formula2>
    </dataValidation>
    <dataValidation type="list" allowBlank="1" showInputMessage="1" showErrorMessage="1" sqref="C14:C58" xr:uid="{A6C979DE-A03C-4A2F-9650-B52E52D7BBAC}">
      <formula1>"マスク,ゴーグル,ガウン,グローブ,キャップ,フェイスシールド"</formula1>
    </dataValidation>
    <dataValidation type="whole" allowBlank="1" showInputMessage="1" showErrorMessage="1" error="整数を入力してください。" sqref="D9" xr:uid="{8051A457-1664-4CDD-9CFD-637246BBBC83}">
      <formula1>0</formula1>
      <formula2>1000</formula2>
    </dataValidation>
    <dataValidation type="list" allowBlank="1" showInputMessage="1" showErrorMessage="1" sqref="J14:J58" xr:uid="{09E02F4A-4C30-4037-918F-DA7D65B18601}">
      <formula1>"納品済,1月中に納品"</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drawing r:id="rId2"/>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4E4EA03-4CA6-4304-A1BF-ED3DB7345A87}">
  <sheetPr>
    <tabColor rgb="FFFFFF00"/>
  </sheetPr>
  <dimension ref="B1:L46"/>
  <sheetViews>
    <sheetView workbookViewId="0">
      <selection activeCell="I16" sqref="I16"/>
    </sheetView>
  </sheetViews>
  <sheetFormatPr defaultRowHeight="13.5"/>
  <cols>
    <col min="1" max="1" width="4.375" customWidth="1"/>
    <col min="2" max="2" width="17.375" customWidth="1"/>
    <col min="3" max="8" width="17.625" customWidth="1"/>
    <col min="9" max="9" width="13.75" customWidth="1"/>
    <col min="10" max="10" width="6.25" customWidth="1"/>
  </cols>
  <sheetData>
    <row r="1" spans="2:12" s="73" customFormat="1" ht="34.5" customHeight="1">
      <c r="B1" s="527" t="s">
        <v>338</v>
      </c>
      <c r="C1" s="527"/>
      <c r="D1" s="527"/>
      <c r="E1" s="74"/>
    </row>
    <row r="2" spans="2:12" s="75" customFormat="1" ht="17.25" customHeight="1">
      <c r="B2" s="76" t="s">
        <v>339</v>
      </c>
      <c r="C2" s="77"/>
      <c r="D2" s="77"/>
      <c r="E2" s="77"/>
      <c r="F2" s="77"/>
      <c r="G2" s="77"/>
      <c r="H2" s="77"/>
      <c r="I2" s="78"/>
    </row>
    <row r="5" spans="2:12" ht="17.25">
      <c r="B5" s="329" t="s">
        <v>283</v>
      </c>
    </row>
    <row r="6" spans="2:12" ht="17.25">
      <c r="B6" s="321"/>
      <c r="C6" s="345" t="s">
        <v>280</v>
      </c>
      <c r="D6" s="324" t="s">
        <v>328</v>
      </c>
      <c r="E6" s="324" t="s">
        <v>281</v>
      </c>
    </row>
    <row r="7" spans="2:12" ht="17.25">
      <c r="B7" s="328" t="s">
        <v>269</v>
      </c>
      <c r="C7" s="330">
        <f>SUMIF('別紙２－１(3)救急・周産期・小児医療_購入明細'!$C$14:$C$58,B7,'別紙２－１(3)救急・周産期・小児医療_購入明細'!$G$14:$G$58)</f>
        <v>0</v>
      </c>
      <c r="D7" s="330">
        <f>SUMIF('別紙２－１(3)救急・周産期・小児医療_購入明細'!$C$14:$C$58,B7,'別紙２－１(3)救急・周産期・小児医療_購入明細'!$I$14:$I$58)</f>
        <v>0</v>
      </c>
      <c r="E7" s="331" t="str">
        <f>IFERROR(D7/C7,"自動計算")</f>
        <v>自動計算</v>
      </c>
    </row>
    <row r="8" spans="2:12" ht="17.25">
      <c r="B8" s="328" t="s">
        <v>271</v>
      </c>
      <c r="C8" s="330">
        <f>SUMIF('別紙２－１(3)救急・周産期・小児医療_購入明細'!$C$14:$C$58,B8,'別紙２－１(3)救急・周産期・小児医療_購入明細'!$G$14:$G$58)</f>
        <v>0</v>
      </c>
      <c r="D8" s="330">
        <f>SUMIF('別紙２－１(3)救急・周産期・小児医療_購入明細'!$C$14:$C$58,B8,'別紙２－１(3)救急・周産期・小児医療_購入明細'!$I$14:$I$58)</f>
        <v>0</v>
      </c>
      <c r="E8" s="331" t="str">
        <f t="shared" ref="E8:E12" si="0">IFERROR(D8/C8,"自動計算")</f>
        <v>自動計算</v>
      </c>
    </row>
    <row r="9" spans="2:12" ht="17.25">
      <c r="B9" s="328" t="s">
        <v>273</v>
      </c>
      <c r="C9" s="330">
        <f>SUMIF('別紙２－１(3)救急・周産期・小児医療_購入明細'!$C$14:$C$58,B9,'別紙２－１(3)救急・周産期・小児医療_購入明細'!$G$14:$G$58)</f>
        <v>0</v>
      </c>
      <c r="D9" s="330">
        <f>SUMIF('別紙２－１(3)救急・周産期・小児医療_購入明細'!$C$14:$C$58,B9,'別紙２－１(3)救急・周産期・小児医療_購入明細'!$I$14:$I$58)</f>
        <v>0</v>
      </c>
      <c r="E9" s="331" t="str">
        <f t="shared" si="0"/>
        <v>自動計算</v>
      </c>
    </row>
    <row r="10" spans="2:12" ht="17.25">
      <c r="B10" s="328" t="s">
        <v>275</v>
      </c>
      <c r="C10" s="330">
        <f>SUMIF('別紙２－１(3)救急・周産期・小児医療_購入明細'!$C$14:$C$58,B10,'別紙２－１(3)救急・周産期・小児医療_購入明細'!$G$14:$G$58)</f>
        <v>0</v>
      </c>
      <c r="D10" s="330">
        <f>SUMIF('別紙２－１(3)救急・周産期・小児医療_購入明細'!$C$14:$C$58,B10,'別紙２－１(3)救急・周産期・小児医療_購入明細'!$I$14:$I$58)</f>
        <v>0</v>
      </c>
      <c r="E10" s="331" t="str">
        <f t="shared" si="0"/>
        <v>自動計算</v>
      </c>
    </row>
    <row r="11" spans="2:12" ht="17.25">
      <c r="B11" s="328" t="s">
        <v>277</v>
      </c>
      <c r="C11" s="330">
        <f>SUMIF('別紙２－１(3)救急・周産期・小児医療_購入明細'!$C$14:$C$58,B11,'別紙２－１(3)救急・周産期・小児医療_購入明細'!$G$14:$G$58)</f>
        <v>0</v>
      </c>
      <c r="D11" s="330">
        <f>SUMIF('別紙２－１(3)救急・周産期・小児医療_購入明細'!$C$14:$C$58,B11,'別紙２－１(3)救急・周産期・小児医療_購入明細'!$I$14:$I$58)</f>
        <v>0</v>
      </c>
      <c r="E11" s="331" t="str">
        <f t="shared" si="0"/>
        <v>自動計算</v>
      </c>
    </row>
    <row r="12" spans="2:12" ht="17.25">
      <c r="B12" s="328" t="s">
        <v>279</v>
      </c>
      <c r="C12" s="330">
        <f>SUMIF('別紙２－１(3)救急・周産期・小児医療_購入明細'!$C$14:$C$58,B12,'別紙２－１(3)救急・周産期・小児医療_購入明細'!$G$14:$G$58)</f>
        <v>0</v>
      </c>
      <c r="D12" s="330">
        <f>SUMIF('別紙２－１(3)救急・周産期・小児医療_購入明細'!$C$14:$C$58,B12,'別紙２－１(3)救急・周産期・小児医療_購入明細'!$I$14:$I$58)</f>
        <v>0</v>
      </c>
      <c r="E12" s="331" t="str">
        <f t="shared" si="0"/>
        <v>自動計算</v>
      </c>
    </row>
    <row r="14" spans="2:12" ht="18" thickBot="1">
      <c r="B14" s="329" t="s">
        <v>333</v>
      </c>
    </row>
    <row r="15" spans="2:12" ht="17.25">
      <c r="B15" s="323" t="s">
        <v>304</v>
      </c>
      <c r="C15" s="325" t="s">
        <v>268</v>
      </c>
      <c r="D15" s="325" t="s">
        <v>270</v>
      </c>
      <c r="E15" s="325" t="s">
        <v>272</v>
      </c>
      <c r="F15" s="325" t="s">
        <v>274</v>
      </c>
      <c r="G15" s="325" t="s">
        <v>276</v>
      </c>
      <c r="H15" s="332" t="s">
        <v>278</v>
      </c>
      <c r="I15" s="333" t="s">
        <v>303</v>
      </c>
    </row>
    <row r="16" spans="2:12" ht="18.75">
      <c r="B16" s="322" t="s">
        <v>286</v>
      </c>
      <c r="C16" s="361"/>
      <c r="D16" s="361"/>
      <c r="E16" s="361"/>
      <c r="F16" s="361"/>
      <c r="G16" s="361"/>
      <c r="H16" s="362"/>
      <c r="I16" s="383" t="s">
        <v>287</v>
      </c>
      <c r="L16" s="344"/>
    </row>
    <row r="17" spans="2:9" ht="18.75">
      <c r="B17" s="322" t="s">
        <v>285</v>
      </c>
      <c r="C17" s="361"/>
      <c r="D17" s="361"/>
      <c r="E17" s="361"/>
      <c r="F17" s="361"/>
      <c r="G17" s="361"/>
      <c r="H17" s="362"/>
      <c r="I17" s="384" t="s">
        <v>288</v>
      </c>
    </row>
    <row r="18" spans="2:9" ht="18.75">
      <c r="B18" s="322" t="s">
        <v>284</v>
      </c>
      <c r="C18" s="361"/>
      <c r="D18" s="361"/>
      <c r="E18" s="361"/>
      <c r="F18" s="361"/>
      <c r="G18" s="361"/>
      <c r="H18" s="362"/>
      <c r="I18" s="384" t="s">
        <v>288</v>
      </c>
    </row>
    <row r="19" spans="2:9" ht="18.75">
      <c r="B19" s="322" t="s">
        <v>289</v>
      </c>
      <c r="C19" s="361"/>
      <c r="D19" s="361"/>
      <c r="E19" s="361"/>
      <c r="F19" s="361"/>
      <c r="G19" s="361"/>
      <c r="H19" s="362"/>
      <c r="I19" s="384" t="s">
        <v>288</v>
      </c>
    </row>
    <row r="20" spans="2:9" ht="19.5" thickBot="1">
      <c r="B20" s="322" t="s">
        <v>290</v>
      </c>
      <c r="C20" s="361"/>
      <c r="D20" s="361"/>
      <c r="E20" s="361"/>
      <c r="F20" s="361"/>
      <c r="G20" s="361"/>
      <c r="H20" s="362"/>
      <c r="I20" s="385" t="s">
        <v>288</v>
      </c>
    </row>
    <row r="21" spans="2:9" ht="14.25" thickBot="1">
      <c r="I21" s="386"/>
    </row>
    <row r="22" spans="2:9" ht="17.25">
      <c r="B22" s="323" t="s">
        <v>291</v>
      </c>
      <c r="C22" s="325" t="s">
        <v>268</v>
      </c>
      <c r="D22" s="325" t="s">
        <v>270</v>
      </c>
      <c r="E22" s="325" t="s">
        <v>272</v>
      </c>
      <c r="F22" s="325" t="s">
        <v>274</v>
      </c>
      <c r="G22" s="325" t="s">
        <v>276</v>
      </c>
      <c r="H22" s="332" t="s">
        <v>278</v>
      </c>
      <c r="I22" s="382" t="s">
        <v>303</v>
      </c>
    </row>
    <row r="23" spans="2:9" ht="18.75">
      <c r="B23" s="322" t="s">
        <v>292</v>
      </c>
      <c r="C23" s="361"/>
      <c r="D23" s="361"/>
      <c r="E23" s="361"/>
      <c r="F23" s="361"/>
      <c r="G23" s="361"/>
      <c r="H23" s="362"/>
      <c r="I23" s="387" t="s">
        <v>381</v>
      </c>
    </row>
    <row r="24" spans="2:9" ht="18.75">
      <c r="B24" s="322" t="s">
        <v>293</v>
      </c>
      <c r="C24" s="361"/>
      <c r="D24" s="361"/>
      <c r="E24" s="361"/>
      <c r="F24" s="361"/>
      <c r="G24" s="361"/>
      <c r="H24" s="362"/>
      <c r="I24" s="387" t="s">
        <v>381</v>
      </c>
    </row>
    <row r="25" spans="2:9" ht="18.75">
      <c r="B25" s="322" t="s">
        <v>294</v>
      </c>
      <c r="C25" s="361"/>
      <c r="D25" s="361"/>
      <c r="E25" s="361"/>
      <c r="F25" s="361"/>
      <c r="G25" s="361"/>
      <c r="H25" s="362"/>
      <c r="I25" s="387" t="s">
        <v>381</v>
      </c>
    </row>
    <row r="26" spans="2:9" ht="18.75">
      <c r="B26" s="322" t="s">
        <v>295</v>
      </c>
      <c r="C26" s="361"/>
      <c r="D26" s="361"/>
      <c r="E26" s="361"/>
      <c r="F26" s="361"/>
      <c r="G26" s="361"/>
      <c r="H26" s="362"/>
      <c r="I26" s="387" t="s">
        <v>381</v>
      </c>
    </row>
    <row r="27" spans="2:9" ht="19.5" thickBot="1">
      <c r="B27" s="322" t="s">
        <v>296</v>
      </c>
      <c r="C27" s="361"/>
      <c r="D27" s="361"/>
      <c r="E27" s="361"/>
      <c r="F27" s="361"/>
      <c r="G27" s="361"/>
      <c r="H27" s="362"/>
      <c r="I27" s="388" t="s">
        <v>381</v>
      </c>
    </row>
    <row r="28" spans="2:9" ht="14.25" thickBot="1">
      <c r="I28" s="386"/>
    </row>
    <row r="29" spans="2:9" ht="17.25">
      <c r="B29" s="323" t="s">
        <v>297</v>
      </c>
      <c r="C29" s="325" t="s">
        <v>268</v>
      </c>
      <c r="D29" s="325" t="s">
        <v>270</v>
      </c>
      <c r="E29" s="325" t="s">
        <v>272</v>
      </c>
      <c r="F29" s="325" t="s">
        <v>274</v>
      </c>
      <c r="G29" s="325" t="s">
        <v>276</v>
      </c>
      <c r="H29" s="332" t="s">
        <v>278</v>
      </c>
      <c r="I29" s="382" t="s">
        <v>303</v>
      </c>
    </row>
    <row r="30" spans="2:9" ht="18.75">
      <c r="B30" s="322" t="s">
        <v>298</v>
      </c>
      <c r="C30" s="361"/>
      <c r="D30" s="361"/>
      <c r="E30" s="361"/>
      <c r="F30" s="361"/>
      <c r="G30" s="361"/>
      <c r="H30" s="362"/>
      <c r="I30" s="387" t="s">
        <v>381</v>
      </c>
    </row>
    <row r="31" spans="2:9" ht="18.75">
      <c r="B31" s="322" t="s">
        <v>299</v>
      </c>
      <c r="C31" s="361"/>
      <c r="D31" s="361"/>
      <c r="E31" s="361"/>
      <c r="F31" s="361"/>
      <c r="G31" s="361"/>
      <c r="H31" s="362"/>
      <c r="I31" s="387" t="s">
        <v>381</v>
      </c>
    </row>
    <row r="32" spans="2:9" ht="18.75">
      <c r="B32" s="322" t="s">
        <v>300</v>
      </c>
      <c r="C32" s="361"/>
      <c r="D32" s="361"/>
      <c r="E32" s="361"/>
      <c r="F32" s="361"/>
      <c r="G32" s="361"/>
      <c r="H32" s="362"/>
      <c r="I32" s="387" t="s">
        <v>381</v>
      </c>
    </row>
    <row r="33" spans="2:9" ht="18.75">
      <c r="B33" s="322" t="s">
        <v>301</v>
      </c>
      <c r="C33" s="361"/>
      <c r="D33" s="361"/>
      <c r="E33" s="361"/>
      <c r="F33" s="361"/>
      <c r="G33" s="361"/>
      <c r="H33" s="362"/>
      <c r="I33" s="387" t="s">
        <v>381</v>
      </c>
    </row>
    <row r="34" spans="2:9" ht="19.5" thickBot="1">
      <c r="B34" s="322" t="s">
        <v>302</v>
      </c>
      <c r="C34" s="361"/>
      <c r="D34" s="361"/>
      <c r="E34" s="361"/>
      <c r="F34" s="361"/>
      <c r="G34" s="361"/>
      <c r="H34" s="362"/>
      <c r="I34" s="388" t="s">
        <v>381</v>
      </c>
    </row>
    <row r="36" spans="2:9" ht="18" thickBot="1">
      <c r="B36" s="329" t="s">
        <v>305</v>
      </c>
    </row>
    <row r="37" spans="2:9" ht="31.5" customHeight="1">
      <c r="B37" s="334"/>
      <c r="C37" s="338" t="s">
        <v>326</v>
      </c>
      <c r="D37" s="338" t="s">
        <v>324</v>
      </c>
      <c r="E37" s="339" t="s">
        <v>327</v>
      </c>
    </row>
    <row r="38" spans="2:9" ht="17.25">
      <c r="B38" s="340" t="s">
        <v>269</v>
      </c>
      <c r="C38" s="336" t="str">
        <f>IFERROR(SUMIF(I16:I34,"×",C16:C34)*E7,"自動計算")</f>
        <v>自動計算</v>
      </c>
      <c r="D38" s="336" t="str">
        <f>IFERROR(SUMIF(I16:I34,"〇",C16:C34)*E7,"自動計算")</f>
        <v>自動計算</v>
      </c>
      <c r="E38" s="335" t="str">
        <f t="shared" ref="E38:E43" si="1">IFERROR(D7-C38,"自動計算")</f>
        <v>自動計算</v>
      </c>
    </row>
    <row r="39" spans="2:9" ht="17.25">
      <c r="B39" s="340" t="s">
        <v>271</v>
      </c>
      <c r="C39" s="336" t="str">
        <f>IFERROR(SUMIF(I16:I34,"×",D16:D34)*E8,"自動計算")</f>
        <v>自動計算</v>
      </c>
      <c r="D39" s="336" t="str">
        <f>IFERROR(SUMIF(I16:I34,"〇",D16:D34)*E8,"自動計算")</f>
        <v>自動計算</v>
      </c>
      <c r="E39" s="335" t="str">
        <f t="shared" si="1"/>
        <v>自動計算</v>
      </c>
    </row>
    <row r="40" spans="2:9" ht="17.25">
      <c r="B40" s="340" t="s">
        <v>273</v>
      </c>
      <c r="C40" s="336" t="str">
        <f>IFERROR(SUMIF(I16:I34,"×",E16:E34)*E9,"自動計算")</f>
        <v>自動計算</v>
      </c>
      <c r="D40" s="336" t="str">
        <f>IFERROR(SUMIF(I16:I34,"〇",E16:E34)*E9,"自動計算")</f>
        <v>自動計算</v>
      </c>
      <c r="E40" s="335" t="str">
        <f t="shared" si="1"/>
        <v>自動計算</v>
      </c>
    </row>
    <row r="41" spans="2:9" ht="17.25">
      <c r="B41" s="340" t="s">
        <v>275</v>
      </c>
      <c r="C41" s="336" t="str">
        <f>IFERROR(SUMIF(I16:I34,"×",F16:F34)*E10,"自動計算")</f>
        <v>自動計算</v>
      </c>
      <c r="D41" s="336" t="str">
        <f>IFERROR(SUMIF(I16:I34,"〇",F16:F34)*E10,"自動計算")</f>
        <v>自動計算</v>
      </c>
      <c r="E41" s="335" t="str">
        <f t="shared" si="1"/>
        <v>自動計算</v>
      </c>
    </row>
    <row r="42" spans="2:9" ht="17.25">
      <c r="B42" s="340" t="s">
        <v>277</v>
      </c>
      <c r="C42" s="336" t="str">
        <f>IFERROR(SUMIF(I16:I34,"×",G16:G34)*E11,"自動計算")</f>
        <v>自動計算</v>
      </c>
      <c r="D42" s="336" t="str">
        <f>IFERROR(SUMIF(I16:I34,"〇",G16:G34)*E11,"自動計算")</f>
        <v>自動計算</v>
      </c>
      <c r="E42" s="335" t="str">
        <f t="shared" si="1"/>
        <v>自動計算</v>
      </c>
    </row>
    <row r="43" spans="2:9" ht="18" thickBot="1">
      <c r="B43" s="340" t="s">
        <v>279</v>
      </c>
      <c r="C43" s="337" t="str">
        <f>IFERROR(SUMIF(I16:I34,"×",H16:H34)*E12,"自動計算")</f>
        <v>自動計算</v>
      </c>
      <c r="D43" s="337" t="str">
        <f>IFERROR(SUMIF(I16:I34,"〇",H16:H34)*E12,"自動計算")</f>
        <v>自動計算</v>
      </c>
      <c r="E43" s="335" t="str">
        <f t="shared" si="1"/>
        <v>自動計算</v>
      </c>
    </row>
    <row r="44" spans="2:9" ht="18" thickBot="1">
      <c r="B44" s="327"/>
      <c r="C44" s="326"/>
      <c r="D44" s="326"/>
    </row>
    <row r="45" spans="2:9" ht="19.5" customHeight="1" thickTop="1" thickBot="1">
      <c r="B45" s="538" t="s">
        <v>306</v>
      </c>
      <c r="C45" s="538"/>
      <c r="D45" s="539"/>
      <c r="E45" s="341">
        <f>SUM(E38:E43)</f>
        <v>0</v>
      </c>
    </row>
    <row r="46" spans="2:9" ht="14.25" thickTop="1"/>
  </sheetData>
  <sheetProtection sheet="1" objects="1" scenarios="1"/>
  <mergeCells count="2">
    <mergeCell ref="B1:D1"/>
    <mergeCell ref="B45:D45"/>
  </mergeCells>
  <phoneticPr fontId="2"/>
  <dataValidations count="12">
    <dataValidation type="custom" allowBlank="1" showInputMessage="1" showErrorMessage="1" errorTitle="フェイスシールドの使用数量" error="購入実績を超過した数量は入力することができません。" sqref="H16:H34" xr:uid="{DA0A9961-3B39-4D00-914C-81DBA8342B2E}">
      <formula1>SUM($H$16:$H$20,$H$23:$H$27,$H$30:$H$34)&lt;=$C$12</formula1>
    </dataValidation>
    <dataValidation type="custom" allowBlank="1" showInputMessage="1" showErrorMessage="1" errorTitle="キャップの使用数量" error="購入実績を超過した数量は入力することができません。" sqref="G16:G34" xr:uid="{0D0C2B7D-59C1-497B-8814-3D51A73D6609}">
      <formula1>SUM($G$16:$G$20,$G$23:$G$27,$G$30:$G$34)&lt;=$C$11</formula1>
    </dataValidation>
    <dataValidation type="custom" allowBlank="1" showInputMessage="1" showErrorMessage="1" errorTitle="グローブの使用数量" error="購入実績を超過した数量は入力することができません。" sqref="F15:F34" xr:uid="{9C1A07D9-131F-450E-9199-A49010A71D55}">
      <formula1>SUM($F$16:$F$20,$F$23:$F$27,$F$30:$F$34)&lt;=$C$10</formula1>
    </dataValidation>
    <dataValidation type="custom" allowBlank="1" showInputMessage="1" showErrorMessage="1" errorTitle="ガウンの使用数量" error="購入実績を超過した数量は入力することができません。" sqref="E16:E34" xr:uid="{87773C6F-6211-4A9C-9FAC-525262EB86AD}">
      <formula1>SUM($E$16:$E$20,$E$23:$E$27,$E$30:$E$34)&lt;=$C$9</formula1>
    </dataValidation>
    <dataValidation type="custom" allowBlank="1" showInputMessage="1" showErrorMessage="1" errorTitle="ゴーグルの使用数量" error="購入実績を超過した数量は入力することができません。" sqref="D16:D34" xr:uid="{704FF4B1-E8BB-4D36-8A44-4E5DE2194F8D}">
      <formula1>SUM($D$16:$D$20,$D$23:$D$27,$D$30:$D$34)&lt;=$C$8</formula1>
    </dataValidation>
    <dataValidation type="custom" allowBlank="1" showInputMessage="1" showErrorMessage="1" errorTitle="マスクの使用数量" error="購入実績を超過した数量は入力することができません。" sqref="C20" xr:uid="{70F333E6-A774-4FF0-B468-765EB0BC6769}">
      <formula1>SUM(C16:C20,C23:C27,C30:C34)&lt;=C7</formula1>
    </dataValidation>
    <dataValidation type="custom" allowBlank="1" showInputMessage="1" showErrorMessage="1" errorTitle="マスクの使用数量" error="購入実績を超過した数量は入力することができません。" sqref="C19" xr:uid="{19174842-687E-4D4F-92D2-2F4BC1ED2A07}">
      <formula1>SUM(C16:C20,C23:C27,C30:C34)&lt;=C7</formula1>
    </dataValidation>
    <dataValidation type="custom" allowBlank="1" showInputMessage="1" showErrorMessage="1" errorTitle="マスクの使用数量" error="購入実績を超過した数量は入力することができません。" sqref="C18" xr:uid="{80416D20-94F9-449D-827D-B2FBD4825285}">
      <formula1>SUM(C16:C20,C23:C27,C30:C34)&lt;=C7</formula1>
    </dataValidation>
    <dataValidation type="custom" allowBlank="1" showInputMessage="1" showErrorMessage="1" errorTitle="マスクの使用数量" error="購入実績を超過した数量は入力することができません。" sqref="C17" xr:uid="{EA1B45B2-B6E2-4D69-95E7-4AB525993D50}">
      <formula1>SUM(C16:C20,C23:C27,C30:C34)&lt;=C7</formula1>
    </dataValidation>
    <dataValidation type="custom" allowBlank="1" showInputMessage="1" showErrorMessage="1" errorTitle="マスクの使用数量" error="購入実績を超過した数量は入力することができません。_x000a_" sqref="C16" xr:uid="{AC5F1BC2-BFA1-4095-935D-A59F4209012E}">
      <formula1>SUM(C16:C20,C23:C27,C30:C34)&lt;=C7</formula1>
    </dataValidation>
    <dataValidation type="custom" allowBlank="1" showInputMessage="1" showErrorMessage="1" errorTitle="マスクの使用数量" error="購入実績を超過した数量は入力することができません。" sqref="C21:C34" xr:uid="{5BBF5B70-30AE-4202-B583-FF45232CB533}">
      <formula1>SUM($C$16:$C$20,$C$23:$C$27,$C$30:$C$34)&lt;=$C$7</formula1>
    </dataValidation>
    <dataValidation type="list" allowBlank="1" showInputMessage="1" showErrorMessage="1" sqref="I23:I27 I30:I34" xr:uid="{418C67C8-CFC3-435C-91A8-5EADC1CAB71A}">
      <formula1>"　,〇,×"</formula1>
    </dataValidation>
  </dataValidations>
  <pageMargins left="0.7" right="0.7" top="0.75" bottom="0.75" header="0.3" footer="0.3"/>
  <pageSetup paperSize="9" scale="59" orientation="portrait" copies="0" r:id="rId1"/>
  <drawing r:id="rId2"/>
  <legacyDrawing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57A857F-F49D-4FAB-8936-4C230E76914A}">
  <sheetPr codeName="Sheet17">
    <tabColor rgb="FFFF0000"/>
  </sheetPr>
  <dimension ref="A2:AH379"/>
  <sheetViews>
    <sheetView zoomScale="70" zoomScaleNormal="70" workbookViewId="0">
      <selection activeCell="A7" sqref="A7"/>
    </sheetView>
  </sheetViews>
  <sheetFormatPr defaultRowHeight="13.5"/>
  <cols>
    <col min="1" max="1" width="9" style="254" customWidth="1"/>
    <col min="2" max="16384" width="9" style="254"/>
  </cols>
  <sheetData>
    <row r="2" spans="1:26" s="290" customFormat="1" ht="21">
      <c r="A2" s="547" t="s">
        <v>219</v>
      </c>
      <c r="B2" s="548"/>
      <c r="C2" s="548"/>
      <c r="D2" s="548"/>
      <c r="E2" s="548"/>
      <c r="F2" s="548"/>
      <c r="G2" s="548"/>
      <c r="H2" s="548"/>
      <c r="I2" s="548"/>
      <c r="J2" s="548"/>
      <c r="K2" s="548"/>
      <c r="L2" s="548"/>
      <c r="M2" s="548"/>
      <c r="N2" s="548"/>
      <c r="O2" s="548"/>
      <c r="P2" s="548"/>
      <c r="Q2" s="548"/>
      <c r="R2" s="548"/>
      <c r="S2" s="548"/>
      <c r="T2" s="548"/>
      <c r="U2" s="548"/>
      <c r="V2" s="548"/>
      <c r="W2" s="548"/>
      <c r="X2" s="548"/>
      <c r="Y2" s="548"/>
      <c r="Z2" s="548"/>
    </row>
    <row r="3" spans="1:26" s="290" customFormat="1" ht="21">
      <c r="A3" s="547" t="s">
        <v>220</v>
      </c>
      <c r="B3" s="548"/>
      <c r="C3" s="548"/>
      <c r="D3" s="548"/>
      <c r="E3" s="548"/>
      <c r="F3" s="548"/>
      <c r="G3" s="548"/>
      <c r="H3" s="548"/>
      <c r="I3" s="548"/>
      <c r="J3" s="548"/>
      <c r="K3" s="548"/>
      <c r="L3" s="548"/>
      <c r="M3" s="548"/>
      <c r="N3" s="548"/>
      <c r="O3" s="548"/>
      <c r="P3" s="548"/>
      <c r="Q3" s="548"/>
      <c r="R3" s="548"/>
      <c r="S3" s="548"/>
      <c r="T3" s="548"/>
      <c r="U3" s="548"/>
      <c r="V3" s="548"/>
      <c r="W3" s="548"/>
      <c r="X3" s="548"/>
      <c r="Y3" s="548"/>
      <c r="Z3" s="548"/>
    </row>
    <row r="4" spans="1:26" s="290" customFormat="1" ht="21">
      <c r="A4" s="291" t="s">
        <v>377</v>
      </c>
      <c r="B4" s="292"/>
      <c r="C4" s="292"/>
      <c r="D4" s="292"/>
      <c r="E4" s="292"/>
      <c r="F4" s="292"/>
      <c r="G4" s="292"/>
      <c r="H4" s="292"/>
      <c r="I4" s="292"/>
      <c r="J4" s="292"/>
      <c r="K4" s="292"/>
      <c r="L4" s="292"/>
      <c r="M4" s="292"/>
      <c r="N4" s="292"/>
      <c r="O4" s="292"/>
      <c r="P4" s="292"/>
      <c r="Q4" s="292"/>
      <c r="R4" s="292"/>
      <c r="S4" s="292"/>
      <c r="T4" s="292"/>
      <c r="U4" s="292"/>
      <c r="V4" s="292"/>
      <c r="W4" s="292"/>
      <c r="X4" s="292"/>
      <c r="Y4" s="292"/>
      <c r="Z4" s="292"/>
    </row>
    <row r="5" spans="1:26" s="290" customFormat="1" ht="19.5">
      <c r="A5" s="549" t="s">
        <v>207</v>
      </c>
      <c r="B5" s="550"/>
      <c r="C5" s="550"/>
      <c r="D5" s="550"/>
      <c r="E5" s="550"/>
      <c r="F5" s="550"/>
      <c r="G5" s="550"/>
      <c r="H5" s="550"/>
      <c r="I5" s="550"/>
      <c r="J5" s="550"/>
      <c r="K5" s="550"/>
      <c r="L5" s="550"/>
      <c r="M5" s="550"/>
      <c r="N5" s="550"/>
      <c r="O5" s="550"/>
      <c r="P5" s="550"/>
      <c r="Q5" s="550"/>
      <c r="R5" s="550"/>
      <c r="S5" s="550"/>
      <c r="T5" s="550"/>
      <c r="U5" s="550"/>
      <c r="V5" s="550"/>
      <c r="W5" s="550"/>
      <c r="X5" s="550"/>
      <c r="Y5" s="550"/>
      <c r="Z5" s="550"/>
    </row>
    <row r="6" spans="1:26" ht="34.5" customHeight="1">
      <c r="A6" s="375" t="s">
        <v>385</v>
      </c>
      <c r="B6" s="374"/>
      <c r="C6" s="374"/>
      <c r="D6" s="374"/>
      <c r="E6" s="374"/>
      <c r="F6" s="374"/>
      <c r="G6" s="374"/>
      <c r="H6" s="374"/>
      <c r="I6" s="374"/>
      <c r="J6" s="374"/>
      <c r="K6" s="374"/>
      <c r="L6" s="374"/>
      <c r="M6" s="374"/>
      <c r="N6" s="374"/>
      <c r="O6" s="257"/>
      <c r="P6" s="257"/>
      <c r="Q6" s="257"/>
      <c r="R6" s="257"/>
      <c r="S6" s="257"/>
      <c r="T6" s="257"/>
      <c r="U6" s="257"/>
      <c r="V6" s="257"/>
      <c r="W6" s="257"/>
      <c r="X6" s="257"/>
      <c r="Y6" s="257"/>
      <c r="Z6" s="257"/>
    </row>
    <row r="7" spans="1:26" ht="16.5">
      <c r="A7" s="269"/>
      <c r="B7" s="269"/>
      <c r="C7" s="269"/>
      <c r="D7" s="269"/>
      <c r="E7" s="269"/>
      <c r="F7" s="269"/>
      <c r="G7" s="269"/>
      <c r="H7" s="269"/>
      <c r="I7" s="269"/>
      <c r="J7" s="269"/>
      <c r="K7" s="269"/>
      <c r="L7" s="269"/>
      <c r="M7" s="269"/>
      <c r="N7" s="269"/>
      <c r="O7" s="257"/>
      <c r="P7" s="257"/>
      <c r="Q7" s="257"/>
      <c r="R7" s="257"/>
      <c r="S7" s="257"/>
      <c r="T7" s="257"/>
      <c r="U7" s="257"/>
      <c r="V7" s="257"/>
      <c r="W7" s="257"/>
      <c r="X7" s="257"/>
      <c r="Y7" s="257"/>
      <c r="Z7" s="257"/>
    </row>
    <row r="8" spans="1:26" ht="16.5">
      <c r="A8" s="269"/>
      <c r="B8" s="269"/>
      <c r="C8" s="269"/>
      <c r="D8" s="269"/>
      <c r="E8" s="269"/>
      <c r="F8" s="269"/>
      <c r="G8" s="269"/>
      <c r="H8" s="269"/>
      <c r="I8" s="269"/>
      <c r="J8" s="269"/>
      <c r="K8" s="269"/>
      <c r="L8" s="269"/>
      <c r="M8" s="269"/>
      <c r="N8" s="269"/>
      <c r="O8" s="257"/>
      <c r="P8" s="257"/>
      <c r="Q8" s="257"/>
      <c r="R8" s="257"/>
      <c r="S8" s="257"/>
      <c r="T8" s="257"/>
      <c r="U8" s="257"/>
      <c r="V8" s="257"/>
      <c r="W8" s="257"/>
      <c r="X8" s="257"/>
      <c r="Y8" s="257"/>
      <c r="Z8" s="257"/>
    </row>
    <row r="9" spans="1:26" ht="16.5">
      <c r="A9" s="269"/>
      <c r="B9" s="269"/>
      <c r="C9" s="269"/>
      <c r="D9" s="269"/>
      <c r="E9" s="269"/>
      <c r="F9" s="269"/>
      <c r="G9" s="269"/>
      <c r="H9" s="269"/>
      <c r="I9" s="269"/>
      <c r="J9" s="269"/>
      <c r="K9" s="269"/>
      <c r="L9" s="269"/>
      <c r="M9" s="269"/>
      <c r="N9" s="269"/>
      <c r="O9" s="257"/>
      <c r="P9" s="257"/>
      <c r="Q9" s="257"/>
      <c r="R9" s="257"/>
      <c r="S9" s="257"/>
      <c r="T9" s="257"/>
      <c r="U9" s="257"/>
      <c r="V9" s="257"/>
      <c r="W9" s="257"/>
      <c r="X9" s="257"/>
      <c r="Y9" s="257"/>
      <c r="Z9" s="257"/>
    </row>
    <row r="10" spans="1:26" ht="16.5">
      <c r="A10" s="269"/>
      <c r="B10" s="269"/>
      <c r="C10" s="269"/>
      <c r="D10" s="269"/>
      <c r="E10" s="269"/>
      <c r="F10" s="269"/>
      <c r="G10" s="269"/>
      <c r="H10" s="269"/>
      <c r="I10" s="269"/>
      <c r="J10" s="269"/>
      <c r="K10" s="269"/>
      <c r="L10" s="269"/>
      <c r="M10" s="269"/>
      <c r="N10" s="269"/>
      <c r="O10" s="257"/>
      <c r="P10" s="257"/>
      <c r="Q10" s="257"/>
      <c r="R10" s="257"/>
      <c r="S10" s="257"/>
      <c r="T10" s="257"/>
      <c r="U10" s="257"/>
      <c r="V10" s="257"/>
      <c r="W10" s="257"/>
      <c r="X10" s="257"/>
      <c r="Y10" s="257"/>
      <c r="Z10" s="257"/>
    </row>
    <row r="11" spans="1:26" ht="16.5">
      <c r="A11" s="269"/>
      <c r="B11" s="269"/>
      <c r="C11" s="269"/>
      <c r="D11" s="269"/>
      <c r="E11" s="269"/>
      <c r="F11" s="269"/>
      <c r="G11" s="269"/>
      <c r="H11" s="269"/>
      <c r="I11" s="269"/>
      <c r="J11" s="269"/>
      <c r="K11" s="269"/>
      <c r="L11" s="269"/>
      <c r="M11" s="269"/>
      <c r="N11" s="269"/>
      <c r="O11" s="257"/>
      <c r="P11" s="257"/>
      <c r="Q11" s="257"/>
      <c r="R11" s="257"/>
      <c r="S11" s="257"/>
      <c r="T11" s="257"/>
      <c r="U11" s="257"/>
      <c r="V11" s="257"/>
      <c r="W11" s="257"/>
      <c r="X11" s="257"/>
      <c r="Y11" s="257"/>
      <c r="Z11" s="257"/>
    </row>
    <row r="12" spans="1:26" ht="16.5">
      <c r="A12" s="269"/>
      <c r="B12" s="269"/>
      <c r="C12" s="269"/>
      <c r="D12" s="269"/>
      <c r="E12" s="269"/>
      <c r="F12" s="269"/>
      <c r="G12" s="269"/>
      <c r="H12" s="269"/>
      <c r="I12" s="269"/>
      <c r="J12" s="269"/>
      <c r="K12" s="269"/>
      <c r="L12" s="269"/>
      <c r="M12" s="269"/>
      <c r="N12" s="269"/>
      <c r="O12" s="257"/>
      <c r="P12" s="257"/>
      <c r="Q12" s="257"/>
      <c r="R12" s="257"/>
      <c r="S12" s="257"/>
      <c r="T12" s="257"/>
      <c r="U12" s="257"/>
      <c r="V12" s="257"/>
      <c r="W12" s="257"/>
      <c r="X12" s="257"/>
      <c r="Y12" s="257"/>
      <c r="Z12" s="257"/>
    </row>
    <row r="13" spans="1:26" ht="16.5">
      <c r="A13" s="269"/>
      <c r="B13" s="269"/>
      <c r="C13" s="269"/>
      <c r="D13" s="269"/>
      <c r="E13" s="269"/>
      <c r="F13" s="269"/>
      <c r="G13" s="269"/>
      <c r="H13" s="269"/>
      <c r="I13" s="269"/>
      <c r="J13" s="269"/>
      <c r="K13" s="269"/>
      <c r="L13" s="269"/>
      <c r="M13" s="269"/>
      <c r="N13" s="269"/>
      <c r="O13" s="257"/>
      <c r="P13" s="257"/>
      <c r="Q13" s="257"/>
      <c r="R13" s="257"/>
      <c r="S13" s="257"/>
      <c r="T13" s="257"/>
      <c r="U13" s="257"/>
      <c r="V13" s="257"/>
      <c r="W13" s="257"/>
      <c r="X13" s="257"/>
      <c r="Y13" s="257"/>
      <c r="Z13" s="257"/>
    </row>
    <row r="14" spans="1:26" ht="16.5">
      <c r="A14" s="269"/>
      <c r="B14" s="269"/>
      <c r="C14" s="269"/>
      <c r="D14" s="269"/>
      <c r="E14" s="269"/>
      <c r="F14" s="269"/>
      <c r="G14" s="269"/>
      <c r="H14" s="269"/>
      <c r="I14" s="269"/>
      <c r="J14" s="269"/>
      <c r="K14" s="269"/>
      <c r="L14" s="269"/>
      <c r="M14" s="269"/>
      <c r="N14" s="269"/>
      <c r="O14" s="257"/>
      <c r="P14" s="257"/>
      <c r="Q14" s="257"/>
      <c r="R14" s="257"/>
      <c r="S14" s="257"/>
      <c r="T14" s="257"/>
      <c r="U14" s="257"/>
      <c r="V14" s="257"/>
      <c r="W14" s="257"/>
      <c r="X14" s="257"/>
      <c r="Y14" s="257"/>
      <c r="Z14" s="257"/>
    </row>
    <row r="15" spans="1:26" ht="16.5">
      <c r="A15" s="269"/>
      <c r="B15" s="269"/>
      <c r="C15" s="269"/>
      <c r="D15" s="269"/>
      <c r="E15" s="269"/>
      <c r="F15" s="269"/>
      <c r="G15" s="269"/>
      <c r="H15" s="269"/>
      <c r="I15" s="269"/>
      <c r="J15" s="269"/>
      <c r="K15" s="269"/>
      <c r="L15" s="269"/>
      <c r="M15" s="269"/>
      <c r="N15" s="269"/>
      <c r="O15" s="257"/>
      <c r="P15" s="257"/>
      <c r="Q15" s="257"/>
      <c r="R15" s="257"/>
      <c r="S15" s="257"/>
      <c r="T15" s="257"/>
      <c r="U15" s="257"/>
      <c r="V15" s="257"/>
      <c r="W15" s="257"/>
      <c r="X15" s="257"/>
      <c r="Y15" s="257"/>
      <c r="Z15" s="257"/>
    </row>
    <row r="16" spans="1:26" ht="16.5">
      <c r="A16" s="269"/>
      <c r="B16" s="269"/>
      <c r="C16" s="269"/>
      <c r="D16" s="269"/>
      <c r="E16" s="269"/>
      <c r="F16" s="269"/>
      <c r="G16" s="269"/>
      <c r="H16" s="269"/>
      <c r="I16" s="269"/>
      <c r="J16" s="269"/>
      <c r="K16" s="269"/>
      <c r="L16" s="269"/>
      <c r="M16" s="269"/>
      <c r="N16" s="269"/>
      <c r="O16" s="257"/>
      <c r="P16" s="257"/>
      <c r="Q16" s="257"/>
      <c r="R16" s="257"/>
      <c r="S16" s="257"/>
      <c r="T16" s="257"/>
      <c r="U16" s="257"/>
      <c r="V16" s="257"/>
      <c r="W16" s="257"/>
      <c r="X16" s="257"/>
      <c r="Y16" s="257"/>
      <c r="Z16" s="257"/>
    </row>
    <row r="17" spans="1:26" ht="16.5">
      <c r="A17" s="269"/>
      <c r="B17" s="269"/>
      <c r="C17" s="269"/>
      <c r="D17" s="269"/>
      <c r="E17" s="269"/>
      <c r="F17" s="269"/>
      <c r="G17" s="269"/>
      <c r="H17" s="269"/>
      <c r="I17" s="269"/>
      <c r="J17" s="269"/>
      <c r="K17" s="269"/>
      <c r="L17" s="269"/>
      <c r="M17" s="269"/>
      <c r="N17" s="269"/>
      <c r="O17" s="257"/>
      <c r="P17" s="257"/>
      <c r="Q17" s="257"/>
      <c r="R17" s="257"/>
      <c r="S17" s="257"/>
      <c r="T17" s="257"/>
      <c r="U17" s="257"/>
      <c r="V17" s="257"/>
      <c r="W17" s="257"/>
      <c r="X17" s="257"/>
      <c r="Y17" s="257"/>
      <c r="Z17" s="257"/>
    </row>
    <row r="18" spans="1:26" ht="16.5">
      <c r="A18" s="269"/>
      <c r="B18" s="269"/>
      <c r="C18" s="269"/>
      <c r="D18" s="269"/>
      <c r="E18" s="269"/>
      <c r="F18" s="269"/>
      <c r="G18" s="269"/>
      <c r="H18" s="269"/>
      <c r="I18" s="269"/>
      <c r="J18" s="269"/>
      <c r="K18" s="269"/>
      <c r="L18" s="269"/>
      <c r="M18" s="269"/>
      <c r="N18" s="269"/>
      <c r="O18" s="257"/>
      <c r="P18" s="257"/>
      <c r="Q18" s="257"/>
      <c r="R18" s="257"/>
      <c r="S18" s="257"/>
      <c r="T18" s="257"/>
      <c r="U18" s="257"/>
      <c r="V18" s="257"/>
      <c r="W18" s="257"/>
      <c r="X18" s="257"/>
      <c r="Y18" s="257"/>
      <c r="Z18" s="257"/>
    </row>
    <row r="19" spans="1:26" ht="16.5">
      <c r="A19" s="269"/>
      <c r="B19" s="269"/>
      <c r="C19" s="269"/>
      <c r="D19" s="269"/>
      <c r="E19" s="269"/>
      <c r="F19" s="269"/>
      <c r="G19" s="269"/>
      <c r="H19" s="269"/>
      <c r="I19" s="269"/>
      <c r="J19" s="269"/>
      <c r="K19" s="269"/>
      <c r="L19" s="269"/>
      <c r="M19" s="269"/>
      <c r="N19" s="269"/>
      <c r="O19" s="257"/>
      <c r="P19" s="257"/>
      <c r="Q19" s="257"/>
      <c r="R19" s="257"/>
      <c r="S19" s="257"/>
      <c r="T19" s="257"/>
      <c r="U19" s="257"/>
      <c r="V19" s="257"/>
      <c r="W19" s="257"/>
      <c r="X19" s="257"/>
      <c r="Y19" s="257"/>
      <c r="Z19" s="257"/>
    </row>
    <row r="20" spans="1:26" ht="16.5">
      <c r="A20" s="269"/>
      <c r="B20" s="269"/>
      <c r="C20" s="269"/>
      <c r="D20" s="269"/>
      <c r="E20" s="269"/>
      <c r="F20" s="269"/>
      <c r="G20" s="269"/>
      <c r="H20" s="269"/>
      <c r="I20" s="269"/>
      <c r="J20" s="269"/>
      <c r="K20" s="269"/>
      <c r="L20" s="269"/>
      <c r="M20" s="269"/>
      <c r="N20" s="269"/>
      <c r="O20" s="257"/>
      <c r="P20" s="257"/>
      <c r="Q20" s="257"/>
      <c r="R20" s="257"/>
      <c r="S20" s="257"/>
      <c r="T20" s="257"/>
      <c r="U20" s="257"/>
      <c r="V20" s="257"/>
      <c r="W20" s="257"/>
      <c r="X20" s="257"/>
      <c r="Y20" s="257"/>
      <c r="Z20" s="257"/>
    </row>
    <row r="21" spans="1:26" ht="16.5">
      <c r="A21" s="269"/>
      <c r="B21" s="269"/>
      <c r="C21" s="269"/>
      <c r="D21" s="269"/>
      <c r="E21" s="269"/>
      <c r="F21" s="269"/>
      <c r="G21" s="269"/>
      <c r="H21" s="269"/>
      <c r="I21" s="269"/>
      <c r="J21" s="269"/>
      <c r="K21" s="269"/>
      <c r="L21" s="269"/>
      <c r="M21" s="269"/>
      <c r="N21" s="269"/>
      <c r="O21" s="257"/>
      <c r="P21" s="257"/>
      <c r="Q21" s="257"/>
      <c r="R21" s="257"/>
      <c r="S21" s="257"/>
      <c r="T21" s="257"/>
      <c r="U21" s="257"/>
      <c r="V21" s="257"/>
      <c r="W21" s="257"/>
      <c r="X21" s="257"/>
      <c r="Y21" s="257"/>
      <c r="Z21" s="257"/>
    </row>
    <row r="22" spans="1:26" ht="16.5">
      <c r="A22" s="269"/>
      <c r="B22" s="269"/>
      <c r="C22" s="269"/>
      <c r="D22" s="269"/>
      <c r="E22" s="269"/>
      <c r="F22" s="269"/>
      <c r="G22" s="269"/>
      <c r="H22" s="269"/>
      <c r="I22" s="269"/>
      <c r="J22" s="269"/>
      <c r="K22" s="269"/>
      <c r="L22" s="269"/>
      <c r="M22" s="269"/>
      <c r="N22" s="269"/>
      <c r="O22" s="257"/>
      <c r="P22" s="257"/>
      <c r="Q22" s="257"/>
      <c r="R22" s="257"/>
      <c r="S22" s="257"/>
      <c r="T22" s="257"/>
      <c r="U22" s="257"/>
      <c r="V22" s="257"/>
      <c r="W22" s="257"/>
      <c r="X22" s="257"/>
      <c r="Y22" s="257"/>
      <c r="Z22" s="257"/>
    </row>
    <row r="23" spans="1:26" ht="16.5">
      <c r="A23" s="269"/>
      <c r="B23" s="269"/>
      <c r="C23" s="269"/>
      <c r="D23" s="269"/>
      <c r="E23" s="269"/>
      <c r="F23" s="269"/>
      <c r="G23" s="269"/>
      <c r="H23" s="269"/>
      <c r="I23" s="269"/>
      <c r="J23" s="269"/>
      <c r="K23" s="269"/>
      <c r="L23" s="269"/>
      <c r="M23" s="269"/>
      <c r="N23" s="269"/>
      <c r="O23" s="257"/>
      <c r="P23" s="257"/>
      <c r="Q23" s="257"/>
      <c r="R23" s="257"/>
      <c r="S23" s="257"/>
      <c r="T23" s="257"/>
      <c r="U23" s="257"/>
      <c r="V23" s="257"/>
      <c r="W23" s="257"/>
      <c r="X23" s="257"/>
      <c r="Y23" s="257"/>
      <c r="Z23" s="257"/>
    </row>
    <row r="24" spans="1:26" ht="16.5">
      <c r="A24" s="269"/>
      <c r="B24" s="269"/>
      <c r="C24" s="269"/>
      <c r="D24" s="269"/>
      <c r="E24" s="269"/>
      <c r="F24" s="269"/>
      <c r="G24" s="269"/>
      <c r="H24" s="269"/>
      <c r="I24" s="269"/>
      <c r="J24" s="269"/>
      <c r="K24" s="269"/>
      <c r="L24" s="269"/>
      <c r="M24" s="269"/>
      <c r="N24" s="269"/>
      <c r="O24" s="257"/>
      <c r="P24" s="257"/>
      <c r="Q24" s="257"/>
      <c r="R24" s="257"/>
      <c r="S24" s="257"/>
      <c r="T24" s="257"/>
      <c r="U24" s="257"/>
      <c r="V24" s="257"/>
      <c r="W24" s="257"/>
      <c r="X24" s="257"/>
      <c r="Y24" s="257"/>
      <c r="Z24" s="257"/>
    </row>
    <row r="25" spans="1:26" ht="16.5">
      <c r="A25" s="269"/>
      <c r="B25" s="269"/>
      <c r="C25" s="269"/>
      <c r="D25" s="269"/>
      <c r="E25" s="269"/>
      <c r="F25" s="269"/>
      <c r="G25" s="269"/>
      <c r="H25" s="269"/>
      <c r="I25" s="269"/>
      <c r="J25" s="269"/>
      <c r="K25" s="269"/>
      <c r="L25" s="269"/>
      <c r="M25" s="269"/>
      <c r="N25" s="269"/>
      <c r="O25" s="257"/>
      <c r="P25" s="257"/>
      <c r="Q25" s="257"/>
      <c r="R25" s="257"/>
      <c r="S25" s="257"/>
      <c r="T25" s="257"/>
      <c r="U25" s="257"/>
      <c r="V25" s="257"/>
      <c r="W25" s="257"/>
      <c r="X25" s="257"/>
      <c r="Y25" s="257"/>
      <c r="Z25" s="257"/>
    </row>
    <row r="26" spans="1:26" ht="16.5">
      <c r="A26" s="269"/>
      <c r="B26" s="269"/>
      <c r="C26" s="269"/>
      <c r="D26" s="269"/>
      <c r="E26" s="269"/>
      <c r="F26" s="269"/>
      <c r="G26" s="269"/>
      <c r="H26" s="269"/>
      <c r="I26" s="269"/>
      <c r="J26" s="269"/>
      <c r="K26" s="269"/>
      <c r="L26" s="269"/>
      <c r="M26" s="269"/>
      <c r="N26" s="269"/>
      <c r="O26" s="257"/>
      <c r="P26" s="257"/>
      <c r="Q26" s="257"/>
      <c r="R26" s="257"/>
      <c r="S26" s="257"/>
      <c r="T26" s="257"/>
      <c r="U26" s="257"/>
      <c r="V26" s="257"/>
      <c r="W26" s="257"/>
      <c r="X26" s="257"/>
      <c r="Y26" s="257"/>
      <c r="Z26" s="257"/>
    </row>
    <row r="27" spans="1:26" ht="16.5">
      <c r="A27" s="269"/>
      <c r="B27" s="269"/>
      <c r="C27" s="269"/>
      <c r="D27" s="269"/>
      <c r="E27" s="269"/>
      <c r="F27" s="269"/>
      <c r="G27" s="269"/>
      <c r="H27" s="269"/>
      <c r="I27" s="269"/>
      <c r="J27" s="269"/>
      <c r="K27" s="269"/>
      <c r="L27" s="269"/>
      <c r="M27" s="269"/>
      <c r="N27" s="269"/>
      <c r="O27" s="257"/>
      <c r="P27" s="257"/>
      <c r="Q27" s="257"/>
      <c r="R27" s="257"/>
      <c r="S27" s="257"/>
      <c r="T27" s="257"/>
      <c r="U27" s="257"/>
      <c r="V27" s="257"/>
      <c r="W27" s="257"/>
      <c r="X27" s="257"/>
      <c r="Y27" s="257"/>
      <c r="Z27" s="257"/>
    </row>
    <row r="28" spans="1:26" ht="16.5">
      <c r="A28" s="269"/>
      <c r="B28" s="269"/>
      <c r="C28" s="269"/>
      <c r="D28" s="269"/>
      <c r="E28" s="269"/>
      <c r="F28" s="269"/>
      <c r="G28" s="269"/>
      <c r="H28" s="269"/>
      <c r="I28" s="269"/>
      <c r="J28" s="269"/>
      <c r="K28" s="269"/>
      <c r="L28" s="269"/>
      <c r="M28" s="269"/>
      <c r="N28" s="269"/>
      <c r="O28" s="257"/>
      <c r="P28" s="257"/>
      <c r="Q28" s="257"/>
      <c r="R28" s="257"/>
      <c r="S28" s="257"/>
      <c r="T28" s="257"/>
      <c r="U28" s="257"/>
      <c r="V28" s="257"/>
      <c r="W28" s="257"/>
      <c r="X28" s="257"/>
      <c r="Y28" s="257"/>
      <c r="Z28" s="257"/>
    </row>
    <row r="29" spans="1:26" ht="16.5">
      <c r="A29" s="269"/>
      <c r="B29" s="269"/>
      <c r="C29" s="269"/>
      <c r="D29" s="269"/>
      <c r="E29" s="269"/>
      <c r="F29" s="269"/>
      <c r="G29" s="269"/>
      <c r="H29" s="269"/>
      <c r="I29" s="269"/>
      <c r="J29" s="269"/>
      <c r="K29" s="269"/>
      <c r="L29" s="269"/>
      <c r="M29" s="269"/>
      <c r="N29" s="269"/>
      <c r="O29" s="257"/>
      <c r="P29" s="257"/>
      <c r="Q29" s="257"/>
      <c r="R29" s="257"/>
      <c r="S29" s="257"/>
      <c r="T29" s="257"/>
      <c r="U29" s="257"/>
      <c r="V29" s="257"/>
      <c r="W29" s="257"/>
      <c r="X29" s="257"/>
      <c r="Y29" s="257"/>
      <c r="Z29" s="257"/>
    </row>
    <row r="30" spans="1:26" ht="16.5">
      <c r="A30" s="269"/>
      <c r="B30" s="269"/>
      <c r="C30" s="269"/>
      <c r="D30" s="269"/>
      <c r="E30" s="269"/>
      <c r="F30" s="269"/>
      <c r="G30" s="269"/>
      <c r="H30" s="269"/>
      <c r="I30" s="269"/>
      <c r="J30" s="269"/>
      <c r="K30" s="269"/>
      <c r="L30" s="269"/>
      <c r="M30" s="269"/>
      <c r="N30" s="269"/>
      <c r="O30" s="257"/>
      <c r="P30" s="257"/>
      <c r="Q30" s="257"/>
      <c r="R30" s="257"/>
      <c r="S30" s="257"/>
      <c r="T30" s="257"/>
      <c r="U30" s="257"/>
      <c r="V30" s="257"/>
      <c r="W30" s="257"/>
      <c r="X30" s="257"/>
      <c r="Y30" s="257"/>
      <c r="Z30" s="257"/>
    </row>
    <row r="31" spans="1:26" ht="16.5">
      <c r="A31" s="269"/>
      <c r="B31" s="269"/>
      <c r="C31" s="269"/>
      <c r="D31" s="269"/>
      <c r="E31" s="269"/>
      <c r="F31" s="269"/>
      <c r="G31" s="269"/>
      <c r="H31" s="269"/>
      <c r="I31" s="269"/>
      <c r="J31" s="269"/>
      <c r="K31" s="269"/>
      <c r="L31" s="269"/>
      <c r="M31" s="269"/>
      <c r="N31" s="269"/>
      <c r="O31" s="257"/>
      <c r="P31" s="257"/>
      <c r="Q31" s="257"/>
      <c r="R31" s="257"/>
      <c r="S31" s="257"/>
      <c r="T31" s="257"/>
      <c r="U31" s="257"/>
      <c r="V31" s="257"/>
      <c r="W31" s="257"/>
      <c r="X31" s="257"/>
      <c r="Y31" s="257"/>
      <c r="Z31" s="257"/>
    </row>
    <row r="32" spans="1:26" ht="16.5">
      <c r="A32" s="269"/>
      <c r="B32" s="269"/>
      <c r="C32" s="269"/>
      <c r="D32" s="269"/>
      <c r="E32" s="269"/>
      <c r="F32" s="269"/>
      <c r="G32" s="269"/>
      <c r="H32" s="269"/>
      <c r="I32" s="269"/>
      <c r="J32" s="269"/>
      <c r="K32" s="269"/>
      <c r="L32" s="269"/>
      <c r="M32" s="269"/>
      <c r="N32" s="269"/>
      <c r="O32" s="257"/>
      <c r="P32" s="257"/>
      <c r="Q32" s="257"/>
      <c r="R32" s="257"/>
      <c r="S32" s="257"/>
      <c r="T32" s="257"/>
      <c r="U32" s="257"/>
      <c r="V32" s="257"/>
      <c r="W32" s="257"/>
      <c r="X32" s="257"/>
      <c r="Y32" s="257"/>
      <c r="Z32" s="257"/>
    </row>
    <row r="33" spans="1:26" ht="16.5">
      <c r="A33" s="269"/>
      <c r="B33" s="269"/>
      <c r="C33" s="269"/>
      <c r="D33" s="269"/>
      <c r="E33" s="269"/>
      <c r="F33" s="269"/>
      <c r="G33" s="269"/>
      <c r="H33" s="269"/>
      <c r="I33" s="269"/>
      <c r="J33" s="269"/>
      <c r="K33" s="269"/>
      <c r="L33" s="269"/>
      <c r="M33" s="269"/>
      <c r="N33" s="269"/>
      <c r="O33" s="257"/>
      <c r="P33" s="257"/>
      <c r="Q33" s="257"/>
      <c r="R33" s="257"/>
      <c r="S33" s="257"/>
      <c r="T33" s="257"/>
      <c r="U33" s="257"/>
      <c r="V33" s="257"/>
      <c r="W33" s="257"/>
      <c r="X33" s="257"/>
      <c r="Y33" s="257"/>
      <c r="Z33" s="257"/>
    </row>
    <row r="34" spans="1:26" ht="16.5">
      <c r="A34" s="269"/>
      <c r="B34" s="269"/>
      <c r="C34" s="269"/>
      <c r="D34" s="269"/>
      <c r="E34" s="269"/>
      <c r="F34" s="269"/>
      <c r="G34" s="269"/>
      <c r="H34" s="269"/>
      <c r="I34" s="269"/>
      <c r="J34" s="269"/>
      <c r="K34" s="269"/>
      <c r="L34" s="269"/>
      <c r="M34" s="269"/>
      <c r="N34" s="269"/>
      <c r="O34" s="257"/>
      <c r="P34" s="257"/>
      <c r="Q34" s="257"/>
      <c r="R34" s="257"/>
      <c r="S34" s="257"/>
      <c r="T34" s="257"/>
      <c r="U34" s="257"/>
      <c r="V34" s="257"/>
      <c r="W34" s="257"/>
      <c r="X34" s="257"/>
      <c r="Y34" s="257"/>
      <c r="Z34" s="257"/>
    </row>
    <row r="35" spans="1:26" s="293" customFormat="1" ht="79.5" customHeight="1">
      <c r="A35" s="551" t="s">
        <v>182</v>
      </c>
      <c r="B35" s="552"/>
      <c r="C35" s="552"/>
      <c r="D35" s="552"/>
      <c r="E35" s="552"/>
      <c r="F35" s="552"/>
      <c r="G35" s="552"/>
      <c r="H35" s="552"/>
      <c r="I35" s="552"/>
      <c r="J35" s="552"/>
      <c r="K35" s="552"/>
      <c r="L35" s="552"/>
      <c r="M35" s="552"/>
      <c r="N35" s="552"/>
      <c r="O35" s="552"/>
      <c r="P35" s="552"/>
      <c r="Q35" s="552"/>
      <c r="R35" s="552"/>
      <c r="S35" s="552"/>
      <c r="T35" s="552"/>
      <c r="U35" s="552"/>
      <c r="V35" s="552"/>
      <c r="W35" s="552"/>
      <c r="X35" s="552"/>
      <c r="Y35" s="552"/>
      <c r="Z35" s="552"/>
    </row>
    <row r="36" spans="1:26" ht="16.5">
      <c r="A36" s="269"/>
      <c r="B36" s="269"/>
      <c r="C36" s="269"/>
      <c r="D36" s="269"/>
      <c r="E36" s="269"/>
      <c r="F36" s="269"/>
      <c r="G36" s="269"/>
      <c r="H36" s="269"/>
      <c r="I36" s="269"/>
      <c r="J36" s="269"/>
      <c r="K36" s="269"/>
      <c r="L36" s="269"/>
      <c r="M36" s="269"/>
      <c r="N36" s="269"/>
      <c r="O36" s="257"/>
      <c r="P36" s="257"/>
      <c r="Q36" s="257"/>
      <c r="R36" s="257"/>
      <c r="S36" s="257"/>
      <c r="T36" s="257"/>
      <c r="U36" s="257"/>
      <c r="V36" s="257"/>
      <c r="W36" s="257"/>
      <c r="X36" s="257"/>
      <c r="Y36" s="257"/>
      <c r="Z36" s="257"/>
    </row>
    <row r="37" spans="1:26" ht="16.5">
      <c r="A37" s="269"/>
      <c r="B37" s="269"/>
      <c r="C37" s="269"/>
      <c r="D37" s="269"/>
      <c r="E37" s="269"/>
      <c r="F37" s="269"/>
      <c r="G37" s="269"/>
      <c r="H37" s="269"/>
      <c r="I37" s="269"/>
      <c r="J37" s="269"/>
      <c r="K37" s="269"/>
      <c r="L37" s="269"/>
      <c r="M37" s="269"/>
      <c r="N37" s="269"/>
      <c r="O37" s="257"/>
      <c r="P37" s="257"/>
      <c r="Q37" s="257"/>
      <c r="R37" s="257"/>
      <c r="S37" s="257"/>
      <c r="T37" s="257"/>
      <c r="U37" s="257"/>
      <c r="V37" s="257"/>
      <c r="W37" s="257"/>
      <c r="X37" s="257"/>
      <c r="Y37" s="257"/>
      <c r="Z37" s="257"/>
    </row>
    <row r="38" spans="1:26" ht="16.5">
      <c r="A38" s="269"/>
      <c r="B38" s="269"/>
      <c r="C38" s="269"/>
      <c r="D38" s="269"/>
      <c r="E38" s="269"/>
      <c r="F38" s="269"/>
      <c r="G38" s="269"/>
      <c r="H38" s="269"/>
      <c r="I38" s="269"/>
      <c r="J38" s="269"/>
      <c r="K38" s="269"/>
      <c r="L38" s="269"/>
      <c r="M38" s="269"/>
      <c r="N38" s="269"/>
      <c r="O38" s="257"/>
      <c r="P38" s="257"/>
      <c r="Q38" s="257"/>
      <c r="R38" s="257"/>
      <c r="S38" s="257"/>
      <c r="T38" s="257"/>
      <c r="U38" s="257"/>
      <c r="V38" s="257"/>
      <c r="W38" s="257"/>
      <c r="X38" s="257"/>
      <c r="Y38" s="257"/>
      <c r="Z38" s="257"/>
    </row>
    <row r="39" spans="1:26" ht="16.5">
      <c r="A39" s="269"/>
      <c r="B39" s="269"/>
      <c r="C39" s="269"/>
      <c r="D39" s="269"/>
      <c r="E39" s="269"/>
      <c r="F39" s="269"/>
      <c r="G39" s="269"/>
      <c r="H39" s="269"/>
      <c r="I39" s="269"/>
      <c r="J39" s="269"/>
      <c r="K39" s="269"/>
      <c r="L39" s="269"/>
      <c r="M39" s="269"/>
      <c r="N39" s="269"/>
      <c r="O39" s="257"/>
      <c r="P39" s="257"/>
      <c r="Q39" s="257"/>
      <c r="R39" s="257"/>
      <c r="S39" s="257"/>
      <c r="T39" s="257"/>
      <c r="U39" s="257"/>
      <c r="V39" s="257"/>
      <c r="W39" s="257"/>
      <c r="X39" s="257"/>
      <c r="Y39" s="257"/>
      <c r="Z39" s="257"/>
    </row>
    <row r="40" spans="1:26" ht="16.5">
      <c r="A40" s="269"/>
      <c r="B40" s="269"/>
      <c r="C40" s="269"/>
      <c r="D40" s="269"/>
      <c r="E40" s="269"/>
      <c r="F40" s="269"/>
      <c r="G40" s="269"/>
      <c r="H40" s="269"/>
      <c r="I40" s="269"/>
      <c r="J40" s="269"/>
      <c r="K40" s="269"/>
      <c r="L40" s="269"/>
      <c r="M40" s="269"/>
      <c r="N40" s="269"/>
      <c r="O40" s="257"/>
      <c r="P40" s="257"/>
      <c r="Q40" s="257"/>
      <c r="R40" s="257"/>
      <c r="S40" s="257"/>
      <c r="T40" s="257"/>
      <c r="U40" s="257"/>
      <c r="V40" s="257"/>
      <c r="W40" s="257"/>
      <c r="X40" s="257"/>
      <c r="Y40" s="257"/>
      <c r="Z40" s="257"/>
    </row>
    <row r="41" spans="1:26" ht="16.5">
      <c r="A41" s="269"/>
      <c r="B41" s="269"/>
      <c r="C41" s="269"/>
      <c r="D41" s="269"/>
      <c r="E41" s="269"/>
      <c r="F41" s="269"/>
      <c r="G41" s="269"/>
      <c r="H41" s="269"/>
      <c r="I41" s="269"/>
      <c r="J41" s="269"/>
      <c r="K41" s="269"/>
      <c r="L41" s="269"/>
      <c r="M41" s="269"/>
      <c r="N41" s="269"/>
      <c r="O41" s="257"/>
      <c r="P41" s="257"/>
      <c r="Q41" s="257"/>
      <c r="R41" s="257"/>
      <c r="S41" s="257"/>
      <c r="T41" s="257"/>
      <c r="U41" s="257"/>
      <c r="V41" s="257"/>
      <c r="W41" s="257"/>
      <c r="X41" s="257"/>
      <c r="Y41" s="257"/>
      <c r="Z41" s="257"/>
    </row>
    <row r="42" spans="1:26" ht="16.5">
      <c r="A42" s="269"/>
      <c r="B42" s="269"/>
      <c r="C42" s="269"/>
      <c r="D42" s="269"/>
      <c r="E42" s="269"/>
      <c r="F42" s="269"/>
      <c r="G42" s="269"/>
      <c r="H42" s="269"/>
      <c r="I42" s="269"/>
      <c r="J42" s="269"/>
      <c r="K42" s="269"/>
      <c r="L42" s="269"/>
      <c r="M42" s="269"/>
      <c r="N42" s="269"/>
      <c r="O42" s="257"/>
      <c r="P42" s="257"/>
      <c r="Q42" s="257"/>
      <c r="R42" s="257"/>
      <c r="S42" s="257"/>
      <c r="T42" s="257"/>
      <c r="U42" s="257"/>
      <c r="V42" s="257"/>
      <c r="W42" s="257"/>
      <c r="X42" s="257"/>
      <c r="Y42" s="257"/>
      <c r="Z42" s="257"/>
    </row>
    <row r="43" spans="1:26" ht="16.5">
      <c r="A43" s="269"/>
      <c r="B43" s="269"/>
      <c r="C43" s="269"/>
      <c r="D43" s="269"/>
      <c r="E43" s="269"/>
      <c r="F43" s="269"/>
      <c r="G43" s="269"/>
      <c r="H43" s="269"/>
      <c r="I43" s="269"/>
      <c r="J43" s="269"/>
      <c r="K43" s="269"/>
      <c r="L43" s="269"/>
      <c r="M43" s="269"/>
      <c r="N43" s="269"/>
      <c r="O43" s="257"/>
      <c r="P43" s="257"/>
      <c r="Q43" s="257"/>
      <c r="R43" s="257"/>
      <c r="S43" s="257"/>
      <c r="T43" s="257"/>
      <c r="U43" s="257"/>
      <c r="V43" s="257"/>
      <c r="W43" s="257"/>
      <c r="X43" s="257"/>
      <c r="Y43" s="257"/>
      <c r="Z43" s="257"/>
    </row>
    <row r="44" spans="1:26" ht="16.5">
      <c r="A44" s="269"/>
      <c r="B44" s="269"/>
      <c r="C44" s="269"/>
      <c r="D44" s="269"/>
      <c r="E44" s="269"/>
      <c r="F44" s="269"/>
      <c r="G44" s="269"/>
      <c r="H44" s="269"/>
      <c r="I44" s="269"/>
      <c r="J44" s="269"/>
      <c r="K44" s="269"/>
      <c r="L44" s="269"/>
      <c r="M44" s="269"/>
      <c r="N44" s="269"/>
      <c r="O44" s="257"/>
      <c r="P44" s="257"/>
      <c r="Q44" s="257"/>
      <c r="R44" s="257"/>
      <c r="S44" s="257"/>
      <c r="T44" s="257"/>
      <c r="U44" s="257"/>
      <c r="V44" s="257"/>
      <c r="W44" s="257"/>
      <c r="X44" s="257"/>
      <c r="Y44" s="257"/>
      <c r="Z44" s="257"/>
    </row>
    <row r="45" spans="1:26" ht="16.5">
      <c r="A45" s="269"/>
      <c r="B45" s="269"/>
      <c r="C45" s="269"/>
      <c r="D45" s="269"/>
      <c r="E45" s="269"/>
      <c r="F45" s="269"/>
      <c r="G45" s="269"/>
      <c r="H45" s="269"/>
      <c r="I45" s="269"/>
      <c r="J45" s="269"/>
      <c r="K45" s="269"/>
      <c r="L45" s="269"/>
      <c r="M45" s="269"/>
      <c r="N45" s="269"/>
      <c r="O45" s="257"/>
      <c r="P45" s="257"/>
      <c r="Q45" s="257"/>
      <c r="R45" s="257"/>
      <c r="S45" s="257"/>
      <c r="T45" s="257"/>
      <c r="U45" s="257"/>
      <c r="V45" s="257"/>
      <c r="W45" s="257"/>
      <c r="X45" s="257"/>
      <c r="Y45" s="257"/>
      <c r="Z45" s="257"/>
    </row>
    <row r="46" spans="1:26" ht="16.5">
      <c r="A46" s="269"/>
      <c r="B46" s="269"/>
      <c r="C46" s="269"/>
      <c r="D46" s="269"/>
      <c r="E46" s="269"/>
      <c r="F46" s="269"/>
      <c r="G46" s="269"/>
      <c r="H46" s="269"/>
      <c r="I46" s="269"/>
      <c r="J46" s="269"/>
      <c r="K46" s="269"/>
      <c r="L46" s="269"/>
      <c r="M46" s="269"/>
      <c r="N46" s="269"/>
      <c r="O46" s="257"/>
      <c r="P46" s="257"/>
      <c r="Q46" s="257"/>
      <c r="R46" s="257"/>
      <c r="S46" s="257"/>
      <c r="T46" s="257"/>
      <c r="U46" s="257"/>
      <c r="V46" s="257"/>
      <c r="W46" s="257"/>
      <c r="X46" s="257"/>
      <c r="Y46" s="257"/>
      <c r="Z46" s="257"/>
    </row>
    <row r="47" spans="1:26" ht="16.5">
      <c r="A47" s="269"/>
      <c r="B47" s="269"/>
      <c r="C47" s="269"/>
      <c r="D47" s="269"/>
      <c r="E47" s="269"/>
      <c r="F47" s="269"/>
      <c r="G47" s="269"/>
      <c r="H47" s="269"/>
      <c r="I47" s="269"/>
      <c r="J47" s="269"/>
      <c r="K47" s="269"/>
      <c r="L47" s="269"/>
      <c r="M47" s="269"/>
      <c r="N47" s="269"/>
      <c r="O47" s="257"/>
      <c r="P47" s="257"/>
      <c r="Q47" s="257"/>
      <c r="R47" s="257"/>
      <c r="S47" s="257"/>
      <c r="T47" s="257"/>
      <c r="U47" s="257"/>
      <c r="V47" s="257"/>
      <c r="W47" s="257"/>
      <c r="X47" s="257"/>
      <c r="Y47" s="257"/>
      <c r="Z47" s="257"/>
    </row>
    <row r="48" spans="1:26" ht="16.5">
      <c r="A48" s="269"/>
      <c r="B48" s="269"/>
      <c r="C48" s="269"/>
      <c r="D48" s="269"/>
      <c r="E48" s="269"/>
      <c r="F48" s="269"/>
      <c r="G48" s="269"/>
      <c r="H48" s="269"/>
      <c r="I48" s="269"/>
      <c r="J48" s="269"/>
      <c r="K48" s="269"/>
      <c r="L48" s="269"/>
      <c r="M48" s="269"/>
      <c r="N48" s="269"/>
      <c r="O48" s="257"/>
      <c r="P48" s="257"/>
      <c r="Q48" s="257"/>
      <c r="R48" s="257"/>
      <c r="S48" s="257"/>
      <c r="T48" s="257"/>
      <c r="U48" s="257"/>
      <c r="V48" s="257"/>
      <c r="W48" s="257"/>
      <c r="X48" s="257"/>
      <c r="Y48" s="257"/>
      <c r="Z48" s="257"/>
    </row>
    <row r="49" spans="1:26" ht="16.5">
      <c r="A49" s="269"/>
      <c r="B49" s="269"/>
      <c r="C49" s="269"/>
      <c r="D49" s="269"/>
      <c r="E49" s="269"/>
      <c r="F49" s="269"/>
      <c r="G49" s="269"/>
      <c r="H49" s="269"/>
      <c r="I49" s="269"/>
      <c r="J49" s="269"/>
      <c r="K49" s="269"/>
      <c r="L49" s="269"/>
      <c r="M49" s="269"/>
      <c r="N49" s="269"/>
      <c r="O49" s="257"/>
      <c r="P49" s="257"/>
      <c r="Q49" s="257"/>
      <c r="R49" s="257"/>
      <c r="S49" s="257"/>
      <c r="T49" s="257"/>
      <c r="U49" s="257"/>
      <c r="V49" s="257"/>
      <c r="W49" s="257"/>
      <c r="X49" s="257"/>
      <c r="Y49" s="257"/>
      <c r="Z49" s="257"/>
    </row>
    <row r="50" spans="1:26" ht="16.5">
      <c r="A50" s="269"/>
      <c r="B50" s="269"/>
      <c r="C50" s="269"/>
      <c r="D50" s="269"/>
      <c r="E50" s="269"/>
      <c r="F50" s="269"/>
      <c r="G50" s="269"/>
      <c r="H50" s="269"/>
      <c r="I50" s="269"/>
      <c r="J50" s="269"/>
      <c r="K50" s="269"/>
      <c r="L50" s="269"/>
      <c r="M50" s="269"/>
      <c r="N50" s="269"/>
      <c r="O50" s="257"/>
      <c r="P50" s="257"/>
      <c r="Q50" s="257"/>
      <c r="R50" s="257"/>
      <c r="S50" s="257"/>
      <c r="T50" s="257"/>
      <c r="U50" s="257"/>
      <c r="V50" s="257"/>
      <c r="W50" s="257"/>
      <c r="X50" s="257"/>
      <c r="Y50" s="257"/>
      <c r="Z50" s="257"/>
    </row>
    <row r="51" spans="1:26" ht="16.5">
      <c r="A51" s="269"/>
      <c r="B51" s="269"/>
      <c r="C51" s="269"/>
      <c r="D51" s="269"/>
      <c r="E51" s="269"/>
      <c r="F51" s="269"/>
      <c r="G51" s="269"/>
      <c r="H51" s="269"/>
      <c r="I51" s="269"/>
      <c r="J51" s="269"/>
      <c r="K51" s="269"/>
      <c r="L51" s="269"/>
      <c r="M51" s="269"/>
      <c r="N51" s="269"/>
      <c r="O51" s="257"/>
      <c r="P51" s="257"/>
      <c r="Q51" s="257"/>
      <c r="R51" s="257"/>
      <c r="S51" s="257"/>
      <c r="T51" s="257"/>
      <c r="U51" s="257"/>
      <c r="V51" s="257"/>
      <c r="W51" s="257"/>
      <c r="X51" s="257"/>
      <c r="Y51" s="257"/>
      <c r="Z51" s="257"/>
    </row>
    <row r="52" spans="1:26" ht="16.5">
      <c r="A52" s="269"/>
      <c r="B52" s="269"/>
      <c r="C52" s="269"/>
      <c r="D52" s="269"/>
      <c r="E52" s="269"/>
      <c r="F52" s="269"/>
      <c r="G52" s="269"/>
      <c r="H52" s="269"/>
      <c r="I52" s="269"/>
      <c r="J52" s="269"/>
      <c r="K52" s="269"/>
      <c r="L52" s="269"/>
      <c r="M52" s="269"/>
      <c r="N52" s="269"/>
      <c r="O52" s="257"/>
      <c r="P52" s="257"/>
      <c r="Q52" s="257"/>
      <c r="R52" s="257"/>
      <c r="S52" s="257"/>
      <c r="T52" s="257"/>
      <c r="U52" s="257"/>
      <c r="V52" s="257"/>
      <c r="W52" s="257"/>
      <c r="X52" s="257"/>
      <c r="Y52" s="257"/>
      <c r="Z52" s="257"/>
    </row>
    <row r="53" spans="1:26" ht="16.5">
      <c r="A53" s="269"/>
      <c r="B53" s="269"/>
      <c r="C53" s="269"/>
      <c r="D53" s="269"/>
      <c r="E53" s="269"/>
      <c r="F53" s="269"/>
      <c r="G53" s="269"/>
      <c r="H53" s="269"/>
      <c r="I53" s="269"/>
      <c r="J53" s="269"/>
      <c r="K53" s="269"/>
      <c r="L53" s="269"/>
      <c r="M53" s="269"/>
      <c r="N53" s="269"/>
      <c r="O53" s="257"/>
      <c r="P53" s="257"/>
      <c r="Q53" s="257"/>
      <c r="R53" s="257"/>
      <c r="S53" s="257"/>
      <c r="T53" s="257"/>
      <c r="U53" s="257"/>
      <c r="V53" s="257"/>
      <c r="W53" s="257"/>
      <c r="X53" s="257"/>
      <c r="Y53" s="257"/>
      <c r="Z53" s="257"/>
    </row>
    <row r="54" spans="1:26" ht="16.5">
      <c r="A54" s="269"/>
      <c r="B54" s="269"/>
      <c r="C54" s="269"/>
      <c r="D54" s="269"/>
      <c r="E54" s="269"/>
      <c r="F54" s="269"/>
      <c r="G54" s="269"/>
      <c r="H54" s="269"/>
      <c r="I54" s="269"/>
      <c r="J54" s="269"/>
      <c r="K54" s="269"/>
      <c r="L54" s="269"/>
      <c r="M54" s="269"/>
      <c r="N54" s="269"/>
      <c r="O54" s="257"/>
      <c r="P54" s="257"/>
      <c r="Q54" s="257"/>
      <c r="R54" s="257"/>
      <c r="S54" s="257"/>
      <c r="T54" s="257"/>
      <c r="U54" s="257"/>
      <c r="V54" s="257"/>
      <c r="W54" s="257"/>
      <c r="X54" s="257"/>
      <c r="Y54" s="257"/>
      <c r="Z54" s="257"/>
    </row>
    <row r="55" spans="1:26" ht="16.5">
      <c r="A55" s="269"/>
      <c r="B55" s="269"/>
      <c r="C55" s="269"/>
      <c r="D55" s="269"/>
      <c r="E55" s="269"/>
      <c r="F55" s="269"/>
      <c r="G55" s="269"/>
      <c r="H55" s="269"/>
      <c r="I55" s="269"/>
      <c r="J55" s="269"/>
      <c r="K55" s="269"/>
      <c r="L55" s="269"/>
      <c r="M55" s="269"/>
      <c r="N55" s="269"/>
      <c r="O55" s="257"/>
      <c r="P55" s="257"/>
      <c r="Q55" s="257"/>
      <c r="R55" s="257"/>
      <c r="S55" s="257"/>
      <c r="T55" s="257"/>
      <c r="U55" s="257"/>
      <c r="V55" s="257"/>
      <c r="W55" s="257"/>
      <c r="X55" s="257"/>
      <c r="Y55" s="257"/>
      <c r="Z55" s="257"/>
    </row>
    <row r="56" spans="1:26" ht="16.5">
      <c r="A56" s="269"/>
      <c r="B56" s="269"/>
      <c r="C56" s="269"/>
      <c r="D56" s="269"/>
      <c r="E56" s="269"/>
      <c r="F56" s="269"/>
      <c r="G56" s="269"/>
      <c r="H56" s="269"/>
      <c r="I56" s="269"/>
      <c r="J56" s="269"/>
      <c r="K56" s="269"/>
      <c r="L56" s="269"/>
      <c r="M56" s="269"/>
      <c r="N56" s="269"/>
      <c r="O56" s="257"/>
      <c r="P56" s="257"/>
      <c r="Q56" s="257"/>
      <c r="R56" s="257"/>
      <c r="S56" s="257"/>
      <c r="T56" s="257"/>
      <c r="U56" s="257"/>
      <c r="V56" s="257"/>
      <c r="W56" s="257"/>
      <c r="X56" s="257"/>
      <c r="Y56" s="257"/>
      <c r="Z56" s="257"/>
    </row>
    <row r="57" spans="1:26" ht="16.5">
      <c r="A57" s="269"/>
      <c r="B57" s="269"/>
      <c r="C57" s="269"/>
      <c r="D57" s="269"/>
      <c r="E57" s="269"/>
      <c r="F57" s="269"/>
      <c r="G57" s="269"/>
      <c r="H57" s="269"/>
      <c r="I57" s="269"/>
      <c r="J57" s="269"/>
      <c r="K57" s="269"/>
      <c r="L57" s="269"/>
      <c r="M57" s="269"/>
      <c r="N57" s="269"/>
      <c r="O57" s="257"/>
      <c r="P57" s="257"/>
      <c r="Q57" s="257"/>
      <c r="R57" s="257"/>
      <c r="S57" s="257"/>
      <c r="T57" s="257"/>
      <c r="U57" s="257"/>
      <c r="V57" s="257"/>
      <c r="W57" s="257"/>
      <c r="X57" s="257"/>
      <c r="Y57" s="257"/>
      <c r="Z57" s="257"/>
    </row>
    <row r="58" spans="1:26" ht="16.5">
      <c r="A58" s="269"/>
      <c r="B58" s="269"/>
      <c r="C58" s="269"/>
      <c r="D58" s="269"/>
      <c r="E58" s="269"/>
      <c r="F58" s="269"/>
      <c r="G58" s="269"/>
      <c r="H58" s="269"/>
      <c r="I58" s="269"/>
      <c r="J58" s="269"/>
      <c r="K58" s="269"/>
      <c r="L58" s="269"/>
      <c r="M58" s="269"/>
      <c r="N58" s="269"/>
      <c r="O58" s="257"/>
      <c r="P58" s="257"/>
      <c r="Q58" s="257"/>
      <c r="R58" s="257"/>
      <c r="S58" s="257"/>
      <c r="T58" s="257"/>
      <c r="U58" s="257"/>
      <c r="V58" s="257"/>
      <c r="W58" s="257"/>
      <c r="X58" s="257"/>
      <c r="Y58" s="257"/>
      <c r="Z58" s="257"/>
    </row>
    <row r="59" spans="1:26" ht="16.5">
      <c r="A59" s="269"/>
      <c r="B59" s="269"/>
      <c r="C59" s="269"/>
      <c r="D59" s="269"/>
      <c r="E59" s="269"/>
      <c r="F59" s="269"/>
      <c r="G59" s="269"/>
      <c r="H59" s="269"/>
      <c r="I59" s="269"/>
      <c r="J59" s="269"/>
      <c r="K59" s="269"/>
      <c r="L59" s="269"/>
      <c r="M59" s="269"/>
      <c r="N59" s="269"/>
      <c r="O59" s="257"/>
      <c r="P59" s="257"/>
      <c r="Q59" s="257"/>
      <c r="R59" s="257"/>
      <c r="S59" s="257"/>
      <c r="T59" s="257"/>
      <c r="U59" s="257"/>
      <c r="V59" s="257"/>
      <c r="W59" s="257"/>
      <c r="X59" s="257"/>
      <c r="Y59" s="257"/>
      <c r="Z59" s="257"/>
    </row>
    <row r="60" spans="1:26" ht="16.5">
      <c r="A60" s="269"/>
      <c r="B60" s="269"/>
      <c r="C60" s="269"/>
      <c r="D60" s="269"/>
      <c r="E60" s="269"/>
      <c r="F60" s="269"/>
      <c r="G60" s="269"/>
      <c r="H60" s="269"/>
      <c r="I60" s="269"/>
      <c r="J60" s="269"/>
      <c r="K60" s="269"/>
      <c r="L60" s="269"/>
      <c r="M60" s="269"/>
      <c r="N60" s="269"/>
      <c r="O60" s="257"/>
      <c r="P60" s="257"/>
      <c r="Q60" s="257"/>
      <c r="R60" s="257"/>
      <c r="S60" s="257"/>
      <c r="T60" s="257"/>
      <c r="U60" s="257"/>
      <c r="V60" s="257"/>
      <c r="W60" s="257"/>
      <c r="X60" s="257"/>
      <c r="Y60" s="257"/>
      <c r="Z60" s="257"/>
    </row>
    <row r="61" spans="1:26" ht="16.5">
      <c r="A61" s="269"/>
      <c r="B61" s="269"/>
      <c r="C61" s="269"/>
      <c r="D61" s="269"/>
      <c r="E61" s="269"/>
      <c r="F61" s="269"/>
      <c r="G61" s="269"/>
      <c r="H61" s="269"/>
      <c r="I61" s="269"/>
      <c r="J61" s="269"/>
      <c r="K61" s="269"/>
      <c r="L61" s="269"/>
      <c r="M61" s="269"/>
      <c r="N61" s="269"/>
      <c r="O61" s="257"/>
      <c r="P61" s="257"/>
      <c r="Q61" s="257"/>
      <c r="R61" s="257"/>
      <c r="S61" s="257"/>
      <c r="T61" s="257"/>
      <c r="U61" s="257"/>
      <c r="V61" s="257"/>
      <c r="W61" s="257"/>
      <c r="X61" s="257"/>
      <c r="Y61" s="257"/>
      <c r="Z61" s="257"/>
    </row>
    <row r="62" spans="1:26" ht="16.5">
      <c r="A62" s="269"/>
      <c r="B62" s="269"/>
      <c r="C62" s="269"/>
      <c r="D62" s="269"/>
      <c r="E62" s="269"/>
      <c r="F62" s="269"/>
      <c r="G62" s="269"/>
      <c r="H62" s="269"/>
      <c r="I62" s="269"/>
      <c r="J62" s="269"/>
      <c r="K62" s="269"/>
      <c r="L62" s="269"/>
      <c r="M62" s="269"/>
      <c r="N62" s="269"/>
      <c r="O62" s="257"/>
      <c r="P62" s="257"/>
      <c r="Q62" s="257"/>
      <c r="R62" s="257"/>
      <c r="S62" s="257"/>
      <c r="T62" s="257"/>
      <c r="U62" s="257"/>
      <c r="V62" s="257"/>
      <c r="W62" s="257"/>
      <c r="X62" s="257"/>
      <c r="Y62" s="257"/>
      <c r="Z62" s="257"/>
    </row>
    <row r="63" spans="1:26" ht="16.5">
      <c r="A63" s="269"/>
      <c r="B63" s="269"/>
      <c r="C63" s="269"/>
      <c r="D63" s="269"/>
      <c r="E63" s="269"/>
      <c r="F63" s="269"/>
      <c r="G63" s="269"/>
      <c r="H63" s="269"/>
      <c r="I63" s="269"/>
      <c r="J63" s="269"/>
      <c r="K63" s="269"/>
      <c r="L63" s="269"/>
      <c r="M63" s="269"/>
      <c r="N63" s="269"/>
      <c r="O63" s="257"/>
      <c r="P63" s="257"/>
      <c r="Q63" s="257"/>
      <c r="R63" s="257"/>
      <c r="S63" s="257"/>
      <c r="T63" s="257"/>
      <c r="U63" s="257"/>
      <c r="V63" s="257"/>
      <c r="W63" s="257"/>
      <c r="X63" s="257"/>
      <c r="Y63" s="257"/>
      <c r="Z63" s="257"/>
    </row>
    <row r="64" spans="1:26" ht="16.5">
      <c r="A64" s="269"/>
      <c r="B64" s="269"/>
      <c r="C64" s="269"/>
      <c r="D64" s="269"/>
      <c r="E64" s="269"/>
      <c r="F64" s="269"/>
      <c r="G64" s="269"/>
      <c r="H64" s="269"/>
      <c r="I64" s="269"/>
      <c r="J64" s="269"/>
      <c r="K64" s="269"/>
      <c r="L64" s="269"/>
      <c r="M64" s="269"/>
      <c r="N64" s="269"/>
      <c r="O64" s="257"/>
      <c r="P64" s="257"/>
      <c r="Q64" s="257"/>
      <c r="R64" s="257"/>
      <c r="S64" s="257"/>
      <c r="T64" s="257"/>
      <c r="U64" s="257"/>
      <c r="V64" s="257"/>
      <c r="W64" s="257"/>
      <c r="X64" s="257"/>
      <c r="Y64" s="257"/>
      <c r="Z64" s="257"/>
    </row>
    <row r="65" spans="1:33" ht="16.5">
      <c r="A65" s="269"/>
      <c r="B65" s="269"/>
      <c r="C65" s="269"/>
      <c r="D65" s="269"/>
      <c r="E65" s="269"/>
      <c r="F65" s="269"/>
      <c r="G65" s="269"/>
      <c r="H65" s="269"/>
      <c r="I65" s="269"/>
      <c r="J65" s="269"/>
      <c r="K65" s="269"/>
      <c r="L65" s="269"/>
      <c r="M65" s="269"/>
      <c r="N65" s="269"/>
      <c r="O65" s="257"/>
      <c r="P65" s="257"/>
      <c r="Q65" s="257"/>
      <c r="R65" s="257"/>
      <c r="S65" s="257"/>
      <c r="T65" s="257"/>
      <c r="U65" s="257"/>
      <c r="V65" s="257"/>
      <c r="W65" s="257"/>
      <c r="X65" s="257"/>
      <c r="Y65" s="257"/>
      <c r="Z65" s="257"/>
    </row>
    <row r="66" spans="1:33" ht="16.5">
      <c r="A66" s="269"/>
      <c r="B66" s="269"/>
      <c r="C66" s="269"/>
      <c r="D66" s="269"/>
      <c r="E66" s="269"/>
      <c r="F66" s="269"/>
      <c r="G66" s="269"/>
      <c r="H66" s="269"/>
      <c r="I66" s="269"/>
      <c r="J66" s="269"/>
      <c r="K66" s="269"/>
      <c r="L66" s="269"/>
      <c r="M66" s="269"/>
      <c r="N66" s="269"/>
      <c r="O66" s="257"/>
      <c r="P66" s="257"/>
      <c r="Q66" s="257"/>
      <c r="R66" s="257"/>
      <c r="S66" s="257"/>
      <c r="T66" s="257"/>
      <c r="U66" s="257"/>
      <c r="V66" s="257"/>
      <c r="W66" s="257"/>
      <c r="X66" s="257"/>
      <c r="Y66" s="257"/>
      <c r="Z66" s="257"/>
    </row>
    <row r="67" spans="1:33" ht="34.5" customHeight="1">
      <c r="A67" s="294" t="s">
        <v>221</v>
      </c>
      <c r="B67" s="256"/>
      <c r="C67" s="256"/>
      <c r="D67" s="256"/>
      <c r="E67" s="256"/>
      <c r="F67" s="257"/>
      <c r="G67" s="257"/>
      <c r="H67" s="257"/>
      <c r="I67" s="257"/>
      <c r="J67" s="257"/>
      <c r="K67" s="257"/>
      <c r="L67" s="257"/>
      <c r="M67" s="257"/>
      <c r="N67" s="257"/>
      <c r="O67" s="257"/>
      <c r="P67" s="257"/>
      <c r="Q67" s="257"/>
      <c r="R67" s="257"/>
      <c r="S67" s="257"/>
      <c r="T67" s="257"/>
      <c r="U67" s="257"/>
      <c r="V67" s="257"/>
      <c r="W67" s="257"/>
      <c r="X67" s="257"/>
      <c r="Y67" s="257"/>
      <c r="Z67" s="257"/>
    </row>
    <row r="68" spans="1:33" s="298" customFormat="1" ht="34.5" customHeight="1">
      <c r="A68" s="295" t="s">
        <v>222</v>
      </c>
      <c r="B68" s="296"/>
      <c r="C68" s="296"/>
      <c r="D68" s="296"/>
      <c r="E68" s="296"/>
      <c r="F68" s="297"/>
      <c r="G68" s="297"/>
      <c r="H68" s="297"/>
      <c r="I68" s="297"/>
      <c r="J68" s="297"/>
      <c r="K68" s="297"/>
      <c r="L68" s="297"/>
      <c r="M68" s="297"/>
      <c r="N68" s="297"/>
      <c r="O68" s="297"/>
      <c r="P68" s="297"/>
      <c r="Q68" s="297"/>
      <c r="R68" s="297"/>
      <c r="S68" s="297"/>
      <c r="T68" s="297"/>
      <c r="U68" s="297"/>
      <c r="V68" s="297"/>
      <c r="W68" s="297"/>
      <c r="X68" s="297"/>
      <c r="Y68" s="297"/>
      <c r="Z68" s="297"/>
    </row>
    <row r="69" spans="1:33" s="299" customFormat="1" ht="33">
      <c r="A69" s="545" t="s">
        <v>223</v>
      </c>
      <c r="B69" s="545"/>
      <c r="C69" s="545"/>
      <c r="D69" s="545"/>
      <c r="E69" s="545"/>
      <c r="F69" s="545"/>
      <c r="G69" s="545"/>
      <c r="H69" s="545"/>
      <c r="I69" s="545"/>
      <c r="J69" s="545"/>
      <c r="K69" s="545"/>
      <c r="L69" s="545"/>
      <c r="M69" s="545"/>
      <c r="N69" s="545"/>
      <c r="O69" s="545"/>
      <c r="P69" s="545"/>
      <c r="Q69" s="545"/>
      <c r="R69" s="545"/>
      <c r="S69" s="545"/>
      <c r="T69" s="545"/>
      <c r="U69" s="545"/>
      <c r="V69" s="545"/>
      <c r="W69" s="545"/>
      <c r="X69" s="545"/>
      <c r="Y69" s="545"/>
      <c r="Z69" s="545"/>
    </row>
    <row r="70" spans="1:33" s="299" customFormat="1" ht="33">
      <c r="A70" s="544" t="s">
        <v>224</v>
      </c>
      <c r="B70" s="544"/>
      <c r="C70" s="544"/>
      <c r="D70" s="544"/>
      <c r="E70" s="544"/>
      <c r="F70" s="544"/>
      <c r="G70" s="544"/>
      <c r="H70" s="544"/>
      <c r="I70" s="544"/>
      <c r="J70" s="544"/>
      <c r="K70" s="544"/>
      <c r="L70" s="544"/>
      <c r="M70" s="544"/>
      <c r="N70" s="544"/>
      <c r="O70" s="544"/>
      <c r="P70" s="300"/>
      <c r="Q70" s="300"/>
      <c r="R70" s="300"/>
      <c r="S70" s="300"/>
      <c r="T70" s="300"/>
      <c r="U70" s="300"/>
      <c r="V70" s="300"/>
      <c r="W70" s="300"/>
      <c r="X70" s="300"/>
      <c r="Y70" s="300"/>
      <c r="Z70" s="300"/>
    </row>
    <row r="73" spans="1:33" s="300" customFormat="1" ht="28.5">
      <c r="A73" s="545" t="s">
        <v>225</v>
      </c>
      <c r="B73" s="545"/>
      <c r="C73" s="545"/>
      <c r="D73" s="545"/>
      <c r="E73" s="545"/>
      <c r="F73" s="545"/>
      <c r="G73" s="545"/>
      <c r="H73" s="545"/>
      <c r="I73" s="545"/>
      <c r="J73" s="545"/>
      <c r="K73" s="545"/>
      <c r="L73" s="545"/>
      <c r="M73" s="545"/>
      <c r="N73" s="545"/>
      <c r="O73" s="545"/>
      <c r="P73" s="545"/>
      <c r="Q73" s="545"/>
      <c r="R73" s="545"/>
      <c r="S73" s="545"/>
      <c r="T73" s="545"/>
      <c r="U73" s="545"/>
      <c r="V73" s="545"/>
      <c r="W73" s="545"/>
      <c r="X73" s="545"/>
      <c r="Y73" s="545"/>
      <c r="Z73" s="545"/>
    </row>
    <row r="74" spans="1:33" s="376" customFormat="1" ht="28.5">
      <c r="A74" s="371"/>
      <c r="B74" s="372"/>
      <c r="C74" s="372"/>
      <c r="D74" s="372"/>
      <c r="E74" s="372"/>
      <c r="F74" s="372"/>
      <c r="G74" s="372"/>
      <c r="H74" s="372"/>
      <c r="I74" s="372"/>
      <c r="J74" s="372"/>
      <c r="K74" s="372"/>
      <c r="L74" s="372"/>
      <c r="M74" s="372"/>
      <c r="N74" s="372"/>
      <c r="O74" s="372"/>
      <c r="P74" s="372"/>
      <c r="Q74" s="372"/>
      <c r="R74" s="372"/>
      <c r="S74" s="372"/>
      <c r="T74" s="372"/>
      <c r="U74" s="372"/>
      <c r="V74" s="372"/>
      <c r="W74" s="372"/>
      <c r="X74" s="372"/>
      <c r="Y74" s="372"/>
      <c r="Z74" s="372"/>
      <c r="AA74" s="245"/>
      <c r="AB74" s="245"/>
      <c r="AC74" s="245"/>
      <c r="AD74" s="245"/>
      <c r="AE74" s="245"/>
      <c r="AF74" s="245"/>
      <c r="AG74" s="245"/>
    </row>
    <row r="75" spans="1:33" s="376" customFormat="1" ht="28.5">
      <c r="A75" s="371"/>
      <c r="B75" s="372"/>
      <c r="C75" s="372"/>
      <c r="D75" s="372"/>
      <c r="E75" s="372"/>
      <c r="F75" s="372"/>
      <c r="G75" s="372"/>
      <c r="H75" s="372"/>
      <c r="I75" s="372"/>
      <c r="J75" s="372"/>
      <c r="K75" s="372"/>
      <c r="L75" s="372"/>
      <c r="M75" s="372"/>
      <c r="N75" s="372"/>
      <c r="O75" s="372"/>
      <c r="P75" s="372"/>
      <c r="Q75" s="372"/>
      <c r="R75" s="372"/>
      <c r="S75" s="372"/>
      <c r="T75" s="372"/>
      <c r="U75" s="372"/>
      <c r="V75" s="372"/>
      <c r="W75" s="372"/>
      <c r="X75" s="372"/>
      <c r="Y75" s="372"/>
      <c r="Z75" s="372"/>
      <c r="AA75" s="245"/>
      <c r="AB75" s="245"/>
      <c r="AC75" s="245"/>
      <c r="AD75" s="245"/>
      <c r="AE75" s="245"/>
      <c r="AF75" s="245"/>
      <c r="AG75" s="245"/>
    </row>
    <row r="76" spans="1:33" s="376" customFormat="1" ht="28.5">
      <c r="A76" s="398" t="s">
        <v>382</v>
      </c>
      <c r="B76" s="398"/>
      <c r="C76" s="398"/>
      <c r="D76" s="398"/>
      <c r="E76" s="398"/>
      <c r="F76" s="398"/>
      <c r="G76" s="398"/>
      <c r="H76" s="398"/>
      <c r="I76" s="398"/>
      <c r="J76" s="398"/>
      <c r="K76" s="398"/>
      <c r="L76" s="398"/>
      <c r="M76" s="398"/>
      <c r="N76" s="398"/>
      <c r="O76" s="398"/>
      <c r="P76" s="398"/>
      <c r="Q76" s="398"/>
      <c r="R76" s="398"/>
      <c r="S76" s="398"/>
      <c r="T76" s="398"/>
      <c r="U76" s="398"/>
      <c r="V76" s="398"/>
      <c r="W76" s="398"/>
      <c r="X76" s="398"/>
      <c r="Y76" s="398"/>
      <c r="Z76" s="398"/>
      <c r="AA76" s="280"/>
      <c r="AB76" s="280"/>
      <c r="AC76" s="280"/>
      <c r="AD76" s="280"/>
      <c r="AE76" s="280"/>
      <c r="AF76" s="280"/>
      <c r="AG76" s="280"/>
    </row>
    <row r="77" spans="1:33" s="376" customFormat="1" ht="28.5">
      <c r="A77" s="398" t="s">
        <v>383</v>
      </c>
      <c r="B77" s="398"/>
      <c r="C77" s="398"/>
      <c r="D77" s="398"/>
      <c r="E77" s="398"/>
      <c r="F77" s="398"/>
      <c r="G77" s="398"/>
      <c r="H77" s="398"/>
      <c r="I77" s="398"/>
      <c r="J77" s="398"/>
      <c r="K77" s="398"/>
      <c r="L77" s="398"/>
      <c r="M77" s="398"/>
      <c r="N77" s="398"/>
      <c r="O77" s="398"/>
      <c r="P77" s="398"/>
      <c r="Q77" s="398"/>
      <c r="R77" s="398"/>
      <c r="S77" s="398"/>
      <c r="T77" s="398"/>
      <c r="U77" s="398"/>
      <c r="V77" s="398"/>
      <c r="W77" s="398"/>
      <c r="X77" s="398"/>
      <c r="Y77" s="398"/>
      <c r="Z77" s="398"/>
      <c r="AA77" s="373"/>
      <c r="AB77" s="373"/>
      <c r="AC77" s="373"/>
      <c r="AD77" s="373"/>
      <c r="AE77" s="373"/>
      <c r="AF77" s="373"/>
      <c r="AG77" s="373"/>
    </row>
    <row r="78" spans="1:33" s="376" customFormat="1" ht="28.5">
      <c r="A78" s="398" t="s">
        <v>384</v>
      </c>
      <c r="B78" s="398"/>
      <c r="C78" s="398"/>
      <c r="D78" s="398"/>
      <c r="E78" s="398"/>
      <c r="F78" s="398"/>
      <c r="G78" s="398"/>
      <c r="H78" s="398"/>
      <c r="I78" s="398"/>
      <c r="J78" s="398"/>
      <c r="K78" s="398"/>
      <c r="L78" s="398"/>
      <c r="M78" s="398"/>
      <c r="N78" s="398"/>
      <c r="O78" s="398"/>
      <c r="P78" s="398"/>
      <c r="Q78" s="398"/>
      <c r="R78" s="398"/>
      <c r="S78" s="398"/>
      <c r="T78" s="398"/>
      <c r="U78" s="398"/>
      <c r="V78" s="398"/>
      <c r="W78" s="398"/>
      <c r="X78" s="398"/>
      <c r="Y78" s="398"/>
      <c r="Z78" s="398"/>
      <c r="AA78" s="373"/>
      <c r="AB78" s="373"/>
      <c r="AC78" s="373"/>
      <c r="AD78" s="373"/>
      <c r="AE78" s="373"/>
      <c r="AF78" s="373"/>
      <c r="AG78" s="373"/>
    </row>
    <row r="79" spans="1:33" s="376" customFormat="1" ht="28.5">
      <c r="A79" s="380"/>
      <c r="B79" s="380"/>
      <c r="C79" s="380"/>
      <c r="D79" s="380"/>
      <c r="E79" s="380"/>
      <c r="F79" s="380"/>
      <c r="G79" s="380"/>
      <c r="H79" s="380"/>
      <c r="I79" s="380"/>
      <c r="J79" s="380"/>
      <c r="K79" s="380"/>
      <c r="L79" s="380"/>
      <c r="M79" s="380"/>
      <c r="N79" s="380"/>
      <c r="O79" s="380"/>
      <c r="P79" s="380"/>
      <c r="Q79" s="380"/>
      <c r="R79" s="380"/>
      <c r="S79" s="380"/>
      <c r="T79" s="380"/>
      <c r="U79" s="380"/>
      <c r="V79" s="380"/>
      <c r="W79" s="380"/>
      <c r="X79" s="380"/>
      <c r="Y79" s="380"/>
      <c r="Z79" s="380"/>
      <c r="AA79" s="373"/>
      <c r="AB79" s="373"/>
      <c r="AC79" s="373"/>
      <c r="AD79" s="373"/>
      <c r="AE79" s="373"/>
      <c r="AF79" s="373"/>
      <c r="AG79" s="373"/>
    </row>
    <row r="80" spans="1:33" s="376" customFormat="1" ht="28.5">
      <c r="A80" s="380"/>
      <c r="B80" s="380"/>
      <c r="C80" s="380"/>
      <c r="D80" s="380"/>
      <c r="E80" s="380"/>
      <c r="F80" s="380"/>
      <c r="G80" s="380"/>
      <c r="H80" s="380"/>
      <c r="I80" s="380"/>
      <c r="J80" s="380"/>
      <c r="K80" s="380"/>
      <c r="L80" s="380"/>
      <c r="M80" s="380"/>
      <c r="N80" s="380"/>
      <c r="O80" s="380"/>
      <c r="P80" s="380"/>
      <c r="Q80" s="380"/>
      <c r="R80" s="380"/>
      <c r="S80" s="380"/>
      <c r="T80" s="380"/>
      <c r="U80" s="380"/>
      <c r="V80" s="380"/>
      <c r="W80" s="380"/>
      <c r="X80" s="380"/>
      <c r="Y80" s="380"/>
      <c r="Z80" s="380"/>
      <c r="AA80" s="373"/>
      <c r="AB80" s="373"/>
      <c r="AC80" s="373"/>
      <c r="AD80" s="373"/>
      <c r="AE80" s="373"/>
      <c r="AF80" s="373"/>
      <c r="AG80" s="373"/>
    </row>
    <row r="81" spans="1:33" s="376" customFormat="1" ht="28.5">
      <c r="A81" s="380"/>
      <c r="B81" s="380"/>
      <c r="C81" s="380"/>
      <c r="D81" s="380"/>
      <c r="E81" s="380"/>
      <c r="F81" s="380"/>
      <c r="G81" s="380"/>
      <c r="H81" s="380"/>
      <c r="I81" s="380"/>
      <c r="J81" s="380"/>
      <c r="K81" s="380"/>
      <c r="L81" s="380"/>
      <c r="M81" s="380"/>
      <c r="N81" s="380"/>
      <c r="O81" s="380"/>
      <c r="P81" s="380"/>
      <c r="Q81" s="380"/>
      <c r="R81" s="380"/>
      <c r="S81" s="380"/>
      <c r="T81" s="380"/>
      <c r="U81" s="380"/>
      <c r="V81" s="380"/>
      <c r="W81" s="380"/>
      <c r="X81" s="380"/>
      <c r="Y81" s="380"/>
      <c r="Z81" s="380"/>
      <c r="AA81" s="373"/>
      <c r="AB81" s="373"/>
      <c r="AC81" s="373"/>
      <c r="AD81" s="373"/>
      <c r="AE81" s="373"/>
      <c r="AF81" s="373"/>
      <c r="AG81" s="373"/>
    </row>
    <row r="82" spans="1:33" s="376" customFormat="1" ht="28.5">
      <c r="A82" s="380"/>
      <c r="B82" s="380"/>
      <c r="C82" s="380"/>
      <c r="D82" s="380"/>
      <c r="E82" s="380"/>
      <c r="F82" s="380"/>
      <c r="G82" s="380"/>
      <c r="H82" s="380"/>
      <c r="I82" s="380"/>
      <c r="J82" s="380"/>
      <c r="K82" s="380"/>
      <c r="L82" s="380"/>
      <c r="M82" s="380"/>
      <c r="N82" s="380"/>
      <c r="O82" s="380"/>
      <c r="P82" s="380"/>
      <c r="Q82" s="380"/>
      <c r="R82" s="380"/>
      <c r="S82" s="380"/>
      <c r="T82" s="380"/>
      <c r="U82" s="380"/>
      <c r="V82" s="380"/>
      <c r="W82" s="380"/>
      <c r="X82" s="380"/>
      <c r="Y82" s="380"/>
      <c r="Z82" s="380"/>
      <c r="AA82" s="373"/>
      <c r="AB82" s="373"/>
      <c r="AC82" s="373"/>
      <c r="AD82" s="373"/>
      <c r="AE82" s="373"/>
      <c r="AF82" s="373"/>
      <c r="AG82" s="373"/>
    </row>
    <row r="83" spans="1:33" s="376" customFormat="1" ht="28.5">
      <c r="A83" s="380"/>
      <c r="B83" s="380"/>
      <c r="C83" s="380"/>
      <c r="D83" s="380"/>
      <c r="E83" s="380"/>
      <c r="F83" s="380"/>
      <c r="G83" s="380"/>
      <c r="H83" s="380"/>
      <c r="I83" s="380"/>
      <c r="J83" s="380"/>
      <c r="K83" s="380"/>
      <c r="L83" s="380"/>
      <c r="M83" s="380"/>
      <c r="N83" s="380"/>
      <c r="O83" s="380"/>
      <c r="P83" s="380"/>
      <c r="Q83" s="380"/>
      <c r="R83" s="380"/>
      <c r="S83" s="380"/>
      <c r="T83" s="380"/>
      <c r="U83" s="380"/>
      <c r="V83" s="380"/>
      <c r="W83" s="380"/>
      <c r="X83" s="380"/>
      <c r="Y83" s="380"/>
      <c r="Z83" s="380"/>
      <c r="AA83" s="373"/>
      <c r="AB83" s="373"/>
      <c r="AC83" s="373"/>
      <c r="AD83" s="373"/>
      <c r="AE83" s="373"/>
      <c r="AF83" s="373"/>
      <c r="AG83" s="373"/>
    </row>
    <row r="84" spans="1:33" s="376" customFormat="1" ht="28.5">
      <c r="A84" s="380"/>
      <c r="B84" s="380"/>
      <c r="C84" s="380"/>
      <c r="D84" s="380"/>
      <c r="E84" s="380"/>
      <c r="F84" s="380"/>
      <c r="G84" s="380"/>
      <c r="H84" s="380"/>
      <c r="I84" s="380"/>
      <c r="J84" s="380"/>
      <c r="K84" s="380"/>
      <c r="L84" s="380"/>
      <c r="M84" s="380"/>
      <c r="N84" s="380"/>
      <c r="O84" s="380"/>
      <c r="P84" s="380"/>
      <c r="Q84" s="380"/>
      <c r="R84" s="380"/>
      <c r="S84" s="380"/>
      <c r="T84" s="380"/>
      <c r="U84" s="380"/>
      <c r="V84" s="380"/>
      <c r="W84" s="380"/>
      <c r="X84" s="380"/>
      <c r="Y84" s="380"/>
      <c r="Z84" s="380"/>
      <c r="AA84" s="373"/>
      <c r="AB84" s="373"/>
      <c r="AC84" s="373"/>
      <c r="AD84" s="373"/>
      <c r="AE84" s="373"/>
      <c r="AF84" s="373"/>
      <c r="AG84" s="373"/>
    </row>
    <row r="85" spans="1:33" s="376" customFormat="1" ht="28.5">
      <c r="A85" s="380"/>
      <c r="B85" s="380"/>
      <c r="C85" s="380"/>
      <c r="D85" s="380"/>
      <c r="E85" s="380"/>
      <c r="F85" s="380"/>
      <c r="G85" s="380"/>
      <c r="H85" s="380"/>
      <c r="I85" s="380"/>
      <c r="J85" s="380"/>
      <c r="K85" s="380"/>
      <c r="L85" s="380"/>
      <c r="M85" s="380"/>
      <c r="N85" s="380"/>
      <c r="O85" s="380"/>
      <c r="P85" s="380"/>
      <c r="Q85" s="380"/>
      <c r="R85" s="380"/>
      <c r="S85" s="380"/>
      <c r="T85" s="380"/>
      <c r="U85" s="380"/>
      <c r="V85" s="380"/>
      <c r="W85" s="380"/>
      <c r="X85" s="380"/>
      <c r="Y85" s="380"/>
      <c r="Z85" s="380"/>
      <c r="AA85" s="373"/>
      <c r="AB85" s="373"/>
      <c r="AC85" s="373"/>
      <c r="AD85" s="373"/>
      <c r="AE85" s="373"/>
      <c r="AF85" s="373"/>
      <c r="AG85" s="373"/>
    </row>
    <row r="86" spans="1:33" s="376" customFormat="1" ht="28.5">
      <c r="A86" s="380"/>
      <c r="B86" s="380"/>
      <c r="C86" s="380"/>
      <c r="D86" s="380"/>
      <c r="E86" s="380"/>
      <c r="F86" s="380"/>
      <c r="G86" s="380"/>
      <c r="H86" s="380"/>
      <c r="I86" s="380"/>
      <c r="J86" s="380"/>
      <c r="K86" s="380"/>
      <c r="L86" s="380"/>
      <c r="M86" s="380"/>
      <c r="N86" s="380"/>
      <c r="O86" s="380"/>
      <c r="P86" s="380"/>
      <c r="Q86" s="380"/>
      <c r="R86" s="380"/>
      <c r="S86" s="380"/>
      <c r="T86" s="380"/>
      <c r="U86" s="380"/>
      <c r="V86" s="380"/>
      <c r="W86" s="380"/>
      <c r="X86" s="380"/>
      <c r="Y86" s="380"/>
      <c r="Z86" s="380"/>
      <c r="AA86" s="373"/>
      <c r="AB86" s="373"/>
      <c r="AC86" s="373"/>
      <c r="AD86" s="373"/>
      <c r="AE86" s="373"/>
      <c r="AF86" s="373"/>
      <c r="AG86" s="373"/>
    </row>
    <row r="87" spans="1:33" s="376" customFormat="1" ht="28.5">
      <c r="A87" s="380"/>
      <c r="B87" s="380"/>
      <c r="C87" s="380"/>
      <c r="D87" s="380"/>
      <c r="E87" s="380"/>
      <c r="F87" s="380"/>
      <c r="G87" s="380"/>
      <c r="H87" s="380"/>
      <c r="I87" s="380"/>
      <c r="J87" s="380"/>
      <c r="K87" s="380"/>
      <c r="L87" s="380"/>
      <c r="M87" s="380"/>
      <c r="N87" s="380"/>
      <c r="O87" s="380"/>
      <c r="P87" s="380"/>
      <c r="Q87" s="380"/>
      <c r="R87" s="380"/>
      <c r="S87" s="380"/>
      <c r="T87" s="380"/>
      <c r="U87" s="380"/>
      <c r="V87" s="380"/>
      <c r="W87" s="380"/>
      <c r="X87" s="380"/>
      <c r="Y87" s="380"/>
      <c r="Z87" s="380"/>
      <c r="AA87" s="373"/>
      <c r="AB87" s="373"/>
      <c r="AC87" s="373"/>
      <c r="AD87" s="373"/>
      <c r="AE87" s="373"/>
      <c r="AF87" s="373"/>
      <c r="AG87" s="373"/>
    </row>
    <row r="88" spans="1:33" s="376" customFormat="1" ht="28.5">
      <c r="A88" s="380"/>
      <c r="B88" s="380"/>
      <c r="C88" s="380"/>
      <c r="D88" s="380"/>
      <c r="E88" s="380"/>
      <c r="F88" s="380"/>
      <c r="G88" s="380"/>
      <c r="H88" s="380"/>
      <c r="I88" s="380"/>
      <c r="J88" s="380"/>
      <c r="K88" s="380"/>
      <c r="L88" s="380"/>
      <c r="M88" s="380"/>
      <c r="N88" s="380"/>
      <c r="O88" s="380"/>
      <c r="P88" s="380"/>
      <c r="Q88" s="380"/>
      <c r="R88" s="380"/>
      <c r="S88" s="380"/>
      <c r="T88" s="380"/>
      <c r="U88" s="380"/>
      <c r="V88" s="380"/>
      <c r="W88" s="380"/>
      <c r="X88" s="380"/>
      <c r="Y88" s="380"/>
      <c r="Z88" s="380"/>
      <c r="AA88" s="373"/>
      <c r="AB88" s="373"/>
      <c r="AC88" s="373"/>
      <c r="AD88" s="373"/>
      <c r="AE88" s="373"/>
      <c r="AF88" s="373"/>
      <c r="AG88" s="373"/>
    </row>
    <row r="89" spans="1:33" s="376" customFormat="1" ht="28.5">
      <c r="A89" s="380"/>
      <c r="B89" s="380"/>
      <c r="C89" s="380"/>
      <c r="D89" s="380"/>
      <c r="E89" s="380"/>
      <c r="F89" s="380"/>
      <c r="G89" s="380"/>
      <c r="H89" s="380"/>
      <c r="I89" s="380"/>
      <c r="J89" s="380"/>
      <c r="K89" s="380"/>
      <c r="L89" s="380"/>
      <c r="M89" s="380"/>
      <c r="N89" s="380"/>
      <c r="O89" s="380"/>
      <c r="P89" s="380"/>
      <c r="Q89" s="380"/>
      <c r="R89" s="380"/>
      <c r="S89" s="380"/>
      <c r="T89" s="380"/>
      <c r="U89" s="380"/>
      <c r="V89" s="380"/>
      <c r="W89" s="380"/>
      <c r="X89" s="380"/>
      <c r="Y89" s="380"/>
      <c r="Z89" s="380"/>
      <c r="AA89" s="373"/>
      <c r="AB89" s="373"/>
      <c r="AC89" s="373"/>
      <c r="AD89" s="373"/>
      <c r="AE89" s="373"/>
      <c r="AF89" s="373"/>
      <c r="AG89" s="373"/>
    </row>
    <row r="90" spans="1:33" s="376" customFormat="1" ht="28.5">
      <c r="A90" s="380"/>
      <c r="B90" s="380"/>
      <c r="C90" s="380"/>
      <c r="D90" s="380"/>
      <c r="E90" s="380"/>
      <c r="F90" s="380"/>
      <c r="G90" s="380"/>
      <c r="H90" s="380"/>
      <c r="I90" s="380"/>
      <c r="J90" s="380"/>
      <c r="K90" s="380"/>
      <c r="L90" s="380"/>
      <c r="M90" s="380"/>
      <c r="N90" s="380"/>
      <c r="O90" s="380"/>
      <c r="P90" s="380"/>
      <c r="Q90" s="380"/>
      <c r="R90" s="380"/>
      <c r="S90" s="380"/>
      <c r="T90" s="380"/>
      <c r="U90" s="380"/>
      <c r="V90" s="380"/>
      <c r="W90" s="380"/>
      <c r="X90" s="380"/>
      <c r="Y90" s="380"/>
      <c r="Z90" s="380"/>
      <c r="AA90" s="373"/>
      <c r="AB90" s="373"/>
      <c r="AC90" s="373"/>
      <c r="AD90" s="373"/>
      <c r="AE90" s="373"/>
      <c r="AF90" s="373"/>
      <c r="AG90" s="373"/>
    </row>
    <row r="91" spans="1:33" s="376" customFormat="1" ht="28.5">
      <c r="A91" s="380"/>
      <c r="B91" s="380"/>
      <c r="C91" s="380"/>
      <c r="D91" s="380"/>
      <c r="E91" s="380"/>
      <c r="F91" s="380"/>
      <c r="G91" s="380"/>
      <c r="H91" s="380"/>
      <c r="I91" s="380"/>
      <c r="J91" s="380"/>
      <c r="K91" s="380"/>
      <c r="L91" s="380"/>
      <c r="M91" s="380"/>
      <c r="N91" s="380"/>
      <c r="O91" s="380"/>
      <c r="P91" s="380"/>
      <c r="Q91" s="380"/>
      <c r="R91" s="380"/>
      <c r="S91" s="380"/>
      <c r="T91" s="380"/>
      <c r="U91" s="380"/>
      <c r="V91" s="380"/>
      <c r="W91" s="380"/>
      <c r="X91" s="380"/>
      <c r="Y91" s="380"/>
      <c r="Z91" s="380"/>
      <c r="AA91" s="373"/>
      <c r="AB91" s="373"/>
      <c r="AC91" s="373"/>
      <c r="AD91" s="373"/>
      <c r="AE91" s="373"/>
      <c r="AF91" s="373"/>
      <c r="AG91" s="373"/>
    </row>
    <row r="92" spans="1:33" s="376" customFormat="1" ht="28.5">
      <c r="A92" s="380"/>
      <c r="B92" s="380"/>
      <c r="C92" s="380"/>
      <c r="D92" s="380"/>
      <c r="E92" s="380"/>
      <c r="F92" s="380"/>
      <c r="G92" s="380"/>
      <c r="H92" s="380"/>
      <c r="I92" s="380"/>
      <c r="J92" s="380"/>
      <c r="K92" s="380"/>
      <c r="L92" s="380"/>
      <c r="M92" s="380"/>
      <c r="N92" s="380"/>
      <c r="O92" s="380"/>
      <c r="P92" s="380"/>
      <c r="Q92" s="380"/>
      <c r="R92" s="380"/>
      <c r="S92" s="380"/>
      <c r="T92" s="380"/>
      <c r="U92" s="380"/>
      <c r="V92" s="380"/>
      <c r="W92" s="380"/>
      <c r="X92" s="380"/>
      <c r="Y92" s="380"/>
      <c r="Z92" s="380"/>
      <c r="AA92" s="373"/>
      <c r="AB92" s="373"/>
      <c r="AC92" s="373"/>
      <c r="AD92" s="373"/>
      <c r="AE92" s="373"/>
      <c r="AF92" s="373"/>
      <c r="AG92" s="373"/>
    </row>
    <row r="93" spans="1:33" s="376" customFormat="1" ht="28.5">
      <c r="A93" s="380"/>
      <c r="B93" s="380"/>
      <c r="C93" s="380"/>
      <c r="D93" s="380"/>
      <c r="E93" s="380"/>
      <c r="F93" s="380"/>
      <c r="G93" s="380"/>
      <c r="H93" s="380"/>
      <c r="I93" s="380"/>
      <c r="J93" s="380"/>
      <c r="K93" s="380"/>
      <c r="L93" s="380"/>
      <c r="M93" s="380"/>
      <c r="N93" s="380"/>
      <c r="O93" s="380"/>
      <c r="P93" s="380"/>
      <c r="Q93" s="380"/>
      <c r="R93" s="380"/>
      <c r="S93" s="380"/>
      <c r="T93" s="380"/>
      <c r="U93" s="380"/>
      <c r="V93" s="380"/>
      <c r="W93" s="380"/>
      <c r="X93" s="380"/>
      <c r="Y93" s="380"/>
      <c r="Z93" s="380"/>
      <c r="AA93" s="373"/>
      <c r="AB93" s="373"/>
      <c r="AC93" s="373"/>
      <c r="AD93" s="373"/>
      <c r="AE93" s="373"/>
      <c r="AF93" s="373"/>
      <c r="AG93" s="373"/>
    </row>
    <row r="94" spans="1:33" s="376" customFormat="1" ht="28.5">
      <c r="A94" s="380"/>
      <c r="B94" s="380"/>
      <c r="C94" s="380"/>
      <c r="D94" s="380"/>
      <c r="E94" s="380"/>
      <c r="F94" s="380"/>
      <c r="G94" s="380"/>
      <c r="H94" s="380"/>
      <c r="I94" s="380"/>
      <c r="J94" s="380"/>
      <c r="K94" s="380"/>
      <c r="L94" s="380"/>
      <c r="M94" s="380"/>
      <c r="N94" s="380"/>
      <c r="O94" s="380"/>
      <c r="P94" s="380"/>
      <c r="Q94" s="380"/>
      <c r="R94" s="380"/>
      <c r="S94" s="380"/>
      <c r="T94" s="380"/>
      <c r="U94" s="380"/>
      <c r="V94" s="380"/>
      <c r="W94" s="380"/>
      <c r="X94" s="380"/>
      <c r="Y94" s="380"/>
      <c r="Z94" s="380"/>
      <c r="AA94" s="373"/>
      <c r="AB94" s="373"/>
      <c r="AC94" s="373"/>
      <c r="AD94" s="373"/>
      <c r="AE94" s="373"/>
      <c r="AF94" s="373"/>
      <c r="AG94" s="373"/>
    </row>
    <row r="95" spans="1:33" s="376" customFormat="1" ht="28.5">
      <c r="A95" s="380"/>
      <c r="B95" s="380"/>
      <c r="C95" s="380"/>
      <c r="D95" s="380"/>
      <c r="E95" s="380"/>
      <c r="F95" s="380"/>
      <c r="G95" s="380"/>
      <c r="H95" s="380"/>
      <c r="I95" s="380"/>
      <c r="J95" s="380"/>
      <c r="K95" s="380"/>
      <c r="L95" s="380"/>
      <c r="M95" s="380"/>
      <c r="N95" s="380"/>
      <c r="O95" s="380"/>
      <c r="P95" s="380"/>
      <c r="Q95" s="380"/>
      <c r="R95" s="380"/>
      <c r="S95" s="380"/>
      <c r="T95" s="380"/>
      <c r="U95" s="380"/>
      <c r="V95" s="380"/>
      <c r="W95" s="380"/>
      <c r="X95" s="380"/>
      <c r="Y95" s="380"/>
      <c r="Z95" s="380"/>
      <c r="AA95" s="373"/>
      <c r="AB95" s="373"/>
      <c r="AC95" s="373"/>
      <c r="AD95" s="373"/>
      <c r="AE95" s="373"/>
      <c r="AF95" s="373"/>
      <c r="AG95" s="373"/>
    </row>
    <row r="96" spans="1:33" s="376" customFormat="1" ht="28.5">
      <c r="A96" s="380"/>
      <c r="B96" s="380"/>
      <c r="C96" s="380"/>
      <c r="D96" s="380"/>
      <c r="E96" s="380"/>
      <c r="F96" s="380"/>
      <c r="G96" s="380"/>
      <c r="H96" s="380"/>
      <c r="I96" s="380"/>
      <c r="J96" s="380"/>
      <c r="K96" s="380"/>
      <c r="L96" s="380"/>
      <c r="M96" s="380"/>
      <c r="N96" s="380"/>
      <c r="O96" s="380"/>
      <c r="P96" s="380"/>
      <c r="Q96" s="380"/>
      <c r="R96" s="380"/>
      <c r="S96" s="380"/>
      <c r="T96" s="380"/>
      <c r="U96" s="380"/>
      <c r="V96" s="380"/>
      <c r="W96" s="380"/>
      <c r="X96" s="380"/>
      <c r="Y96" s="380"/>
      <c r="Z96" s="380"/>
      <c r="AA96" s="373"/>
      <c r="AB96" s="373"/>
      <c r="AC96" s="373"/>
      <c r="AD96" s="373"/>
      <c r="AE96" s="373"/>
      <c r="AF96" s="373"/>
      <c r="AG96" s="373"/>
    </row>
    <row r="97" spans="1:33" s="376" customFormat="1" ht="28.5">
      <c r="A97" s="380"/>
      <c r="B97" s="380"/>
      <c r="C97" s="380"/>
      <c r="D97" s="380"/>
      <c r="E97" s="380"/>
      <c r="F97" s="380"/>
      <c r="G97" s="380"/>
      <c r="H97" s="380"/>
      <c r="I97" s="380"/>
      <c r="J97" s="380"/>
      <c r="K97" s="380"/>
      <c r="L97" s="380"/>
      <c r="M97" s="380"/>
      <c r="N97" s="380"/>
      <c r="O97" s="380"/>
      <c r="P97" s="380"/>
      <c r="Q97" s="380"/>
      <c r="R97" s="380"/>
      <c r="S97" s="380"/>
      <c r="T97" s="380"/>
      <c r="U97" s="380"/>
      <c r="V97" s="380"/>
      <c r="W97" s="380"/>
      <c r="X97" s="380"/>
      <c r="Y97" s="380"/>
      <c r="Z97" s="380"/>
      <c r="AA97" s="373"/>
      <c r="AB97" s="373"/>
      <c r="AC97" s="373"/>
      <c r="AD97" s="373"/>
      <c r="AE97" s="373"/>
      <c r="AF97" s="373"/>
      <c r="AG97" s="373"/>
    </row>
    <row r="98" spans="1:33" s="376" customFormat="1" ht="28.5">
      <c r="A98" s="380"/>
      <c r="B98" s="380"/>
      <c r="C98" s="380"/>
      <c r="D98" s="380"/>
      <c r="E98" s="380"/>
      <c r="F98" s="380"/>
      <c r="G98" s="380"/>
      <c r="H98" s="380"/>
      <c r="I98" s="380"/>
      <c r="J98" s="380"/>
      <c r="K98" s="380"/>
      <c r="L98" s="380"/>
      <c r="M98" s="380"/>
      <c r="N98" s="380"/>
      <c r="O98" s="380"/>
      <c r="P98" s="380"/>
      <c r="Q98" s="380"/>
      <c r="R98" s="380"/>
      <c r="S98" s="380"/>
      <c r="T98" s="380"/>
      <c r="U98" s="380"/>
      <c r="V98" s="380"/>
      <c r="W98" s="380"/>
      <c r="X98" s="380"/>
      <c r="Y98" s="380"/>
      <c r="Z98" s="380"/>
      <c r="AA98" s="373"/>
      <c r="AB98" s="373"/>
      <c r="AC98" s="373"/>
      <c r="AD98" s="373"/>
      <c r="AE98" s="373"/>
      <c r="AF98" s="373"/>
      <c r="AG98" s="373"/>
    </row>
    <row r="99" spans="1:33" s="376" customFormat="1" ht="28.5">
      <c r="A99" s="380"/>
      <c r="B99" s="380"/>
      <c r="C99" s="380"/>
      <c r="D99" s="380"/>
      <c r="E99" s="380"/>
      <c r="F99" s="380"/>
      <c r="G99" s="380"/>
      <c r="H99" s="380"/>
      <c r="I99" s="380"/>
      <c r="J99" s="380"/>
      <c r="K99" s="380"/>
      <c r="L99" s="380"/>
      <c r="M99" s="380"/>
      <c r="N99" s="380"/>
      <c r="O99" s="380"/>
      <c r="P99" s="380"/>
      <c r="Q99" s="380"/>
      <c r="R99" s="380"/>
      <c r="S99" s="380"/>
      <c r="T99" s="380"/>
      <c r="U99" s="380"/>
      <c r="V99" s="380"/>
      <c r="W99" s="380"/>
      <c r="X99" s="380"/>
      <c r="Y99" s="380"/>
      <c r="Z99" s="380"/>
      <c r="AA99" s="373"/>
      <c r="AB99" s="373"/>
      <c r="AC99" s="373"/>
      <c r="AD99" s="373"/>
      <c r="AE99" s="373"/>
      <c r="AF99" s="373"/>
      <c r="AG99" s="373"/>
    </row>
    <row r="100" spans="1:33" s="376" customFormat="1" ht="28.5">
      <c r="A100" s="380"/>
      <c r="B100" s="380"/>
      <c r="C100" s="380"/>
      <c r="D100" s="380"/>
      <c r="E100" s="380"/>
      <c r="F100" s="380"/>
      <c r="G100" s="380"/>
      <c r="H100" s="380"/>
      <c r="I100" s="380"/>
      <c r="J100" s="380"/>
      <c r="K100" s="380"/>
      <c r="L100" s="380"/>
      <c r="M100" s="380"/>
      <c r="N100" s="380"/>
      <c r="O100" s="380"/>
      <c r="P100" s="380"/>
      <c r="Q100" s="380"/>
      <c r="R100" s="380"/>
      <c r="S100" s="380"/>
      <c r="T100" s="380"/>
      <c r="U100" s="380"/>
      <c r="V100" s="380"/>
      <c r="W100" s="380"/>
      <c r="X100" s="380"/>
      <c r="Y100" s="380"/>
      <c r="Z100" s="380"/>
      <c r="AA100" s="373"/>
      <c r="AB100" s="373"/>
      <c r="AC100" s="373"/>
      <c r="AD100" s="373"/>
      <c r="AE100" s="373"/>
      <c r="AF100" s="373"/>
      <c r="AG100" s="373"/>
    </row>
    <row r="101" spans="1:33" s="376" customFormat="1" ht="28.5">
      <c r="A101" s="380"/>
      <c r="B101" s="380"/>
      <c r="C101" s="380"/>
      <c r="D101" s="380"/>
      <c r="E101" s="380"/>
      <c r="F101" s="380"/>
      <c r="G101" s="380"/>
      <c r="H101" s="380"/>
      <c r="I101" s="380"/>
      <c r="J101" s="380"/>
      <c r="K101" s="380"/>
      <c r="L101" s="380"/>
      <c r="M101" s="380"/>
      <c r="N101" s="380"/>
      <c r="O101" s="380"/>
      <c r="P101" s="380"/>
      <c r="Q101" s="380"/>
      <c r="R101" s="380"/>
      <c r="S101" s="380"/>
      <c r="T101" s="380"/>
      <c r="U101" s="380"/>
      <c r="V101" s="380"/>
      <c r="W101" s="380"/>
      <c r="X101" s="380"/>
      <c r="Y101" s="380"/>
      <c r="Z101" s="380"/>
      <c r="AA101" s="373"/>
      <c r="AB101" s="373"/>
      <c r="AC101" s="373"/>
      <c r="AD101" s="373"/>
      <c r="AE101" s="373"/>
      <c r="AF101" s="373"/>
      <c r="AG101" s="373"/>
    </row>
    <row r="102" spans="1:33" s="376" customFormat="1" ht="28.5">
      <c r="A102" s="380"/>
      <c r="B102" s="380"/>
      <c r="C102" s="380"/>
      <c r="D102" s="380"/>
      <c r="E102" s="380"/>
      <c r="F102" s="380"/>
      <c r="G102" s="380"/>
      <c r="H102" s="380"/>
      <c r="I102" s="380"/>
      <c r="J102" s="380"/>
      <c r="K102" s="380"/>
      <c r="L102" s="380"/>
      <c r="M102" s="380"/>
      <c r="N102" s="380"/>
      <c r="O102" s="380"/>
      <c r="P102" s="380"/>
      <c r="Q102" s="380"/>
      <c r="R102" s="380"/>
      <c r="S102" s="380"/>
      <c r="T102" s="380"/>
      <c r="U102" s="380"/>
      <c r="V102" s="380"/>
      <c r="W102" s="380"/>
      <c r="X102" s="380"/>
      <c r="Y102" s="380"/>
      <c r="Z102" s="380"/>
      <c r="AA102" s="373"/>
      <c r="AB102" s="373"/>
      <c r="AC102" s="373"/>
      <c r="AD102" s="373"/>
      <c r="AE102" s="373"/>
      <c r="AF102" s="373"/>
      <c r="AG102" s="373"/>
    </row>
    <row r="103" spans="1:33" s="376" customFormat="1" ht="28.5">
      <c r="A103" s="380"/>
      <c r="B103" s="380"/>
      <c r="C103" s="380"/>
      <c r="D103" s="380"/>
      <c r="E103" s="380"/>
      <c r="F103" s="380"/>
      <c r="G103" s="380"/>
      <c r="H103" s="380"/>
      <c r="I103" s="380"/>
      <c r="J103" s="380"/>
      <c r="K103" s="380"/>
      <c r="L103" s="380"/>
      <c r="M103" s="380"/>
      <c r="N103" s="380"/>
      <c r="O103" s="380"/>
      <c r="P103" s="380"/>
      <c r="Q103" s="380"/>
      <c r="R103" s="380"/>
      <c r="S103" s="380"/>
      <c r="T103" s="380"/>
      <c r="U103" s="380"/>
      <c r="V103" s="380"/>
      <c r="W103" s="380"/>
      <c r="X103" s="380"/>
      <c r="Y103" s="380"/>
      <c r="Z103" s="380"/>
      <c r="AA103" s="373"/>
      <c r="AB103" s="373"/>
      <c r="AC103" s="373"/>
      <c r="AD103" s="373"/>
      <c r="AE103" s="373"/>
      <c r="AF103" s="373"/>
      <c r="AG103" s="373"/>
    </row>
    <row r="104" spans="1:33" s="376" customFormat="1" ht="28.5">
      <c r="A104" s="380"/>
      <c r="B104" s="380"/>
      <c r="C104" s="380"/>
      <c r="D104" s="380"/>
      <c r="E104" s="380"/>
      <c r="F104" s="380"/>
      <c r="G104" s="380"/>
      <c r="H104" s="380"/>
      <c r="I104" s="380"/>
      <c r="J104" s="380"/>
      <c r="K104" s="380"/>
      <c r="L104" s="380"/>
      <c r="M104" s="380"/>
      <c r="N104" s="380"/>
      <c r="O104" s="380"/>
      <c r="P104" s="380"/>
      <c r="Q104" s="380"/>
      <c r="R104" s="380"/>
      <c r="S104" s="380"/>
      <c r="T104" s="380"/>
      <c r="U104" s="380"/>
      <c r="V104" s="380"/>
      <c r="W104" s="380"/>
      <c r="X104" s="380"/>
      <c r="Y104" s="380"/>
      <c r="Z104" s="380"/>
      <c r="AA104" s="373"/>
      <c r="AB104" s="373"/>
      <c r="AC104" s="373"/>
      <c r="AD104" s="373"/>
      <c r="AE104" s="373"/>
      <c r="AF104" s="373"/>
      <c r="AG104" s="373"/>
    </row>
    <row r="105" spans="1:33" s="376" customFormat="1" ht="28.5">
      <c r="A105" s="380"/>
      <c r="B105" s="380"/>
      <c r="C105" s="380"/>
      <c r="D105" s="380"/>
      <c r="E105" s="380"/>
      <c r="F105" s="380"/>
      <c r="G105" s="380"/>
      <c r="H105" s="380"/>
      <c r="I105" s="380"/>
      <c r="J105" s="380"/>
      <c r="K105" s="380"/>
      <c r="L105" s="380"/>
      <c r="M105" s="380"/>
      <c r="N105" s="380"/>
      <c r="O105" s="380"/>
      <c r="P105" s="380"/>
      <c r="Q105" s="380"/>
      <c r="R105" s="380"/>
      <c r="S105" s="380"/>
      <c r="T105" s="380"/>
      <c r="U105" s="380"/>
      <c r="V105" s="380"/>
      <c r="W105" s="380"/>
      <c r="X105" s="380"/>
      <c r="Y105" s="380"/>
      <c r="Z105" s="380"/>
      <c r="AA105" s="373"/>
      <c r="AB105" s="373"/>
      <c r="AC105" s="373"/>
      <c r="AD105" s="373"/>
      <c r="AE105" s="373"/>
      <c r="AF105" s="373"/>
      <c r="AG105" s="373"/>
    </row>
    <row r="106" spans="1:33" s="376" customFormat="1" ht="28.5">
      <c r="A106" s="380"/>
      <c r="B106" s="380"/>
      <c r="C106" s="380"/>
      <c r="D106" s="380"/>
      <c r="E106" s="380"/>
      <c r="F106" s="380"/>
      <c r="G106" s="380"/>
      <c r="H106" s="380"/>
      <c r="I106" s="380"/>
      <c r="J106" s="380"/>
      <c r="K106" s="380"/>
      <c r="L106" s="380"/>
      <c r="M106" s="380"/>
      <c r="N106" s="380"/>
      <c r="O106" s="380"/>
      <c r="P106" s="380"/>
      <c r="Q106" s="380"/>
      <c r="R106" s="380"/>
      <c r="S106" s="380"/>
      <c r="T106" s="380"/>
      <c r="U106" s="380"/>
      <c r="V106" s="380"/>
      <c r="W106" s="380"/>
      <c r="X106" s="380"/>
      <c r="Y106" s="380"/>
      <c r="Z106" s="380"/>
      <c r="AA106" s="373"/>
      <c r="AB106" s="373"/>
      <c r="AC106" s="373"/>
      <c r="AD106" s="373"/>
      <c r="AE106" s="373"/>
      <c r="AF106" s="373"/>
      <c r="AG106" s="373"/>
    </row>
    <row r="107" spans="1:33" s="376" customFormat="1" ht="28.5">
      <c r="A107" s="380"/>
      <c r="B107" s="380"/>
      <c r="C107" s="380"/>
      <c r="D107" s="380"/>
      <c r="E107" s="380"/>
      <c r="F107" s="380"/>
      <c r="G107" s="380"/>
      <c r="H107" s="380"/>
      <c r="I107" s="380"/>
      <c r="J107" s="380"/>
      <c r="K107" s="380"/>
      <c r="L107" s="380"/>
      <c r="M107" s="380"/>
      <c r="N107" s="380"/>
      <c r="O107" s="380"/>
      <c r="P107" s="380"/>
      <c r="Q107" s="380"/>
      <c r="R107" s="380"/>
      <c r="S107" s="380"/>
      <c r="T107" s="380"/>
      <c r="U107" s="380"/>
      <c r="V107" s="380"/>
      <c r="W107" s="380"/>
      <c r="X107" s="380"/>
      <c r="Y107" s="380"/>
      <c r="Z107" s="380"/>
      <c r="AA107" s="373"/>
      <c r="AB107" s="373"/>
      <c r="AC107" s="373"/>
      <c r="AD107" s="373"/>
      <c r="AE107" s="373"/>
      <c r="AF107" s="373"/>
      <c r="AG107" s="373"/>
    </row>
    <row r="108" spans="1:33" s="376" customFormat="1" ht="28.5">
      <c r="A108" s="368"/>
      <c r="B108" s="369"/>
      <c r="C108" s="369"/>
      <c r="D108" s="369"/>
      <c r="E108" s="369"/>
      <c r="F108" s="369"/>
      <c r="G108" s="369"/>
      <c r="H108" s="369"/>
      <c r="I108" s="369"/>
      <c r="J108" s="369"/>
      <c r="K108" s="369"/>
      <c r="L108" s="369"/>
      <c r="M108" s="369"/>
      <c r="N108" s="369"/>
      <c r="O108" s="369"/>
      <c r="P108" s="369"/>
      <c r="Q108" s="369"/>
      <c r="R108" s="369"/>
      <c r="S108" s="369"/>
      <c r="T108" s="369"/>
      <c r="U108" s="369"/>
      <c r="V108" s="369"/>
      <c r="W108" s="369"/>
      <c r="X108" s="369"/>
      <c r="Y108" s="369"/>
      <c r="Z108" s="369"/>
      <c r="AA108" s="369"/>
      <c r="AB108" s="369"/>
      <c r="AC108" s="369"/>
      <c r="AD108" s="369"/>
      <c r="AE108" s="369"/>
      <c r="AF108" s="369"/>
      <c r="AG108" s="369"/>
    </row>
    <row r="109" spans="1:33" s="376" customFormat="1" ht="28.5">
      <c r="A109" s="373"/>
      <c r="B109" s="373"/>
      <c r="C109" s="373"/>
      <c r="D109" s="373"/>
      <c r="E109" s="373"/>
      <c r="F109" s="373"/>
      <c r="G109" s="373"/>
      <c r="H109" s="373"/>
      <c r="I109" s="373"/>
      <c r="J109" s="373"/>
      <c r="K109" s="373"/>
      <c r="L109" s="373"/>
      <c r="M109" s="373"/>
      <c r="N109" s="373"/>
      <c r="O109" s="373"/>
      <c r="P109" s="373"/>
      <c r="Q109" s="373"/>
      <c r="R109" s="373"/>
      <c r="S109" s="373"/>
      <c r="T109" s="373"/>
      <c r="U109" s="373"/>
      <c r="V109" s="373"/>
      <c r="W109" s="373"/>
      <c r="X109" s="373"/>
      <c r="Y109" s="373"/>
      <c r="Z109" s="373"/>
    </row>
    <row r="110" spans="1:33" s="376" customFormat="1" ht="28.5">
      <c r="A110" s="373"/>
      <c r="B110" s="373"/>
      <c r="C110" s="373"/>
      <c r="D110" s="373"/>
      <c r="E110" s="373"/>
      <c r="F110" s="373"/>
      <c r="G110" s="373"/>
      <c r="H110" s="373"/>
      <c r="I110" s="373"/>
      <c r="J110" s="373"/>
      <c r="K110" s="373"/>
      <c r="L110" s="373"/>
      <c r="M110" s="373"/>
      <c r="N110" s="373"/>
      <c r="O110" s="373"/>
      <c r="P110" s="373"/>
      <c r="Q110" s="373"/>
      <c r="R110" s="373"/>
      <c r="S110" s="373"/>
      <c r="T110" s="373"/>
      <c r="U110" s="373"/>
      <c r="V110" s="373"/>
      <c r="W110" s="373"/>
      <c r="X110" s="373"/>
      <c r="Y110" s="373"/>
      <c r="Z110" s="373"/>
    </row>
    <row r="111" spans="1:33" s="376" customFormat="1" ht="28.5">
      <c r="A111" s="373"/>
      <c r="B111" s="373"/>
      <c r="C111" s="373"/>
      <c r="D111" s="373"/>
      <c r="E111" s="373"/>
      <c r="F111" s="373"/>
      <c r="G111" s="373"/>
      <c r="H111" s="373"/>
      <c r="I111" s="373"/>
      <c r="J111" s="373"/>
      <c r="K111" s="373"/>
      <c r="L111" s="373"/>
      <c r="M111" s="373"/>
      <c r="N111" s="373"/>
      <c r="O111" s="373"/>
      <c r="P111" s="373"/>
      <c r="Q111" s="373"/>
      <c r="R111" s="373"/>
      <c r="S111" s="373"/>
      <c r="T111" s="373"/>
      <c r="U111" s="373"/>
      <c r="V111" s="373"/>
      <c r="W111" s="373"/>
      <c r="X111" s="373"/>
      <c r="Y111" s="373"/>
      <c r="Z111" s="373"/>
    </row>
    <row r="112" spans="1:33" s="376" customFormat="1" ht="28.5">
      <c r="A112" s="546" t="s">
        <v>374</v>
      </c>
      <c r="B112" s="546"/>
      <c r="C112" s="546"/>
      <c r="D112" s="546"/>
      <c r="E112" s="546"/>
      <c r="F112" s="546"/>
      <c r="G112" s="546"/>
      <c r="H112" s="546"/>
      <c r="I112" s="546"/>
      <c r="J112" s="546"/>
      <c r="K112" s="546"/>
      <c r="L112" s="546"/>
      <c r="M112" s="546"/>
      <c r="N112" s="373"/>
      <c r="O112" s="373"/>
      <c r="P112" s="373"/>
      <c r="Q112" s="373"/>
      <c r="R112" s="373"/>
      <c r="S112" s="373"/>
      <c r="T112" s="373"/>
      <c r="U112" s="373"/>
      <c r="V112" s="373"/>
      <c r="W112" s="373"/>
      <c r="X112" s="373"/>
      <c r="Y112" s="373"/>
      <c r="Z112" s="373"/>
    </row>
    <row r="113" spans="1:34" s="376" customFormat="1" ht="28.5">
      <c r="A113" s="546" t="s">
        <v>375</v>
      </c>
      <c r="B113" s="546"/>
      <c r="C113" s="546"/>
      <c r="D113" s="546"/>
      <c r="E113" s="546"/>
      <c r="F113" s="546"/>
      <c r="G113" s="546"/>
      <c r="H113" s="546"/>
      <c r="I113" s="546"/>
      <c r="J113" s="546"/>
      <c r="K113" s="546"/>
      <c r="L113" s="546"/>
      <c r="M113" s="546"/>
      <c r="N113" s="373"/>
      <c r="O113" s="373"/>
      <c r="P113" s="373"/>
      <c r="Q113" s="373"/>
      <c r="R113" s="373"/>
      <c r="S113" s="373"/>
      <c r="T113" s="373"/>
      <c r="U113" s="373"/>
      <c r="V113" s="373"/>
      <c r="W113" s="373"/>
      <c r="X113" s="373"/>
      <c r="Y113" s="373"/>
      <c r="Z113" s="373"/>
    </row>
    <row r="114" spans="1:34" s="376" customFormat="1" ht="28.5">
      <c r="A114" s="546" t="s">
        <v>376</v>
      </c>
      <c r="B114" s="546"/>
      <c r="C114" s="546"/>
      <c r="D114" s="546"/>
      <c r="E114" s="546"/>
      <c r="F114" s="546"/>
      <c r="G114" s="546"/>
      <c r="H114" s="546"/>
      <c r="I114" s="546"/>
      <c r="J114" s="546"/>
      <c r="K114" s="546"/>
      <c r="L114" s="546"/>
      <c r="M114" s="546"/>
      <c r="N114" s="373"/>
      <c r="O114" s="373"/>
      <c r="P114" s="373"/>
      <c r="Q114" s="373"/>
      <c r="R114" s="373"/>
      <c r="S114" s="373"/>
      <c r="T114" s="373"/>
      <c r="U114" s="373"/>
      <c r="V114" s="373"/>
      <c r="W114" s="373"/>
      <c r="X114" s="373"/>
      <c r="Y114" s="373"/>
      <c r="Z114" s="373"/>
    </row>
    <row r="115" spans="1:34" s="302" customFormat="1" ht="21" customHeight="1">
      <c r="B115" s="301"/>
      <c r="C115" s="301"/>
      <c r="D115" s="301"/>
      <c r="E115" s="301"/>
      <c r="F115" s="301"/>
      <c r="G115" s="301"/>
      <c r="H115" s="301"/>
      <c r="I115" s="301"/>
      <c r="J115" s="301"/>
      <c r="K115" s="301"/>
      <c r="L115" s="301"/>
      <c r="M115" s="301"/>
      <c r="N115" s="301"/>
      <c r="O115" s="301"/>
      <c r="P115" s="301"/>
      <c r="Q115" s="301"/>
      <c r="R115" s="301"/>
      <c r="S115" s="301"/>
      <c r="T115" s="301"/>
      <c r="U115" s="301"/>
      <c r="V115" s="301"/>
      <c r="W115" s="301"/>
      <c r="X115" s="301"/>
      <c r="Y115" s="301"/>
      <c r="Z115" s="301"/>
    </row>
    <row r="116" spans="1:34" s="302" customFormat="1" ht="21" customHeight="1">
      <c r="B116" s="381"/>
      <c r="C116" s="381"/>
      <c r="D116" s="381"/>
      <c r="E116" s="381"/>
      <c r="F116" s="381"/>
      <c r="G116" s="381"/>
      <c r="H116" s="381"/>
      <c r="I116" s="381"/>
      <c r="J116" s="381"/>
      <c r="K116" s="381"/>
      <c r="L116" s="381"/>
      <c r="M116" s="381"/>
      <c r="N116" s="381"/>
      <c r="O116" s="381"/>
      <c r="P116" s="381"/>
      <c r="Q116" s="381"/>
      <c r="R116" s="381"/>
      <c r="S116" s="381"/>
      <c r="T116" s="381"/>
      <c r="U116" s="381"/>
      <c r="V116" s="381"/>
      <c r="W116" s="381"/>
      <c r="X116" s="381"/>
      <c r="Y116" s="381"/>
      <c r="Z116" s="381"/>
      <c r="AA116" s="381"/>
      <c r="AB116" s="381"/>
      <c r="AC116" s="381"/>
      <c r="AD116" s="381"/>
      <c r="AE116" s="381"/>
      <c r="AF116" s="381"/>
      <c r="AG116" s="381"/>
      <c r="AH116" s="367"/>
    </row>
    <row r="117" spans="1:34" ht="28.5">
      <c r="B117" s="369"/>
      <c r="C117" s="369"/>
      <c r="D117" s="369"/>
      <c r="E117" s="369"/>
      <c r="F117" s="369"/>
      <c r="G117" s="369"/>
      <c r="H117" s="369"/>
      <c r="I117" s="369"/>
      <c r="J117" s="369"/>
      <c r="K117" s="369"/>
      <c r="L117" s="369"/>
      <c r="M117" s="369"/>
      <c r="N117" s="369"/>
      <c r="O117" s="369"/>
      <c r="P117" s="369"/>
      <c r="Q117" s="369"/>
      <c r="R117" s="369"/>
      <c r="S117" s="369"/>
      <c r="T117" s="369"/>
      <c r="U117" s="369"/>
      <c r="V117" s="369"/>
      <c r="W117" s="369"/>
      <c r="X117" s="369"/>
      <c r="Y117" s="369"/>
      <c r="Z117" s="369"/>
      <c r="AA117" s="369"/>
      <c r="AB117" s="369"/>
      <c r="AC117" s="369"/>
      <c r="AD117" s="369"/>
      <c r="AE117" s="369"/>
      <c r="AF117" s="369"/>
      <c r="AG117" s="369"/>
      <c r="AH117" s="369"/>
    </row>
    <row r="118" spans="1:34">
      <c r="B118"/>
      <c r="C118"/>
      <c r="D118"/>
      <c r="E118"/>
      <c r="F118"/>
      <c r="G118"/>
      <c r="H118"/>
      <c r="I118"/>
      <c r="J118"/>
      <c r="K118"/>
      <c r="L118"/>
      <c r="M118"/>
      <c r="N118"/>
      <c r="O118"/>
      <c r="P118"/>
      <c r="Q118"/>
      <c r="R118"/>
      <c r="S118"/>
      <c r="T118"/>
      <c r="U118"/>
      <c r="V118"/>
      <c r="W118"/>
      <c r="X118"/>
      <c r="Y118"/>
      <c r="Z118"/>
      <c r="AA118"/>
      <c r="AB118"/>
      <c r="AC118"/>
      <c r="AD118"/>
      <c r="AE118"/>
      <c r="AF118"/>
      <c r="AG118"/>
      <c r="AH118"/>
    </row>
    <row r="119" spans="1:34">
      <c r="B119"/>
      <c r="C119"/>
      <c r="D119"/>
      <c r="E119"/>
      <c r="F119"/>
      <c r="G119"/>
      <c r="H119"/>
      <c r="I119"/>
      <c r="J119"/>
      <c r="K119"/>
      <c r="L119"/>
      <c r="M119"/>
      <c r="N119"/>
      <c r="O119"/>
      <c r="P119"/>
      <c r="Q119"/>
      <c r="R119"/>
      <c r="S119"/>
      <c r="T119"/>
      <c r="U119"/>
      <c r="V119"/>
      <c r="W119"/>
      <c r="X119"/>
      <c r="Y119"/>
      <c r="Z119"/>
      <c r="AA119"/>
      <c r="AB119"/>
      <c r="AC119"/>
      <c r="AD119"/>
      <c r="AE119"/>
      <c r="AF119"/>
      <c r="AG119"/>
      <c r="AH119"/>
    </row>
    <row r="120" spans="1:34">
      <c r="B120"/>
      <c r="C120"/>
      <c r="D120"/>
      <c r="E120"/>
      <c r="F120"/>
      <c r="G120"/>
      <c r="H120"/>
      <c r="I120"/>
      <c r="J120"/>
      <c r="K120"/>
      <c r="L120"/>
      <c r="M120"/>
      <c r="N120"/>
      <c r="O120"/>
      <c r="P120"/>
      <c r="Q120"/>
      <c r="R120"/>
      <c r="S120"/>
      <c r="T120"/>
      <c r="U120"/>
      <c r="V120"/>
      <c r="W120"/>
      <c r="X120"/>
      <c r="Y120"/>
      <c r="Z120"/>
      <c r="AA120"/>
      <c r="AB120"/>
      <c r="AC120"/>
      <c r="AD120"/>
      <c r="AE120"/>
      <c r="AF120"/>
      <c r="AG120"/>
      <c r="AH120"/>
    </row>
    <row r="121" spans="1:34">
      <c r="B121"/>
      <c r="C121"/>
      <c r="D121"/>
      <c r="E121"/>
      <c r="F121"/>
      <c r="G121"/>
      <c r="H121"/>
      <c r="I121"/>
      <c r="J121"/>
      <c r="K121"/>
      <c r="L121"/>
      <c r="M121"/>
      <c r="N121"/>
      <c r="O121"/>
      <c r="P121"/>
      <c r="Q121"/>
      <c r="R121"/>
      <c r="S121"/>
      <c r="T121"/>
      <c r="U121"/>
      <c r="V121"/>
      <c r="W121"/>
      <c r="X121"/>
      <c r="Y121"/>
      <c r="Z121"/>
      <c r="AA121"/>
      <c r="AB121"/>
      <c r="AC121"/>
      <c r="AD121"/>
      <c r="AE121"/>
      <c r="AF121"/>
      <c r="AG121"/>
      <c r="AH121"/>
    </row>
    <row r="122" spans="1:34">
      <c r="B122"/>
      <c r="C122"/>
      <c r="D122"/>
      <c r="E122"/>
      <c r="F122"/>
      <c r="G122"/>
      <c r="H122"/>
      <c r="I122"/>
      <c r="J122"/>
      <c r="K122"/>
      <c r="L122"/>
      <c r="M122"/>
      <c r="N122"/>
      <c r="O122"/>
      <c r="P122"/>
      <c r="Q122"/>
      <c r="R122"/>
      <c r="S122"/>
      <c r="T122"/>
      <c r="U122"/>
      <c r="V122"/>
      <c r="W122"/>
      <c r="X122"/>
      <c r="Y122"/>
      <c r="Z122"/>
      <c r="AA122"/>
      <c r="AB122"/>
      <c r="AC122"/>
      <c r="AD122"/>
      <c r="AE122"/>
      <c r="AF122"/>
      <c r="AG122"/>
      <c r="AH122"/>
    </row>
    <row r="123" spans="1:34">
      <c r="B123"/>
      <c r="C123"/>
      <c r="D123"/>
      <c r="E123"/>
      <c r="F123"/>
      <c r="G123"/>
      <c r="H123"/>
      <c r="I123"/>
      <c r="J123"/>
      <c r="K123"/>
      <c r="L123"/>
      <c r="M123"/>
      <c r="N123"/>
      <c r="O123"/>
      <c r="P123"/>
      <c r="Q123"/>
      <c r="R123"/>
      <c r="S123"/>
      <c r="T123"/>
      <c r="U123"/>
      <c r="V123"/>
      <c r="W123"/>
      <c r="X123"/>
      <c r="Y123"/>
      <c r="Z123"/>
      <c r="AA123"/>
      <c r="AB123"/>
      <c r="AC123"/>
      <c r="AD123"/>
      <c r="AE123"/>
      <c r="AF123"/>
      <c r="AG123"/>
      <c r="AH123"/>
    </row>
    <row r="124" spans="1:34">
      <c r="B124"/>
      <c r="C124"/>
      <c r="D124"/>
      <c r="E124"/>
      <c r="F124"/>
      <c r="G124"/>
      <c r="H124"/>
      <c r="I124"/>
      <c r="J124"/>
      <c r="K124"/>
      <c r="L124"/>
      <c r="M124"/>
      <c r="N124"/>
      <c r="O124"/>
      <c r="P124"/>
      <c r="Q124"/>
      <c r="R124"/>
      <c r="S124"/>
      <c r="T124"/>
      <c r="U124"/>
      <c r="V124"/>
      <c r="W124"/>
      <c r="X124"/>
      <c r="Y124"/>
      <c r="Z124"/>
      <c r="AA124"/>
      <c r="AB124"/>
      <c r="AC124"/>
      <c r="AD124"/>
      <c r="AE124"/>
      <c r="AF124"/>
      <c r="AG124"/>
      <c r="AH124"/>
    </row>
    <row r="125" spans="1:34">
      <c r="B125"/>
      <c r="C125"/>
      <c r="D125"/>
      <c r="E125"/>
      <c r="F125"/>
      <c r="G125"/>
      <c r="H125"/>
      <c r="I125"/>
      <c r="J125"/>
      <c r="K125"/>
      <c r="L125"/>
      <c r="M125"/>
      <c r="N125"/>
      <c r="O125"/>
      <c r="P125"/>
      <c r="Q125"/>
      <c r="R125"/>
      <c r="S125"/>
      <c r="T125"/>
      <c r="U125"/>
      <c r="V125"/>
      <c r="W125"/>
      <c r="X125"/>
      <c r="Y125"/>
      <c r="Z125"/>
      <c r="AA125"/>
      <c r="AB125"/>
      <c r="AC125"/>
      <c r="AD125"/>
      <c r="AE125"/>
      <c r="AF125"/>
      <c r="AG125"/>
      <c r="AH125"/>
    </row>
    <row r="126" spans="1:34">
      <c r="B126"/>
      <c r="C126"/>
      <c r="D126"/>
      <c r="E126"/>
      <c r="F126"/>
      <c r="G126"/>
      <c r="H126"/>
      <c r="I126"/>
      <c r="J126"/>
      <c r="K126"/>
      <c r="L126"/>
      <c r="M126"/>
      <c r="N126"/>
      <c r="O126"/>
      <c r="P126"/>
      <c r="Q126"/>
      <c r="R126"/>
      <c r="S126"/>
      <c r="T126"/>
      <c r="U126"/>
      <c r="V126"/>
      <c r="W126"/>
      <c r="X126"/>
      <c r="Y126"/>
      <c r="Z126"/>
      <c r="AA126"/>
      <c r="AB126"/>
      <c r="AC126"/>
      <c r="AD126"/>
      <c r="AE126"/>
      <c r="AF126"/>
      <c r="AG126"/>
      <c r="AH126"/>
    </row>
    <row r="127" spans="1:34">
      <c r="B127"/>
      <c r="C127"/>
      <c r="D127"/>
      <c r="E127"/>
      <c r="F127"/>
      <c r="G127"/>
      <c r="H127"/>
      <c r="I127"/>
      <c r="J127"/>
      <c r="K127"/>
      <c r="L127"/>
      <c r="M127"/>
      <c r="N127"/>
      <c r="O127"/>
      <c r="P127"/>
      <c r="Q127"/>
      <c r="R127"/>
      <c r="S127"/>
      <c r="T127"/>
      <c r="U127"/>
      <c r="V127"/>
      <c r="W127"/>
      <c r="X127"/>
      <c r="Y127"/>
      <c r="Z127"/>
      <c r="AA127"/>
      <c r="AB127"/>
      <c r="AC127"/>
      <c r="AD127"/>
      <c r="AE127"/>
      <c r="AF127"/>
      <c r="AG127"/>
      <c r="AH127"/>
    </row>
    <row r="128" spans="1:34">
      <c r="B128"/>
      <c r="C128"/>
      <c r="D128"/>
      <c r="E128"/>
      <c r="F128"/>
      <c r="G128"/>
      <c r="H128"/>
      <c r="I128"/>
      <c r="J128"/>
      <c r="K128"/>
      <c r="L128"/>
      <c r="M128"/>
      <c r="N128"/>
      <c r="O128"/>
      <c r="P128"/>
      <c r="Q128"/>
      <c r="R128"/>
      <c r="S128"/>
      <c r="T128"/>
      <c r="U128"/>
      <c r="V128"/>
      <c r="W128"/>
      <c r="X128"/>
      <c r="Y128"/>
      <c r="Z128"/>
      <c r="AA128"/>
      <c r="AB128"/>
      <c r="AC128"/>
      <c r="AD128"/>
      <c r="AE128"/>
      <c r="AF128"/>
      <c r="AG128"/>
      <c r="AH128"/>
    </row>
    <row r="129" spans="2:34">
      <c r="B129"/>
      <c r="C129"/>
      <c r="D129"/>
      <c r="E129"/>
      <c r="F129"/>
      <c r="G129"/>
      <c r="H129"/>
      <c r="I129"/>
      <c r="J129"/>
      <c r="K129"/>
      <c r="L129"/>
      <c r="M129"/>
      <c r="N129"/>
      <c r="O129"/>
      <c r="P129"/>
      <c r="Q129"/>
      <c r="R129"/>
      <c r="S129"/>
      <c r="T129"/>
      <c r="U129"/>
      <c r="V129"/>
      <c r="W129"/>
      <c r="X129"/>
      <c r="Y129"/>
      <c r="Z129"/>
      <c r="AA129"/>
      <c r="AB129"/>
      <c r="AC129"/>
      <c r="AD129"/>
      <c r="AE129"/>
      <c r="AF129"/>
      <c r="AG129"/>
      <c r="AH129"/>
    </row>
    <row r="130" spans="2:34">
      <c r="B130"/>
      <c r="C130"/>
      <c r="D130"/>
      <c r="E130"/>
      <c r="F130"/>
      <c r="G130"/>
      <c r="H130"/>
      <c r="I130"/>
      <c r="J130"/>
      <c r="K130"/>
      <c r="L130"/>
      <c r="M130"/>
      <c r="N130"/>
      <c r="O130"/>
      <c r="P130"/>
      <c r="Q130"/>
      <c r="R130"/>
      <c r="S130"/>
      <c r="T130"/>
      <c r="U130"/>
      <c r="V130"/>
      <c r="W130"/>
      <c r="X130"/>
      <c r="Y130"/>
      <c r="Z130"/>
      <c r="AA130"/>
      <c r="AB130"/>
      <c r="AC130"/>
      <c r="AD130"/>
      <c r="AE130"/>
      <c r="AF130"/>
      <c r="AG130"/>
      <c r="AH130"/>
    </row>
    <row r="131" spans="2:34">
      <c r="B131"/>
      <c r="C131"/>
      <c r="D131"/>
      <c r="E131"/>
      <c r="F131"/>
      <c r="G131"/>
      <c r="H131"/>
      <c r="I131"/>
      <c r="J131"/>
      <c r="K131"/>
      <c r="L131"/>
      <c r="M131"/>
      <c r="N131"/>
      <c r="O131"/>
      <c r="P131"/>
      <c r="Q131"/>
      <c r="R131"/>
      <c r="S131"/>
      <c r="T131"/>
      <c r="U131"/>
      <c r="V131"/>
      <c r="W131"/>
      <c r="X131"/>
      <c r="Y131"/>
      <c r="Z131"/>
      <c r="AA131"/>
      <c r="AB131"/>
      <c r="AC131"/>
      <c r="AD131"/>
      <c r="AE131"/>
      <c r="AF131"/>
      <c r="AG131"/>
      <c r="AH131"/>
    </row>
    <row r="132" spans="2:34">
      <c r="B132"/>
      <c r="C132"/>
      <c r="D132"/>
      <c r="E132"/>
      <c r="F132"/>
      <c r="G132"/>
      <c r="H132"/>
      <c r="I132"/>
      <c r="J132"/>
      <c r="K132"/>
      <c r="L132"/>
      <c r="M132"/>
      <c r="N132"/>
      <c r="O132"/>
      <c r="P132"/>
      <c r="Q132"/>
      <c r="R132"/>
      <c r="S132"/>
      <c r="T132"/>
      <c r="U132"/>
      <c r="V132"/>
      <c r="W132"/>
      <c r="X132"/>
      <c r="Y132"/>
      <c r="Z132"/>
      <c r="AA132"/>
      <c r="AB132"/>
      <c r="AC132"/>
      <c r="AD132"/>
      <c r="AE132"/>
      <c r="AF132"/>
      <c r="AG132"/>
      <c r="AH132"/>
    </row>
    <row r="133" spans="2:34">
      <c r="B133"/>
      <c r="C133"/>
      <c r="D133"/>
      <c r="E133"/>
      <c r="F133"/>
      <c r="G133"/>
      <c r="H133"/>
      <c r="I133"/>
      <c r="J133"/>
      <c r="K133"/>
      <c r="L133"/>
      <c r="M133"/>
      <c r="N133"/>
      <c r="O133"/>
      <c r="P133"/>
      <c r="Q133"/>
      <c r="R133"/>
      <c r="S133"/>
      <c r="T133"/>
      <c r="U133"/>
      <c r="V133"/>
      <c r="W133"/>
      <c r="X133"/>
      <c r="Y133"/>
      <c r="Z133"/>
      <c r="AA133"/>
      <c r="AB133"/>
      <c r="AC133"/>
      <c r="AD133"/>
      <c r="AE133"/>
      <c r="AF133"/>
      <c r="AG133"/>
      <c r="AH133"/>
    </row>
    <row r="134" spans="2:34">
      <c r="B134"/>
      <c r="C134"/>
      <c r="D134"/>
      <c r="E134"/>
      <c r="F134"/>
      <c r="G134"/>
      <c r="H134"/>
      <c r="I134"/>
      <c r="J134"/>
      <c r="K134"/>
      <c r="L134"/>
      <c r="M134"/>
      <c r="N134"/>
      <c r="O134"/>
      <c r="P134"/>
      <c r="Q134"/>
      <c r="R134"/>
      <c r="S134"/>
      <c r="T134"/>
      <c r="U134"/>
      <c r="V134"/>
      <c r="W134"/>
      <c r="X134"/>
      <c r="Y134"/>
      <c r="Z134"/>
      <c r="AA134"/>
      <c r="AB134"/>
      <c r="AC134"/>
      <c r="AD134"/>
      <c r="AE134"/>
      <c r="AF134"/>
      <c r="AG134"/>
      <c r="AH134"/>
    </row>
    <row r="135" spans="2:34">
      <c r="B135"/>
      <c r="C135"/>
      <c r="D135"/>
      <c r="E135"/>
      <c r="F135"/>
      <c r="G135"/>
      <c r="H135"/>
      <c r="I135"/>
      <c r="J135"/>
      <c r="K135"/>
      <c r="L135"/>
      <c r="M135"/>
      <c r="N135"/>
      <c r="O135"/>
      <c r="P135"/>
      <c r="Q135"/>
      <c r="R135"/>
      <c r="S135"/>
      <c r="T135"/>
      <c r="U135"/>
      <c r="V135"/>
      <c r="W135"/>
      <c r="X135"/>
      <c r="Y135"/>
      <c r="Z135"/>
      <c r="AA135"/>
      <c r="AB135"/>
      <c r="AC135"/>
      <c r="AD135"/>
      <c r="AE135"/>
      <c r="AF135"/>
      <c r="AG135"/>
      <c r="AH135"/>
    </row>
    <row r="136" spans="2:34">
      <c r="B136"/>
      <c r="C136"/>
      <c r="D136"/>
      <c r="E136"/>
      <c r="F136"/>
      <c r="G136"/>
      <c r="H136"/>
      <c r="I136"/>
      <c r="J136"/>
      <c r="K136"/>
      <c r="L136"/>
      <c r="M136"/>
      <c r="N136"/>
      <c r="O136"/>
      <c r="P136"/>
      <c r="Q136"/>
      <c r="R136"/>
      <c r="S136"/>
      <c r="T136"/>
      <c r="U136"/>
      <c r="V136"/>
      <c r="W136"/>
      <c r="X136"/>
      <c r="Y136"/>
      <c r="Z136"/>
      <c r="AA136"/>
      <c r="AB136"/>
      <c r="AC136"/>
      <c r="AD136"/>
      <c r="AE136"/>
      <c r="AF136"/>
      <c r="AG136"/>
      <c r="AH136"/>
    </row>
    <row r="137" spans="2:34">
      <c r="B137"/>
      <c r="C137"/>
      <c r="D137"/>
      <c r="E137"/>
      <c r="F137"/>
      <c r="G137"/>
      <c r="H137"/>
      <c r="I137"/>
      <c r="J137"/>
      <c r="K137"/>
      <c r="L137"/>
      <c r="M137"/>
      <c r="N137"/>
      <c r="O137"/>
      <c r="P137"/>
      <c r="Q137"/>
      <c r="R137"/>
      <c r="S137"/>
      <c r="T137"/>
      <c r="U137"/>
      <c r="V137"/>
      <c r="W137"/>
      <c r="X137"/>
      <c r="Y137"/>
      <c r="Z137"/>
      <c r="AA137"/>
      <c r="AB137"/>
      <c r="AC137"/>
      <c r="AD137"/>
      <c r="AE137"/>
      <c r="AF137"/>
      <c r="AG137"/>
      <c r="AH137"/>
    </row>
    <row r="138" spans="2:34">
      <c r="B138"/>
      <c r="C138"/>
      <c r="D138"/>
      <c r="E138"/>
      <c r="F138"/>
      <c r="G138"/>
      <c r="H138"/>
      <c r="I138"/>
      <c r="J138"/>
      <c r="K138"/>
      <c r="L138"/>
      <c r="M138"/>
      <c r="N138"/>
      <c r="O138"/>
      <c r="P138"/>
      <c r="Q138"/>
      <c r="R138"/>
      <c r="S138"/>
      <c r="T138"/>
      <c r="U138"/>
      <c r="V138"/>
      <c r="W138"/>
      <c r="X138"/>
      <c r="Y138"/>
      <c r="Z138"/>
      <c r="AA138"/>
      <c r="AB138"/>
      <c r="AC138"/>
      <c r="AD138"/>
      <c r="AE138"/>
      <c r="AF138"/>
      <c r="AG138"/>
      <c r="AH138"/>
    </row>
    <row r="139" spans="2:34">
      <c r="B139"/>
      <c r="C139"/>
      <c r="D139"/>
      <c r="E139"/>
      <c r="F139"/>
      <c r="G139"/>
      <c r="H139"/>
      <c r="I139"/>
      <c r="J139"/>
      <c r="K139"/>
      <c r="L139"/>
      <c r="M139"/>
      <c r="N139"/>
      <c r="O139"/>
      <c r="P139"/>
      <c r="Q139"/>
      <c r="R139"/>
      <c r="S139"/>
      <c r="T139"/>
      <c r="U139"/>
      <c r="V139"/>
      <c r="W139"/>
      <c r="X139"/>
      <c r="Y139"/>
      <c r="Z139"/>
      <c r="AA139"/>
      <c r="AB139"/>
      <c r="AC139"/>
      <c r="AD139"/>
      <c r="AE139"/>
      <c r="AF139"/>
      <c r="AG139"/>
      <c r="AH139"/>
    </row>
    <row r="140" spans="2:34">
      <c r="B140"/>
      <c r="C140"/>
      <c r="D140"/>
      <c r="E140"/>
      <c r="F140"/>
      <c r="G140"/>
      <c r="H140"/>
      <c r="I140"/>
      <c r="J140"/>
      <c r="K140"/>
      <c r="L140"/>
      <c r="M140"/>
      <c r="N140"/>
      <c r="O140"/>
      <c r="P140"/>
      <c r="Q140"/>
      <c r="R140"/>
      <c r="S140"/>
      <c r="T140"/>
      <c r="U140"/>
      <c r="V140"/>
      <c r="W140"/>
      <c r="X140"/>
      <c r="Y140"/>
      <c r="Z140"/>
      <c r="AA140"/>
      <c r="AB140"/>
      <c r="AC140"/>
      <c r="AD140"/>
      <c r="AE140"/>
      <c r="AF140"/>
      <c r="AG140"/>
      <c r="AH140"/>
    </row>
    <row r="141" spans="2:34">
      <c r="B141"/>
      <c r="C141"/>
      <c r="D141"/>
      <c r="E141"/>
      <c r="F141"/>
      <c r="G141"/>
      <c r="H141"/>
      <c r="I141"/>
      <c r="J141"/>
      <c r="K141"/>
      <c r="L141"/>
      <c r="M141"/>
      <c r="N141"/>
      <c r="O141"/>
      <c r="P141"/>
      <c r="Q141"/>
      <c r="R141"/>
      <c r="S141"/>
      <c r="T141"/>
      <c r="U141"/>
      <c r="V141"/>
      <c r="W141"/>
      <c r="X141"/>
      <c r="Y141"/>
      <c r="Z141"/>
      <c r="AA141"/>
      <c r="AB141"/>
      <c r="AC141"/>
      <c r="AD141"/>
      <c r="AE141"/>
      <c r="AF141"/>
      <c r="AG141"/>
      <c r="AH141"/>
    </row>
    <row r="142" spans="2:34">
      <c r="B142"/>
      <c r="C142"/>
      <c r="D142"/>
      <c r="E142"/>
      <c r="F142"/>
      <c r="G142"/>
      <c r="H142"/>
      <c r="I142"/>
      <c r="J142"/>
      <c r="K142"/>
      <c r="L142"/>
      <c r="M142"/>
      <c r="N142"/>
      <c r="O142"/>
      <c r="P142"/>
      <c r="Q142"/>
      <c r="R142"/>
      <c r="S142"/>
      <c r="T142"/>
      <c r="U142"/>
      <c r="V142"/>
      <c r="W142"/>
      <c r="X142"/>
      <c r="Y142"/>
      <c r="Z142"/>
      <c r="AA142"/>
      <c r="AB142"/>
      <c r="AC142"/>
      <c r="AD142"/>
      <c r="AE142"/>
      <c r="AF142"/>
      <c r="AG142"/>
      <c r="AH142"/>
    </row>
    <row r="143" spans="2:34">
      <c r="B143"/>
      <c r="C143"/>
      <c r="D143"/>
      <c r="E143"/>
      <c r="F143"/>
      <c r="G143"/>
      <c r="H143"/>
      <c r="I143"/>
      <c r="J143"/>
      <c r="K143"/>
      <c r="L143"/>
      <c r="M143"/>
      <c r="N143"/>
      <c r="O143"/>
      <c r="P143"/>
      <c r="Q143"/>
      <c r="R143"/>
      <c r="S143"/>
      <c r="T143"/>
      <c r="U143"/>
      <c r="V143"/>
      <c r="W143"/>
      <c r="X143"/>
      <c r="Y143"/>
      <c r="Z143"/>
      <c r="AA143"/>
      <c r="AB143"/>
      <c r="AC143"/>
      <c r="AD143"/>
      <c r="AE143"/>
      <c r="AF143"/>
      <c r="AG143"/>
      <c r="AH143"/>
    </row>
    <row r="144" spans="2:34">
      <c r="B144"/>
      <c r="C144"/>
      <c r="D144"/>
      <c r="E144"/>
      <c r="F144"/>
      <c r="G144"/>
      <c r="H144"/>
      <c r="I144"/>
      <c r="J144"/>
      <c r="K144"/>
      <c r="L144"/>
      <c r="M144"/>
      <c r="N144"/>
      <c r="O144"/>
      <c r="P144"/>
      <c r="Q144"/>
      <c r="R144"/>
      <c r="S144"/>
      <c r="T144"/>
      <c r="U144"/>
      <c r="V144"/>
      <c r="W144"/>
      <c r="X144"/>
      <c r="Y144"/>
      <c r="Z144"/>
      <c r="AA144"/>
      <c r="AB144"/>
      <c r="AC144"/>
      <c r="AD144"/>
      <c r="AE144"/>
      <c r="AF144"/>
      <c r="AG144"/>
      <c r="AH144"/>
    </row>
    <row r="145" spans="2:34">
      <c r="B145"/>
      <c r="C145"/>
      <c r="D145"/>
      <c r="E145"/>
      <c r="F145"/>
      <c r="G145"/>
      <c r="H145"/>
      <c r="I145"/>
      <c r="J145"/>
      <c r="K145"/>
      <c r="L145"/>
      <c r="M145"/>
      <c r="N145"/>
      <c r="O145"/>
      <c r="P145"/>
      <c r="Q145"/>
      <c r="R145"/>
      <c r="S145"/>
      <c r="T145"/>
      <c r="U145"/>
      <c r="V145"/>
      <c r="W145"/>
      <c r="X145"/>
      <c r="Y145"/>
      <c r="Z145"/>
      <c r="AA145"/>
      <c r="AB145"/>
      <c r="AC145"/>
      <c r="AD145"/>
      <c r="AE145"/>
      <c r="AF145"/>
      <c r="AG145"/>
      <c r="AH145"/>
    </row>
    <row r="146" spans="2:34">
      <c r="B146"/>
      <c r="C146"/>
      <c r="D146"/>
      <c r="E146"/>
      <c r="F146"/>
      <c r="G146"/>
      <c r="H146"/>
      <c r="I146"/>
      <c r="J146"/>
      <c r="K146"/>
      <c r="L146"/>
      <c r="M146"/>
      <c r="N146"/>
      <c r="O146"/>
      <c r="P146"/>
      <c r="Q146"/>
      <c r="R146"/>
      <c r="S146"/>
      <c r="T146"/>
      <c r="U146"/>
      <c r="V146"/>
      <c r="W146"/>
      <c r="X146"/>
      <c r="Y146"/>
      <c r="Z146"/>
      <c r="AA146"/>
      <c r="AB146"/>
      <c r="AC146"/>
      <c r="AD146"/>
      <c r="AE146"/>
      <c r="AF146"/>
      <c r="AG146"/>
      <c r="AH146"/>
    </row>
    <row r="147" spans="2:34">
      <c r="B147"/>
      <c r="C147"/>
      <c r="D147"/>
      <c r="E147"/>
      <c r="F147"/>
      <c r="G147"/>
      <c r="H147"/>
      <c r="I147"/>
      <c r="J147"/>
      <c r="K147"/>
      <c r="L147"/>
      <c r="M147"/>
      <c r="N147"/>
      <c r="O147"/>
      <c r="P147"/>
      <c r="Q147"/>
      <c r="R147"/>
      <c r="S147"/>
      <c r="T147"/>
      <c r="U147"/>
      <c r="V147"/>
      <c r="W147"/>
      <c r="X147"/>
      <c r="Y147"/>
      <c r="Z147"/>
      <c r="AA147"/>
      <c r="AB147"/>
      <c r="AC147"/>
      <c r="AD147"/>
      <c r="AE147"/>
      <c r="AF147"/>
      <c r="AG147"/>
      <c r="AH147"/>
    </row>
    <row r="148" spans="2:34">
      <c r="B148"/>
      <c r="C148"/>
      <c r="D148"/>
      <c r="E148"/>
      <c r="F148"/>
      <c r="G148"/>
      <c r="H148"/>
      <c r="I148"/>
      <c r="J148"/>
      <c r="K148"/>
      <c r="L148"/>
      <c r="M148"/>
      <c r="N148"/>
      <c r="O148"/>
      <c r="P148"/>
      <c r="Q148"/>
      <c r="R148"/>
      <c r="S148"/>
      <c r="T148"/>
      <c r="U148"/>
      <c r="V148"/>
      <c r="W148"/>
      <c r="X148"/>
      <c r="Y148"/>
      <c r="Z148"/>
      <c r="AA148"/>
      <c r="AB148"/>
      <c r="AC148"/>
      <c r="AD148"/>
      <c r="AE148"/>
      <c r="AF148"/>
      <c r="AG148"/>
      <c r="AH148"/>
    </row>
    <row r="149" spans="2:34">
      <c r="B149"/>
      <c r="C149"/>
      <c r="D149"/>
      <c r="E149"/>
      <c r="F149"/>
      <c r="G149"/>
      <c r="H149"/>
      <c r="I149"/>
      <c r="J149"/>
      <c r="K149"/>
      <c r="L149"/>
      <c r="M149"/>
      <c r="N149"/>
      <c r="O149"/>
      <c r="P149"/>
      <c r="Q149"/>
      <c r="R149"/>
      <c r="S149"/>
      <c r="T149"/>
      <c r="U149"/>
      <c r="V149"/>
      <c r="W149"/>
      <c r="X149"/>
      <c r="Y149"/>
      <c r="Z149"/>
      <c r="AA149"/>
      <c r="AB149"/>
      <c r="AC149"/>
      <c r="AD149"/>
      <c r="AE149"/>
      <c r="AF149"/>
      <c r="AG149"/>
      <c r="AH149"/>
    </row>
    <row r="150" spans="2:34">
      <c r="B150"/>
      <c r="C150"/>
      <c r="D150"/>
      <c r="E150"/>
      <c r="F150"/>
      <c r="G150"/>
      <c r="H150"/>
      <c r="I150"/>
      <c r="J150"/>
      <c r="K150"/>
      <c r="L150"/>
      <c r="M150"/>
      <c r="N150"/>
      <c r="O150"/>
      <c r="P150"/>
      <c r="Q150"/>
      <c r="R150"/>
      <c r="S150"/>
      <c r="T150"/>
      <c r="U150"/>
      <c r="V150"/>
      <c r="W150"/>
      <c r="X150"/>
      <c r="Y150"/>
      <c r="Z150"/>
      <c r="AA150"/>
      <c r="AB150"/>
      <c r="AC150"/>
      <c r="AD150"/>
      <c r="AE150"/>
      <c r="AF150"/>
      <c r="AG150"/>
      <c r="AH150"/>
    </row>
    <row r="151" spans="2:34">
      <c r="B151"/>
      <c r="C151"/>
      <c r="D151"/>
      <c r="E151"/>
      <c r="F151"/>
      <c r="G151"/>
      <c r="H151"/>
      <c r="I151"/>
      <c r="J151"/>
      <c r="K151"/>
      <c r="L151"/>
      <c r="M151"/>
      <c r="N151"/>
      <c r="O151"/>
      <c r="P151"/>
      <c r="Q151"/>
      <c r="R151"/>
      <c r="S151"/>
      <c r="T151"/>
      <c r="U151"/>
      <c r="V151"/>
      <c r="W151"/>
      <c r="X151"/>
      <c r="Y151"/>
      <c r="Z151"/>
      <c r="AA151"/>
      <c r="AB151"/>
      <c r="AC151"/>
      <c r="AD151"/>
      <c r="AE151"/>
      <c r="AF151"/>
      <c r="AG151"/>
      <c r="AH151"/>
    </row>
    <row r="176" spans="1:26" s="290" customFormat="1" ht="28.5">
      <c r="A176" s="542" t="s">
        <v>226</v>
      </c>
      <c r="B176" s="543"/>
      <c r="C176" s="543"/>
      <c r="D176" s="543"/>
      <c r="E176" s="543"/>
      <c r="F176" s="543"/>
      <c r="G176" s="543"/>
      <c r="H176" s="543"/>
      <c r="I176" s="543"/>
      <c r="J176" s="543"/>
      <c r="K176" s="543"/>
      <c r="L176" s="543"/>
      <c r="M176" s="543"/>
      <c r="N176" s="543"/>
      <c r="O176" s="543"/>
      <c r="P176" s="543"/>
      <c r="Q176" s="543"/>
      <c r="R176" s="543"/>
      <c r="S176" s="543"/>
      <c r="T176" s="543"/>
      <c r="U176" s="543"/>
      <c r="V176" s="543"/>
      <c r="W176" s="543"/>
      <c r="X176" s="543"/>
      <c r="Y176" s="543"/>
      <c r="Z176" s="543"/>
    </row>
    <row r="177" spans="1:26" s="290" customFormat="1" ht="24" customHeight="1">
      <c r="A177" s="303" t="s">
        <v>227</v>
      </c>
      <c r="B177" s="304"/>
      <c r="C177" s="304"/>
      <c r="D177" s="304"/>
      <c r="E177" s="304"/>
      <c r="F177" s="304"/>
      <c r="G177" s="304"/>
      <c r="H177" s="304"/>
      <c r="I177" s="304"/>
      <c r="J177" s="304"/>
      <c r="K177" s="304"/>
      <c r="L177" s="304"/>
      <c r="M177" s="304"/>
      <c r="N177" s="304"/>
      <c r="O177" s="304"/>
      <c r="P177" s="304"/>
      <c r="Q177" s="304"/>
      <c r="R177" s="304"/>
      <c r="S177" s="304"/>
      <c r="T177" s="304"/>
      <c r="U177" s="304"/>
      <c r="V177" s="305"/>
      <c r="W177" s="305"/>
      <c r="X177" s="305"/>
      <c r="Y177" s="305"/>
      <c r="Z177" s="305"/>
    </row>
    <row r="182" spans="1:26" s="279" customFormat="1" ht="15.75" customHeight="1">
      <c r="A182" s="254"/>
      <c r="B182" s="254"/>
      <c r="C182" s="254"/>
      <c r="D182" s="254"/>
      <c r="E182" s="254"/>
      <c r="F182" s="254"/>
      <c r="G182" s="254"/>
      <c r="H182" s="254"/>
      <c r="I182" s="254"/>
      <c r="J182" s="254"/>
      <c r="K182" s="254"/>
      <c r="L182" s="254"/>
      <c r="M182" s="254"/>
      <c r="N182" s="254"/>
      <c r="O182" s="254"/>
      <c r="P182" s="254"/>
    </row>
    <row r="183" spans="1:26" s="279" customFormat="1" ht="28.5">
      <c r="A183" s="254"/>
      <c r="B183" s="254"/>
      <c r="C183" s="254"/>
      <c r="D183" s="254"/>
      <c r="E183" s="254"/>
      <c r="F183" s="254"/>
      <c r="G183" s="254"/>
      <c r="H183" s="254"/>
      <c r="I183" s="254"/>
      <c r="J183" s="254"/>
      <c r="K183" s="254"/>
      <c r="L183" s="254"/>
      <c r="M183" s="254"/>
      <c r="N183" s="254"/>
      <c r="O183" s="254"/>
      <c r="P183" s="254"/>
    </row>
    <row r="184" spans="1:26" s="279" customFormat="1" ht="28.5">
      <c r="A184" s="254"/>
      <c r="B184" s="254"/>
      <c r="C184" s="254"/>
      <c r="D184" s="254"/>
      <c r="E184" s="254"/>
      <c r="F184" s="254"/>
      <c r="G184" s="254"/>
      <c r="H184" s="254"/>
      <c r="I184" s="254"/>
      <c r="J184" s="254"/>
      <c r="K184" s="254"/>
      <c r="L184" s="254"/>
      <c r="M184" s="254"/>
      <c r="N184" s="254"/>
      <c r="O184" s="254"/>
      <c r="P184" s="254"/>
    </row>
    <row r="185" spans="1:26" s="279" customFormat="1" ht="28.5">
      <c r="A185" s="254"/>
      <c r="B185" s="254"/>
      <c r="C185" s="254"/>
      <c r="D185" s="254"/>
      <c r="E185" s="254"/>
      <c r="F185" s="254"/>
      <c r="G185" s="254"/>
      <c r="H185" s="254"/>
      <c r="I185" s="254"/>
      <c r="J185" s="254"/>
      <c r="K185" s="254"/>
      <c r="L185" s="254"/>
      <c r="M185" s="254"/>
      <c r="N185" s="254"/>
      <c r="O185" s="254"/>
      <c r="P185" s="254"/>
    </row>
    <row r="186" spans="1:26" s="279" customFormat="1" ht="28.5">
      <c r="A186" s="254"/>
      <c r="B186" s="254"/>
      <c r="C186" s="254"/>
      <c r="D186" s="254"/>
      <c r="E186" s="254"/>
      <c r="F186" s="254"/>
      <c r="G186" s="254"/>
      <c r="H186" s="254"/>
      <c r="I186" s="254"/>
      <c r="J186" s="254"/>
      <c r="K186" s="254"/>
      <c r="L186" s="254"/>
      <c r="M186" s="254"/>
      <c r="N186" s="254"/>
      <c r="O186" s="254"/>
      <c r="P186" s="254"/>
    </row>
    <row r="187" spans="1:26" s="279" customFormat="1" ht="28.5">
      <c r="A187" s="254"/>
      <c r="B187" s="254"/>
      <c r="C187" s="254"/>
      <c r="D187" s="254"/>
      <c r="E187" s="254"/>
      <c r="F187" s="254"/>
      <c r="G187" s="254"/>
      <c r="H187" s="254"/>
      <c r="I187" s="254"/>
      <c r="J187" s="254"/>
      <c r="K187" s="254"/>
      <c r="L187" s="254"/>
      <c r="M187" s="254"/>
      <c r="N187" s="254"/>
      <c r="O187" s="254"/>
      <c r="P187" s="254"/>
    </row>
    <row r="188" spans="1:26" s="279" customFormat="1" ht="28.5">
      <c r="A188" s="254"/>
      <c r="B188" s="254"/>
      <c r="C188" s="254"/>
      <c r="D188" s="254"/>
      <c r="E188" s="254"/>
      <c r="F188" s="254"/>
      <c r="G188" s="254"/>
      <c r="H188" s="254"/>
      <c r="I188" s="254"/>
      <c r="J188" s="254"/>
      <c r="K188" s="254"/>
      <c r="L188" s="254"/>
      <c r="M188" s="254"/>
      <c r="N188" s="254"/>
      <c r="O188" s="254"/>
      <c r="P188" s="254"/>
    </row>
    <row r="189" spans="1:26" s="279" customFormat="1" ht="28.5">
      <c r="A189" s="254"/>
      <c r="B189" s="254"/>
      <c r="C189" s="254"/>
      <c r="D189" s="254"/>
      <c r="E189" s="254"/>
      <c r="F189" s="254"/>
      <c r="G189" s="254"/>
      <c r="H189" s="254"/>
      <c r="I189" s="254"/>
      <c r="J189" s="254"/>
      <c r="K189" s="254"/>
      <c r="L189" s="254"/>
      <c r="M189" s="254"/>
      <c r="N189" s="254"/>
      <c r="O189" s="254"/>
      <c r="P189" s="254"/>
    </row>
    <row r="190" spans="1:26" s="279" customFormat="1" ht="28.5">
      <c r="A190" s="254"/>
      <c r="B190" s="254"/>
      <c r="C190" s="254"/>
      <c r="D190" s="254"/>
      <c r="E190" s="254"/>
      <c r="F190" s="254"/>
      <c r="G190" s="254"/>
      <c r="H190" s="254"/>
      <c r="I190" s="254"/>
      <c r="J190" s="254"/>
      <c r="K190" s="254"/>
      <c r="L190" s="254"/>
      <c r="M190" s="254"/>
      <c r="N190" s="254"/>
      <c r="O190" s="254"/>
      <c r="P190" s="254"/>
    </row>
    <row r="191" spans="1:26" s="279" customFormat="1" ht="28.5">
      <c r="A191" s="254"/>
      <c r="B191" s="254"/>
      <c r="C191" s="254"/>
      <c r="D191" s="254"/>
      <c r="E191" s="254"/>
      <c r="F191" s="254"/>
      <c r="G191" s="254"/>
      <c r="H191" s="254"/>
      <c r="I191" s="254"/>
      <c r="J191" s="254"/>
      <c r="K191" s="254"/>
      <c r="L191" s="254"/>
      <c r="M191" s="254"/>
      <c r="N191" s="254"/>
      <c r="O191" s="254"/>
      <c r="P191" s="254"/>
    </row>
    <row r="192" spans="1:26" s="279" customFormat="1" ht="28.5">
      <c r="A192" s="254"/>
      <c r="B192" s="254"/>
      <c r="C192" s="254"/>
      <c r="D192" s="254"/>
      <c r="E192" s="254"/>
      <c r="F192" s="254"/>
      <c r="G192" s="254"/>
      <c r="H192" s="254"/>
      <c r="I192" s="254"/>
      <c r="J192" s="254"/>
      <c r="K192" s="254"/>
      <c r="L192" s="254"/>
      <c r="M192" s="254"/>
      <c r="N192" s="254"/>
      <c r="O192" s="254"/>
      <c r="P192" s="254"/>
    </row>
    <row r="212" spans="1:26" s="290" customFormat="1" ht="28.5">
      <c r="A212" s="401" t="s">
        <v>228</v>
      </c>
      <c r="B212" s="401"/>
      <c r="C212" s="401"/>
      <c r="D212" s="401"/>
      <c r="E212" s="401"/>
      <c r="F212" s="401"/>
      <c r="G212" s="401"/>
      <c r="H212" s="401"/>
      <c r="I212" s="401"/>
      <c r="J212" s="401"/>
      <c r="K212" s="401"/>
      <c r="L212" s="401"/>
      <c r="M212" s="401"/>
      <c r="N212" s="401"/>
      <c r="O212" s="401"/>
      <c r="P212" s="401"/>
      <c r="Q212" s="401"/>
      <c r="R212" s="401"/>
      <c r="S212" s="401"/>
      <c r="T212" s="401"/>
      <c r="U212" s="401"/>
      <c r="V212" s="401"/>
      <c r="W212" s="401"/>
      <c r="X212" s="401"/>
      <c r="Y212" s="401"/>
      <c r="Z212" s="401"/>
    </row>
    <row r="213" spans="1:26" s="290" customFormat="1" ht="24">
      <c r="A213" s="306" t="s">
        <v>229</v>
      </c>
      <c r="B213" s="306"/>
      <c r="C213" s="306"/>
      <c r="D213" s="306"/>
      <c r="E213" s="306"/>
      <c r="F213" s="306"/>
      <c r="G213" s="306"/>
      <c r="H213" s="306"/>
      <c r="I213" s="306"/>
      <c r="J213" s="306"/>
      <c r="K213" s="306"/>
      <c r="L213" s="306"/>
      <c r="M213" s="306"/>
      <c r="N213" s="306"/>
      <c r="O213" s="306"/>
      <c r="P213" s="306"/>
      <c r="Q213" s="306"/>
      <c r="R213" s="306"/>
      <c r="S213" s="306"/>
      <c r="T213" s="306"/>
      <c r="U213" s="306"/>
      <c r="V213" s="306"/>
      <c r="W213" s="306"/>
      <c r="X213" s="306"/>
      <c r="Y213" s="306"/>
      <c r="Z213" s="306"/>
    </row>
    <row r="215" spans="1:26" ht="24">
      <c r="A215" s="307"/>
      <c r="B215" s="307"/>
      <c r="C215" s="307"/>
      <c r="D215" s="307"/>
      <c r="E215" s="307"/>
      <c r="F215" s="307"/>
      <c r="G215" s="307"/>
      <c r="H215" s="307"/>
      <c r="I215" s="307"/>
      <c r="J215" s="307"/>
      <c r="K215" s="307"/>
      <c r="L215" s="307"/>
      <c r="M215" s="307"/>
      <c r="N215" s="307"/>
      <c r="O215" s="307"/>
      <c r="P215" s="307"/>
      <c r="Q215" s="307"/>
      <c r="R215" s="307"/>
    </row>
    <row r="221" spans="1:26" ht="15.75">
      <c r="A221" s="253"/>
      <c r="B221" s="253"/>
      <c r="C221" s="253"/>
      <c r="D221" s="253"/>
      <c r="E221" s="253"/>
      <c r="F221" s="253"/>
      <c r="G221" s="253"/>
      <c r="H221" s="253"/>
      <c r="I221" s="253"/>
      <c r="J221" s="253"/>
      <c r="K221" s="253"/>
      <c r="L221" s="253"/>
      <c r="M221" s="253"/>
      <c r="N221" s="253"/>
      <c r="O221" s="253"/>
      <c r="P221" s="253"/>
      <c r="Q221" s="253"/>
      <c r="R221" s="253"/>
    </row>
    <row r="243" spans="1:26" s="255" customFormat="1" ht="19.5" customHeight="1">
      <c r="A243" s="254"/>
      <c r="B243" s="254"/>
      <c r="C243" s="254"/>
      <c r="D243" s="254"/>
      <c r="E243" s="254"/>
      <c r="F243" s="254"/>
      <c r="G243" s="254"/>
      <c r="H243" s="254"/>
      <c r="I243" s="254"/>
      <c r="J243" s="254"/>
      <c r="K243" s="254"/>
      <c r="L243" s="254"/>
      <c r="M243" s="254"/>
      <c r="N243" s="254"/>
      <c r="O243" s="254"/>
      <c r="P243" s="254"/>
      <c r="Q243" s="254"/>
      <c r="R243" s="254"/>
      <c r="S243" s="307"/>
      <c r="T243" s="307"/>
      <c r="U243" s="307"/>
      <c r="V243" s="307"/>
      <c r="W243" s="307"/>
      <c r="X243" s="307"/>
      <c r="Y243" s="307"/>
      <c r="Z243" s="307"/>
    </row>
    <row r="244" spans="1:26" s="255" customFormat="1" ht="19.5" customHeight="1">
      <c r="A244" s="254"/>
      <c r="B244" s="254"/>
      <c r="C244" s="254"/>
      <c r="D244" s="254"/>
      <c r="E244" s="254"/>
      <c r="F244" s="254"/>
      <c r="G244" s="254"/>
      <c r="H244" s="254"/>
      <c r="I244" s="254"/>
      <c r="J244" s="254"/>
      <c r="K244" s="254"/>
      <c r="L244" s="254"/>
      <c r="M244" s="254"/>
      <c r="N244" s="254"/>
      <c r="O244" s="254"/>
      <c r="P244" s="254"/>
      <c r="Q244" s="254"/>
      <c r="R244" s="254"/>
      <c r="S244" s="307"/>
      <c r="T244" s="307"/>
      <c r="U244" s="307"/>
      <c r="V244" s="307"/>
      <c r="W244" s="307"/>
      <c r="X244" s="307"/>
      <c r="Y244" s="307"/>
      <c r="Z244" s="307"/>
    </row>
    <row r="250" spans="1:26" s="253" customFormat="1" ht="18.75" customHeight="1">
      <c r="A250" s="254"/>
      <c r="B250" s="254"/>
      <c r="C250" s="254"/>
      <c r="D250" s="254"/>
      <c r="E250" s="254"/>
      <c r="F250" s="254"/>
      <c r="G250" s="254"/>
      <c r="H250" s="254"/>
      <c r="I250" s="254"/>
      <c r="J250" s="254"/>
      <c r="K250" s="254"/>
      <c r="L250" s="254"/>
      <c r="M250" s="254"/>
      <c r="N250" s="254"/>
      <c r="O250" s="254"/>
      <c r="P250" s="254"/>
      <c r="Q250" s="254"/>
      <c r="R250" s="254"/>
    </row>
    <row r="259" spans="1:26" s="281" customFormat="1" ht="28.5">
      <c r="A259" s="389" t="s">
        <v>230</v>
      </c>
      <c r="B259" s="389"/>
      <c r="C259" s="389"/>
      <c r="D259" s="389"/>
      <c r="E259" s="389"/>
      <c r="F259" s="389"/>
      <c r="G259" s="389"/>
      <c r="H259" s="389"/>
      <c r="I259" s="389"/>
      <c r="J259" s="389"/>
      <c r="K259" s="389"/>
      <c r="L259" s="389"/>
      <c r="M259" s="389"/>
      <c r="N259" s="389"/>
      <c r="O259" s="389"/>
      <c r="P259" s="389"/>
      <c r="Q259" s="389"/>
      <c r="R259" s="389"/>
      <c r="S259" s="389"/>
      <c r="T259" s="389"/>
      <c r="U259" s="389"/>
      <c r="V259" s="389"/>
      <c r="W259" s="389"/>
      <c r="X259" s="389"/>
      <c r="Y259" s="389"/>
      <c r="Z259" s="389"/>
    </row>
    <row r="260" spans="1:26" s="284" customFormat="1" ht="28.5">
      <c r="A260" s="282" t="s">
        <v>231</v>
      </c>
      <c r="B260" s="283"/>
      <c r="C260" s="283"/>
      <c r="D260" s="283"/>
      <c r="E260" s="283"/>
      <c r="F260" s="283"/>
      <c r="G260" s="283"/>
      <c r="H260" s="283"/>
      <c r="I260" s="283"/>
      <c r="J260" s="283"/>
      <c r="K260" s="283"/>
      <c r="L260" s="283"/>
      <c r="M260" s="283"/>
      <c r="N260" s="283"/>
      <c r="O260" s="283"/>
      <c r="P260" s="283"/>
      <c r="Q260" s="283"/>
      <c r="R260" s="283"/>
      <c r="S260" s="283"/>
      <c r="T260" s="283"/>
      <c r="U260" s="283"/>
      <c r="V260" s="283"/>
      <c r="W260" s="283"/>
      <c r="X260" s="283"/>
      <c r="Y260" s="283"/>
      <c r="Z260" s="283"/>
    </row>
    <row r="261" spans="1:26" ht="19.5" customHeight="1"/>
    <row r="262" spans="1:26" s="246" customFormat="1" ht="28.5">
      <c r="A262" s="285" t="s">
        <v>232</v>
      </c>
      <c r="B262" s="285"/>
      <c r="C262" s="285"/>
      <c r="D262" s="285"/>
      <c r="E262" s="285"/>
      <c r="F262" s="285"/>
      <c r="G262" s="285"/>
      <c r="H262" s="285"/>
      <c r="I262" s="285"/>
      <c r="J262" s="285"/>
      <c r="K262" s="285"/>
      <c r="L262" s="285"/>
      <c r="M262" s="285"/>
      <c r="N262" s="285"/>
      <c r="O262" s="285"/>
      <c r="P262" s="285"/>
      <c r="Q262" s="285"/>
      <c r="R262" s="285"/>
      <c r="S262" s="285"/>
      <c r="T262" s="285"/>
      <c r="U262" s="285"/>
      <c r="V262" s="285"/>
      <c r="W262" s="285"/>
      <c r="X262" s="285"/>
      <c r="Y262" s="285"/>
      <c r="Z262" s="285"/>
    </row>
    <row r="263" spans="1:26" s="286" customFormat="1" ht="28.5">
      <c r="A263" s="309" t="s">
        <v>233</v>
      </c>
      <c r="B263" s="285"/>
      <c r="C263" s="285"/>
      <c r="D263" s="285"/>
      <c r="E263" s="285"/>
      <c r="F263" s="285"/>
      <c r="G263" s="285"/>
      <c r="H263" s="285"/>
      <c r="I263" s="285"/>
      <c r="J263" s="285"/>
      <c r="K263" s="285"/>
      <c r="L263" s="285"/>
      <c r="M263" s="285"/>
      <c r="N263" s="285"/>
      <c r="O263" s="285"/>
      <c r="P263" s="285"/>
      <c r="Q263" s="285"/>
      <c r="R263" s="285"/>
      <c r="S263" s="285"/>
      <c r="T263" s="285"/>
      <c r="U263" s="285"/>
      <c r="V263" s="285"/>
      <c r="W263" s="285"/>
      <c r="X263" s="285"/>
      <c r="Y263" s="285"/>
      <c r="Z263" s="285"/>
    </row>
    <row r="264" spans="1:26" ht="24">
      <c r="B264" s="541" t="s">
        <v>180</v>
      </c>
      <c r="C264" s="541"/>
      <c r="D264" s="541"/>
      <c r="E264" s="541"/>
      <c r="F264" s="541"/>
    </row>
    <row r="265" spans="1:26" s="310" customFormat="1" ht="21">
      <c r="B265" s="311" t="s">
        <v>217</v>
      </c>
      <c r="C265" s="312"/>
      <c r="D265" s="312"/>
    </row>
    <row r="266" spans="1:26" ht="24">
      <c r="B266" s="541" t="s">
        <v>181</v>
      </c>
      <c r="C266" s="541"/>
      <c r="D266" s="257"/>
    </row>
    <row r="267" spans="1:26" s="310" customFormat="1" ht="21">
      <c r="B267" s="311" t="s">
        <v>234</v>
      </c>
      <c r="C267" s="313"/>
      <c r="D267" s="313"/>
    </row>
    <row r="362" spans="24:24">
      <c r="X362" s="308"/>
    </row>
    <row r="379" spans="1:26" s="255" customFormat="1" ht="19.5" customHeight="1">
      <c r="A379" s="307"/>
      <c r="B379" s="307"/>
      <c r="C379" s="307"/>
      <c r="D379" s="307"/>
      <c r="E379" s="307"/>
      <c r="F379" s="307"/>
      <c r="G379" s="307"/>
      <c r="H379" s="307"/>
      <c r="I379" s="307"/>
      <c r="J379" s="307"/>
      <c r="K379" s="307"/>
      <c r="L379" s="307"/>
      <c r="M379" s="307"/>
      <c r="N379" s="307"/>
      <c r="O379" s="307"/>
      <c r="P379" s="307"/>
      <c r="Q379" s="307"/>
      <c r="R379" s="307"/>
      <c r="S379" s="307"/>
      <c r="T379" s="307"/>
      <c r="U379" s="307"/>
      <c r="V379" s="307"/>
      <c r="W379" s="307"/>
      <c r="X379" s="307"/>
      <c r="Y379" s="307"/>
      <c r="Z379" s="307"/>
    </row>
  </sheetData>
  <mergeCells count="18">
    <mergeCell ref="A2:Z2"/>
    <mergeCell ref="A3:Z3"/>
    <mergeCell ref="A5:Z5"/>
    <mergeCell ref="A35:Z35"/>
    <mergeCell ref="A69:Z69"/>
    <mergeCell ref="A70:O70"/>
    <mergeCell ref="A73:Z73"/>
    <mergeCell ref="A112:M112"/>
    <mergeCell ref="A113:M113"/>
    <mergeCell ref="A114:M114"/>
    <mergeCell ref="A76:Z76"/>
    <mergeCell ref="A77:Z77"/>
    <mergeCell ref="A78:Z78"/>
    <mergeCell ref="A212:Z212"/>
    <mergeCell ref="A259:Z259"/>
    <mergeCell ref="B264:F264"/>
    <mergeCell ref="B266:C266"/>
    <mergeCell ref="A176:Z176"/>
  </mergeCells>
  <phoneticPr fontId="2"/>
  <hyperlinks>
    <hyperlink ref="A176:Z176" location="様式第３号実績報告書!A1" display="　③「様式第３号実績報告書」の黄色いセルに入力してください" xr:uid="{73644FCD-8988-4DAC-B732-D39A136987B6}"/>
    <hyperlink ref="A212:Z212" location="'別紙３－１実施報告'!A1" display="　⑤「別紙３－１実施報告」の黄色いセルに入力してください。" xr:uid="{C43D9B57-04B0-4F3F-BF2F-2A240E321204}"/>
    <hyperlink ref="B264" location="'別紙２－1（明細書）'!Print_Area" display="「別紙２－1（明細書）」" xr:uid="{B40F79C2-0E8D-4BBA-A5D1-D32970E44DDA}"/>
    <hyperlink ref="B266" location="予算書抄本!Print_Area" display="　「予算書抄本」" xr:uid="{60F88D9B-782C-4D70-AE45-F5CE5A1C5AD9}"/>
    <hyperlink ref="B264:F264" location="別紙４所要額実績報告書!A1" display="「別紙４（所要額実績報告書）」" xr:uid="{57D1DB13-BD7B-475E-A57A-C1523BA1BE1E}"/>
    <hyperlink ref="B266:C266" location="決算抄本!A1" display="「決算抄本」" xr:uid="{93C84A27-CAF1-4FB4-9911-1C065DAFA4E6}"/>
    <hyperlink ref="A259:Z259" location="別紙３精算書!A1" display="　④「別紙３（精算書）」の黄色いセルに入力してください。" xr:uid="{9ED0FE4D-F45D-4540-ADD9-9A80733F251F}"/>
    <hyperlink ref="A71:O71" location="申請者・担当者名簿!A1" display="　　「申請者・担当者名簿」を確認し、変更がある場合は修正してください。" xr:uid="{EC98C02D-A052-450F-95EA-07C71E59F915}"/>
    <hyperlink ref="A70:O70" location="申請者・担当者名簿!A1" display="　　「申請者・担当者名簿」を確認し、変更がある場合は修正してください。" xr:uid="{39354577-625B-4E70-994E-A8494EE4C8AB}"/>
    <hyperlink ref="A114:M114" location="'別紙４－１(3)救急・周産期・小児医療_使用明細'!Print_Area" display="　　　　　「別紙４－１（３）救急・周産期・小児医療　使用明細」" xr:uid="{187FE9CB-4634-4477-9402-328212460236}"/>
    <hyperlink ref="A113:M113" location="'別紙４－１(2)外来対応・使用明細'!Print_Area" display="　　　　　「別紙４－１（２）外来対応・使用明細」" xr:uid="{95E1593A-7251-46BD-A154-7CF7708D2149}"/>
    <hyperlink ref="A112:M112" location="'別紙４－１(1)入院・使用明細'!Print_Area" display="　　　　　「別紙４－１（１）入院・使用明細」" xr:uid="{AB6A20F7-3DA3-4C33-8A89-F1B425544E04}"/>
    <hyperlink ref="A76:Z76" location="'別紙４－１(1)入院・購入明細'!A1" display="　　　　　「別紙４－１（１）入院・購入明細」" xr:uid="{D7C82287-27E3-4C92-BFB1-2AF621A3AB3F}"/>
    <hyperlink ref="A77:Z77" location="'別紙４－１(2)外来対応・購入明細'!Print_Area" display="　　　　　「別紙４－１（２）外来対応・購入明細」" xr:uid="{5A0A9765-750E-444D-826B-5BC92B710B50}"/>
    <hyperlink ref="A78:Z78" location="'別紙４－１(3)救急・周産期・小児医療_購入明細'!Print_Area" display="　　　　　「別紙４－１（３）救急・周産期・小児医療_購入明細」" xr:uid="{56E3C0CE-CBBE-4D98-AD89-7D65BB24CBA8}"/>
  </hyperlinks>
  <pageMargins left="0.7" right="0.7" top="0.75" bottom="0.75" header="0.3" footer="0.3"/>
  <pageSetup paperSize="9" scale="38" orientation="portrait" r:id="rId1"/>
  <drawing r:id="rId2"/>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3F860-6A54-42E4-BF15-CDE5B7B02B7B}">
  <sheetPr codeName="Sheet19">
    <tabColor rgb="FFFF0000"/>
    <pageSetUpPr fitToPage="1"/>
  </sheetPr>
  <dimension ref="A1:M39"/>
  <sheetViews>
    <sheetView workbookViewId="0">
      <selection sqref="A1:M1"/>
    </sheetView>
  </sheetViews>
  <sheetFormatPr defaultRowHeight="13.5"/>
  <cols>
    <col min="1" max="8" width="9" style="119"/>
    <col min="9" max="9" width="6.5" style="119" customWidth="1"/>
    <col min="10" max="13" width="5.625" style="119" customWidth="1"/>
    <col min="14" max="14" width="1.375" style="119" customWidth="1"/>
    <col min="15" max="16384" width="9" style="119"/>
  </cols>
  <sheetData>
    <row r="1" spans="1:13" ht="14.25" customHeight="1">
      <c r="A1" s="410" t="s">
        <v>131</v>
      </c>
      <c r="B1" s="411"/>
      <c r="C1" s="411"/>
      <c r="D1" s="411"/>
      <c r="E1" s="411"/>
      <c r="F1" s="411"/>
      <c r="G1" s="411"/>
      <c r="H1" s="411"/>
      <c r="I1" s="411"/>
      <c r="J1" s="411"/>
      <c r="K1" s="411"/>
      <c r="L1" s="411"/>
      <c r="M1" s="411"/>
    </row>
    <row r="2" spans="1:13" ht="14.25">
      <c r="A2" s="120"/>
    </row>
    <row r="3" spans="1:13" ht="14.25" customHeight="1">
      <c r="A3" s="408" t="s">
        <v>235</v>
      </c>
      <c r="B3" s="408"/>
      <c r="C3" s="408"/>
      <c r="D3" s="408"/>
      <c r="E3" s="408"/>
      <c r="F3" s="408"/>
      <c r="G3" s="408"/>
      <c r="H3" s="408"/>
      <c r="I3" s="408"/>
      <c r="J3" s="408"/>
      <c r="K3" s="408"/>
      <c r="L3" s="121"/>
      <c r="M3" s="121"/>
    </row>
    <row r="4" spans="1:13" ht="14.25" customHeight="1">
      <c r="A4" s="408" t="s">
        <v>132</v>
      </c>
      <c r="B4" s="408"/>
      <c r="C4" s="408"/>
      <c r="D4" s="408"/>
      <c r="E4" s="408"/>
      <c r="F4" s="408"/>
      <c r="G4" s="408"/>
      <c r="H4" s="408"/>
      <c r="I4" s="408"/>
      <c r="J4" s="408"/>
      <c r="K4" s="408"/>
      <c r="L4" s="121"/>
      <c r="M4" s="121"/>
    </row>
    <row r="5" spans="1:13" ht="14.25">
      <c r="A5" s="120"/>
    </row>
    <row r="6" spans="1:13" ht="14.25" customHeight="1">
      <c r="A6" s="122"/>
      <c r="B6" s="122"/>
      <c r="C6" s="122"/>
      <c r="D6" s="122"/>
      <c r="E6" s="122"/>
      <c r="F6" s="122"/>
      <c r="G6" s="122"/>
      <c r="H6" s="418" t="s">
        <v>105</v>
      </c>
      <c r="I6" s="418"/>
      <c r="J6" s="418"/>
      <c r="K6" s="418"/>
      <c r="L6" s="121"/>
      <c r="M6" s="121"/>
    </row>
    <row r="7" spans="1:13" ht="14.25" customHeight="1">
      <c r="A7" s="122"/>
      <c r="B7" s="122"/>
      <c r="C7" s="122"/>
      <c r="D7" s="122"/>
      <c r="E7" s="122"/>
      <c r="F7" s="122"/>
      <c r="G7" s="122"/>
      <c r="H7" s="419" t="s">
        <v>175</v>
      </c>
      <c r="I7" s="419"/>
      <c r="J7" s="419"/>
      <c r="K7" s="419"/>
      <c r="L7" s="121"/>
      <c r="M7" s="121"/>
    </row>
    <row r="8" spans="1:13" ht="14.25">
      <c r="A8" s="120"/>
    </row>
    <row r="9" spans="1:13" ht="14.25">
      <c r="A9" s="120"/>
    </row>
    <row r="10" spans="1:13" ht="14.25" customHeight="1">
      <c r="A10" s="410" t="s">
        <v>98</v>
      </c>
      <c r="B10" s="411"/>
      <c r="C10" s="411"/>
      <c r="D10" s="411"/>
      <c r="E10" s="411"/>
      <c r="F10" s="411"/>
      <c r="G10" s="411"/>
      <c r="H10" s="411"/>
      <c r="I10" s="411"/>
      <c r="J10" s="411"/>
      <c r="K10" s="411"/>
      <c r="L10" s="411"/>
      <c r="M10" s="411"/>
    </row>
    <row r="11" spans="1:13" ht="14.25" customHeight="1">
      <c r="A11" s="410" t="s">
        <v>99</v>
      </c>
      <c r="B11" s="411"/>
      <c r="C11" s="411"/>
      <c r="D11" s="411"/>
      <c r="E11" s="411"/>
      <c r="F11" s="411"/>
      <c r="G11" s="411"/>
      <c r="H11" s="411"/>
      <c r="I11" s="411"/>
      <c r="J11" s="411"/>
      <c r="K11" s="411"/>
      <c r="L11" s="411"/>
      <c r="M11" s="411"/>
    </row>
    <row r="12" spans="1:13" ht="14.25">
      <c r="A12" s="120"/>
    </row>
    <row r="13" spans="1:13" ht="27.75" customHeight="1">
      <c r="A13" s="120"/>
      <c r="E13" s="415" t="s">
        <v>113</v>
      </c>
      <c r="F13" s="415"/>
      <c r="G13" s="413" t="str">
        <f>IF(様式第１号交付申請書!G13=0,"（自動転記）",様式第１号交付申請書!G13)</f>
        <v>（自動転記）</v>
      </c>
      <c r="H13" s="414"/>
      <c r="I13" s="414"/>
      <c r="J13" s="414"/>
      <c r="K13" s="414"/>
    </row>
    <row r="14" spans="1:13" ht="27" customHeight="1">
      <c r="A14" s="122"/>
      <c r="B14" s="121"/>
      <c r="C14" s="415" t="s">
        <v>112</v>
      </c>
      <c r="D14" s="415"/>
      <c r="E14" s="415" t="s">
        <v>111</v>
      </c>
      <c r="F14" s="415"/>
      <c r="G14" s="413" t="str">
        <f>IF(様式第１号交付申請書!G14=0,"（自動転記）",様式第１号交付申請書!G14)</f>
        <v>（自動転記）</v>
      </c>
      <c r="H14" s="414"/>
      <c r="I14" s="414"/>
      <c r="J14" s="414"/>
      <c r="K14" s="414"/>
      <c r="L14" s="121"/>
      <c r="M14" s="121"/>
    </row>
    <row r="15" spans="1:13" ht="27" customHeight="1">
      <c r="A15" s="122"/>
      <c r="B15" s="121"/>
      <c r="C15" s="121"/>
      <c r="D15" s="121"/>
      <c r="E15" s="415" t="s">
        <v>108</v>
      </c>
      <c r="F15" s="415"/>
      <c r="G15" s="413" t="str">
        <f>IF(別紙１計画書!D6=0,"（自動転記）",別紙１計画書!D6)</f>
        <v>（自動転記）</v>
      </c>
      <c r="H15" s="414"/>
      <c r="I15" s="414"/>
      <c r="J15" s="414"/>
      <c r="K15" s="414"/>
      <c r="L15" s="121"/>
      <c r="M15" s="121"/>
    </row>
    <row r="16" spans="1:13" ht="27.75" customHeight="1">
      <c r="A16" s="123"/>
      <c r="B16" s="121"/>
      <c r="C16" s="121"/>
      <c r="D16" s="121"/>
      <c r="E16" s="415" t="s">
        <v>107</v>
      </c>
      <c r="F16" s="415"/>
      <c r="G16" s="554" t="str">
        <f>IF(別紙１計画書!D7=0,"（自動転記）",別紙１計画書!D7)</f>
        <v>（自動転記）</v>
      </c>
      <c r="H16" s="555"/>
      <c r="I16" s="555"/>
      <c r="J16" s="555"/>
      <c r="K16" s="555"/>
      <c r="L16" s="121"/>
      <c r="M16" s="121"/>
    </row>
    <row r="17" spans="1:13" ht="27.75" customHeight="1">
      <c r="A17" s="123"/>
      <c r="B17" s="121"/>
      <c r="C17" s="121"/>
      <c r="D17" s="121"/>
      <c r="E17" s="415" t="s">
        <v>106</v>
      </c>
      <c r="F17" s="415"/>
      <c r="G17" s="413" t="str">
        <f>IF(別紙１計画書!D8=0,"（自動転記）",別紙１計画書!D8)</f>
        <v>（自動転記）</v>
      </c>
      <c r="H17" s="414"/>
      <c r="I17" s="414"/>
      <c r="J17" s="414"/>
      <c r="K17" s="414"/>
      <c r="L17" s="121"/>
      <c r="M17" s="121"/>
    </row>
    <row r="18" spans="1:13" ht="14.25">
      <c r="A18" s="120"/>
    </row>
    <row r="19" spans="1:13" ht="14.25">
      <c r="A19" s="120"/>
    </row>
    <row r="20" spans="1:13" ht="15" customHeight="1">
      <c r="A20" s="553" t="s">
        <v>130</v>
      </c>
      <c r="B20" s="553"/>
      <c r="C20" s="553"/>
      <c r="D20" s="553"/>
      <c r="E20" s="553"/>
      <c r="F20" s="417" t="s">
        <v>133</v>
      </c>
      <c r="G20" s="417"/>
      <c r="H20" s="417"/>
      <c r="I20" s="417"/>
      <c r="J20" s="417"/>
      <c r="K20" s="417"/>
      <c r="L20" s="121"/>
      <c r="M20" s="121"/>
    </row>
    <row r="21" spans="1:13" ht="15" customHeight="1">
      <c r="A21" s="417" t="s">
        <v>237</v>
      </c>
      <c r="B21" s="417"/>
      <c r="C21" s="417"/>
      <c r="D21" s="417"/>
      <c r="E21" s="417"/>
      <c r="F21" s="417"/>
      <c r="G21" s="417"/>
      <c r="H21" s="417"/>
      <c r="I21" s="417"/>
      <c r="J21" s="417"/>
      <c r="K21" s="417"/>
      <c r="L21" s="121"/>
      <c r="M21" s="121"/>
    </row>
    <row r="22" spans="1:13" ht="15" customHeight="1">
      <c r="A22" s="417" t="s">
        <v>134</v>
      </c>
      <c r="B22" s="417"/>
      <c r="C22" s="417"/>
      <c r="D22" s="417"/>
      <c r="E22" s="417"/>
      <c r="F22" s="417"/>
      <c r="G22" s="417"/>
      <c r="H22" s="417"/>
      <c r="I22" s="417"/>
      <c r="J22" s="417"/>
      <c r="K22" s="417"/>
      <c r="L22" s="121"/>
      <c r="M22" s="121"/>
    </row>
    <row r="23" spans="1:13" ht="14.25">
      <c r="A23" s="120"/>
    </row>
    <row r="24" spans="1:13" ht="14.25" customHeight="1">
      <c r="A24" s="408" t="s">
        <v>109</v>
      </c>
      <c r="B24" s="409"/>
      <c r="C24" s="409"/>
      <c r="D24" s="409"/>
      <c r="E24" s="409"/>
      <c r="F24" s="409"/>
      <c r="G24" s="409"/>
      <c r="H24" s="409"/>
      <c r="I24" s="409"/>
      <c r="J24" s="409"/>
      <c r="K24" s="409"/>
      <c r="L24" s="409"/>
      <c r="M24" s="409"/>
    </row>
    <row r="25" spans="1:13" ht="14.25">
      <c r="A25" s="120"/>
    </row>
    <row r="26" spans="1:13" ht="14.25" customHeight="1">
      <c r="A26" s="410" t="s">
        <v>135</v>
      </c>
      <c r="B26" s="411"/>
      <c r="C26" s="411"/>
      <c r="D26" s="411"/>
      <c r="E26" s="411"/>
      <c r="F26" s="411"/>
      <c r="G26" s="411"/>
      <c r="H26" s="411"/>
      <c r="I26" s="411"/>
      <c r="J26" s="411"/>
      <c r="K26" s="411"/>
      <c r="L26" s="411"/>
      <c r="M26" s="411"/>
    </row>
    <row r="27" spans="1:13" ht="14.25" customHeight="1">
      <c r="A27" s="410" t="s">
        <v>110</v>
      </c>
      <c r="B27" s="411"/>
      <c r="C27" s="411"/>
      <c r="D27" s="411"/>
      <c r="E27" s="411"/>
      <c r="F27" s="411"/>
      <c r="G27" s="411"/>
      <c r="H27" s="411"/>
      <c r="I27" s="411"/>
      <c r="J27" s="411"/>
      <c r="K27" s="411"/>
      <c r="L27" s="411"/>
      <c r="M27" s="411"/>
    </row>
    <row r="28" spans="1:13" ht="14.25" customHeight="1">
      <c r="A28" s="410" t="s">
        <v>183</v>
      </c>
      <c r="B28" s="411"/>
      <c r="C28" s="411"/>
      <c r="D28" s="411"/>
      <c r="E28" s="411"/>
      <c r="F28" s="411"/>
      <c r="G28" s="411"/>
      <c r="H28" s="411"/>
      <c r="I28" s="411"/>
      <c r="J28" s="411"/>
      <c r="K28" s="411"/>
      <c r="L28" s="411"/>
      <c r="M28" s="411"/>
    </row>
    <row r="29" spans="1:13" ht="30" customHeight="1">
      <c r="A29" s="410" t="s">
        <v>238</v>
      </c>
      <c r="B29" s="411"/>
      <c r="C29" s="411"/>
      <c r="D29" s="411"/>
      <c r="E29" s="411"/>
      <c r="F29" s="411"/>
      <c r="G29" s="411"/>
      <c r="H29" s="411"/>
      <c r="I29" s="411"/>
      <c r="J29" s="411"/>
      <c r="K29" s="411"/>
      <c r="L29" s="411"/>
      <c r="M29" s="411"/>
    </row>
    <row r="30" spans="1:13" ht="14.25">
      <c r="A30" s="120"/>
    </row>
    <row r="31" spans="1:13" ht="14.25" customHeight="1">
      <c r="A31" s="125" t="s">
        <v>136</v>
      </c>
      <c r="B31" s="125"/>
      <c r="C31" s="126"/>
      <c r="D31" s="412" t="str">
        <f>IF(別紙３精算書!H10=0,"（自動転記）",別紙３精算書!H10)</f>
        <v>（自動転記）</v>
      </c>
      <c r="E31" s="412"/>
      <c r="F31" s="412"/>
      <c r="G31" s="124" t="s">
        <v>114</v>
      </c>
      <c r="H31" s="121"/>
      <c r="I31" s="121"/>
      <c r="J31" s="121"/>
      <c r="K31" s="121"/>
      <c r="L31" s="121"/>
      <c r="M31" s="121"/>
    </row>
    <row r="32" spans="1:13" ht="14.25">
      <c r="A32" s="120"/>
    </row>
    <row r="33" spans="1:13" ht="14.25" customHeight="1">
      <c r="A33" s="417" t="s">
        <v>137</v>
      </c>
      <c r="B33" s="417"/>
      <c r="C33" s="417"/>
      <c r="D33" s="417"/>
      <c r="E33" s="417"/>
      <c r="F33" s="417"/>
      <c r="G33" s="417"/>
      <c r="H33" s="417"/>
      <c r="I33" s="417"/>
      <c r="J33" s="417"/>
      <c r="K33" s="417"/>
      <c r="L33" s="121"/>
      <c r="M33" s="121"/>
    </row>
    <row r="34" spans="1:13" ht="14.25">
      <c r="A34" s="120"/>
    </row>
    <row r="35" spans="1:13" ht="14.25" customHeight="1">
      <c r="A35" s="417" t="s">
        <v>138</v>
      </c>
      <c r="B35" s="417"/>
      <c r="C35" s="417"/>
      <c r="D35" s="417"/>
      <c r="E35" s="417"/>
      <c r="F35" s="417"/>
      <c r="G35" s="417"/>
      <c r="H35" s="417"/>
      <c r="I35" s="417"/>
      <c r="J35" s="417"/>
      <c r="K35" s="417"/>
      <c r="L35" s="121"/>
      <c r="M35" s="121"/>
    </row>
    <row r="36" spans="1:13" ht="14.25">
      <c r="A36" s="120"/>
    </row>
    <row r="37" spans="1:13" ht="14.25" customHeight="1">
      <c r="A37" s="417" t="s">
        <v>102</v>
      </c>
      <c r="B37" s="417"/>
      <c r="C37" s="417"/>
      <c r="D37" s="417"/>
      <c r="E37" s="417"/>
      <c r="F37" s="417"/>
      <c r="G37" s="417"/>
      <c r="H37" s="417"/>
      <c r="I37" s="417"/>
      <c r="J37" s="417"/>
      <c r="K37" s="417"/>
      <c r="L37" s="121"/>
      <c r="M37" s="121"/>
    </row>
    <row r="38" spans="1:13" ht="31.5" customHeight="1">
      <c r="A38" s="417" t="s">
        <v>139</v>
      </c>
      <c r="B38" s="417"/>
      <c r="C38" s="417"/>
      <c r="D38" s="417"/>
      <c r="E38" s="417"/>
      <c r="F38" s="417"/>
      <c r="G38" s="417"/>
      <c r="H38" s="417"/>
      <c r="I38" s="417"/>
      <c r="J38" s="417"/>
      <c r="K38" s="417"/>
      <c r="L38" s="121"/>
      <c r="M38" s="121"/>
    </row>
    <row r="39" spans="1:13" ht="20.25" customHeight="1">
      <c r="A39" s="417" t="s">
        <v>104</v>
      </c>
      <c r="B39" s="417"/>
      <c r="C39" s="417"/>
      <c r="D39" s="417"/>
      <c r="E39" s="417"/>
      <c r="F39" s="417"/>
      <c r="G39" s="417"/>
      <c r="H39" s="417"/>
      <c r="I39" s="417"/>
      <c r="J39" s="417"/>
      <c r="K39" s="417"/>
      <c r="L39" s="121"/>
      <c r="M39" s="121"/>
    </row>
  </sheetData>
  <sheetProtection sheet="1" objects="1" scenarios="1"/>
  <customSheetViews>
    <customSheetView guid="{9C794F8B-61A0-437A-BDE0-C61D914A8E6F}" fitToPage="1">
      <selection sqref="A1:M1"/>
      <pageMargins left="0.75" right="0.75" top="1" bottom="1" header="0.5" footer="0.5"/>
      <pageSetup paperSize="9" scale="98" orientation="portrait" r:id="rId1"/>
    </customSheetView>
  </customSheetViews>
  <mergeCells count="33">
    <mergeCell ref="E15:F15"/>
    <mergeCell ref="G15:K15"/>
    <mergeCell ref="A11:M11"/>
    <mergeCell ref="E13:F13"/>
    <mergeCell ref="G13:K13"/>
    <mergeCell ref="C14:D14"/>
    <mergeCell ref="E14:F14"/>
    <mergeCell ref="G14:K14"/>
    <mergeCell ref="A10:M10"/>
    <mergeCell ref="A1:M1"/>
    <mergeCell ref="A3:K3"/>
    <mergeCell ref="A4:K4"/>
    <mergeCell ref="H6:K6"/>
    <mergeCell ref="H7:K7"/>
    <mergeCell ref="E16:F16"/>
    <mergeCell ref="G16:K16"/>
    <mergeCell ref="E17:F17"/>
    <mergeCell ref="G17:K17"/>
    <mergeCell ref="A37:K37"/>
    <mergeCell ref="A38:K38"/>
    <mergeCell ref="A39:K39"/>
    <mergeCell ref="A20:E20"/>
    <mergeCell ref="F20:K20"/>
    <mergeCell ref="A21:K21"/>
    <mergeCell ref="A22:K22"/>
    <mergeCell ref="D31:F31"/>
    <mergeCell ref="A29:M29"/>
    <mergeCell ref="A33:K33"/>
    <mergeCell ref="A35:K35"/>
    <mergeCell ref="A24:M24"/>
    <mergeCell ref="A26:M26"/>
    <mergeCell ref="A27:M27"/>
    <mergeCell ref="A28:M28"/>
  </mergeCells>
  <phoneticPr fontId="2"/>
  <pageMargins left="0.75" right="0.75" top="1" bottom="1" header="0.5" footer="0.5"/>
  <pageSetup paperSize="9" scale="98"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62465" r:id="rId5" name="Check Box 1">
              <controlPr defaultSize="0" autoFill="0" autoLine="0" autoPict="0">
                <anchor moveWithCells="1">
                  <from>
                    <xdr:col>0</xdr:col>
                    <xdr:colOff>342900</xdr:colOff>
                    <xdr:row>25</xdr:row>
                    <xdr:rowOff>152400</xdr:rowOff>
                  </from>
                  <to>
                    <xdr:col>1</xdr:col>
                    <xdr:colOff>304800</xdr:colOff>
                    <xdr:row>27</xdr:row>
                    <xdr:rowOff>38100</xdr:rowOff>
                  </to>
                </anchor>
              </controlPr>
            </control>
          </mc:Choice>
        </mc:AlternateContent>
        <mc:AlternateContent xmlns:mc="http://schemas.openxmlformats.org/markup-compatibility/2006">
          <mc:Choice Requires="x14">
            <control shapeId="62466" r:id="rId6" name="Check Box 2">
              <controlPr defaultSize="0" autoFill="0" autoLine="0" autoPict="0">
                <anchor moveWithCells="1">
                  <from>
                    <xdr:col>0</xdr:col>
                    <xdr:colOff>342900</xdr:colOff>
                    <xdr:row>26</xdr:row>
                    <xdr:rowOff>171450</xdr:rowOff>
                  </from>
                  <to>
                    <xdr:col>1</xdr:col>
                    <xdr:colOff>304800</xdr:colOff>
                    <xdr:row>28</xdr:row>
                    <xdr:rowOff>57150</xdr:rowOff>
                  </to>
                </anchor>
              </controlPr>
            </control>
          </mc:Choice>
        </mc:AlternateContent>
        <mc:AlternateContent xmlns:mc="http://schemas.openxmlformats.org/markup-compatibility/2006">
          <mc:Choice Requires="x14">
            <control shapeId="62469" r:id="rId7" name="Check Box 5">
              <controlPr defaultSize="0" autoFill="0" autoLine="0" autoPict="0">
                <anchor moveWithCells="1">
                  <from>
                    <xdr:col>0</xdr:col>
                    <xdr:colOff>342900</xdr:colOff>
                    <xdr:row>28</xdr:row>
                    <xdr:rowOff>0</xdr:rowOff>
                  </from>
                  <to>
                    <xdr:col>1</xdr:col>
                    <xdr:colOff>304800</xdr:colOff>
                    <xdr:row>28</xdr:row>
                    <xdr:rowOff>247650</xdr:rowOff>
                  </to>
                </anchor>
              </controlPr>
            </control>
          </mc:Choice>
        </mc:AlternateContent>
      </controls>
    </mc:Choice>
  </mc:AlternateContent>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31F099-1A95-488D-A02F-29329BB28BFF}">
  <sheetPr codeName="Sheet13">
    <tabColor rgb="FFFF0000"/>
    <pageSetUpPr fitToPage="1"/>
  </sheetPr>
  <dimension ref="A1:K18"/>
  <sheetViews>
    <sheetView workbookViewId="0"/>
  </sheetViews>
  <sheetFormatPr defaultRowHeight="13.5"/>
  <cols>
    <col min="1" max="1" width="5.5" style="4" customWidth="1"/>
    <col min="2" max="2" width="26.75" style="4" customWidth="1"/>
    <col min="3" max="10" width="18.875" style="4" customWidth="1"/>
    <col min="11" max="253" width="9" style="4"/>
    <col min="254" max="254" width="22.625" style="4" customWidth="1"/>
    <col min="255" max="264" width="12.625" style="4" customWidth="1"/>
    <col min="265" max="509" width="9" style="4"/>
    <col min="510" max="510" width="22.625" style="4" customWidth="1"/>
    <col min="511" max="520" width="12.625" style="4" customWidth="1"/>
    <col min="521" max="765" width="9" style="4"/>
    <col min="766" max="766" width="22.625" style="4" customWidth="1"/>
    <col min="767" max="776" width="12.625" style="4" customWidth="1"/>
    <col min="777" max="1021" width="9" style="4"/>
    <col min="1022" max="1022" width="22.625" style="4" customWidth="1"/>
    <col min="1023" max="1032" width="12.625" style="4" customWidth="1"/>
    <col min="1033" max="1277" width="9" style="4"/>
    <col min="1278" max="1278" width="22.625" style="4" customWidth="1"/>
    <col min="1279" max="1288" width="12.625" style="4" customWidth="1"/>
    <col min="1289" max="1533" width="9" style="4"/>
    <col min="1534" max="1534" width="22.625" style="4" customWidth="1"/>
    <col min="1535" max="1544" width="12.625" style="4" customWidth="1"/>
    <col min="1545" max="1789" width="9" style="4"/>
    <col min="1790" max="1790" width="22.625" style="4" customWidth="1"/>
    <col min="1791" max="1800" width="12.625" style="4" customWidth="1"/>
    <col min="1801" max="2045" width="9" style="4"/>
    <col min="2046" max="2046" width="22.625" style="4" customWidth="1"/>
    <col min="2047" max="2056" width="12.625" style="4" customWidth="1"/>
    <col min="2057" max="2301" width="9" style="4"/>
    <col min="2302" max="2302" width="22.625" style="4" customWidth="1"/>
    <col min="2303" max="2312" width="12.625" style="4" customWidth="1"/>
    <col min="2313" max="2557" width="9" style="4"/>
    <col min="2558" max="2558" width="22.625" style="4" customWidth="1"/>
    <col min="2559" max="2568" width="12.625" style="4" customWidth="1"/>
    <col min="2569" max="2813" width="9" style="4"/>
    <col min="2814" max="2814" width="22.625" style="4" customWidth="1"/>
    <col min="2815" max="2824" width="12.625" style="4" customWidth="1"/>
    <col min="2825" max="3069" width="9" style="4"/>
    <col min="3070" max="3070" width="22.625" style="4" customWidth="1"/>
    <col min="3071" max="3080" width="12.625" style="4" customWidth="1"/>
    <col min="3081" max="3325" width="9" style="4"/>
    <col min="3326" max="3326" width="22.625" style="4" customWidth="1"/>
    <col min="3327" max="3336" width="12.625" style="4" customWidth="1"/>
    <col min="3337" max="3581" width="9" style="4"/>
    <col min="3582" max="3582" width="22.625" style="4" customWidth="1"/>
    <col min="3583" max="3592" width="12.625" style="4" customWidth="1"/>
    <col min="3593" max="3837" width="9" style="4"/>
    <col min="3838" max="3838" width="22.625" style="4" customWidth="1"/>
    <col min="3839" max="3848" width="12.625" style="4" customWidth="1"/>
    <col min="3849" max="4093" width="9" style="4"/>
    <col min="4094" max="4094" width="22.625" style="4" customWidth="1"/>
    <col min="4095" max="4104" width="12.625" style="4" customWidth="1"/>
    <col min="4105" max="4349" width="9" style="4"/>
    <col min="4350" max="4350" width="22.625" style="4" customWidth="1"/>
    <col min="4351" max="4360" width="12.625" style="4" customWidth="1"/>
    <col min="4361" max="4605" width="9" style="4"/>
    <col min="4606" max="4606" width="22.625" style="4" customWidth="1"/>
    <col min="4607" max="4616" width="12.625" style="4" customWidth="1"/>
    <col min="4617" max="4861" width="9" style="4"/>
    <col min="4862" max="4862" width="22.625" style="4" customWidth="1"/>
    <col min="4863" max="4872" width="12.625" style="4" customWidth="1"/>
    <col min="4873" max="5117" width="9" style="4"/>
    <col min="5118" max="5118" width="22.625" style="4" customWidth="1"/>
    <col min="5119" max="5128" width="12.625" style="4" customWidth="1"/>
    <col min="5129" max="5373" width="9" style="4"/>
    <col min="5374" max="5374" width="22.625" style="4" customWidth="1"/>
    <col min="5375" max="5384" width="12.625" style="4" customWidth="1"/>
    <col min="5385" max="5629" width="9" style="4"/>
    <col min="5630" max="5630" width="22.625" style="4" customWidth="1"/>
    <col min="5631" max="5640" width="12.625" style="4" customWidth="1"/>
    <col min="5641" max="5885" width="9" style="4"/>
    <col min="5886" max="5886" width="22.625" style="4" customWidth="1"/>
    <col min="5887" max="5896" width="12.625" style="4" customWidth="1"/>
    <col min="5897" max="6141" width="9" style="4"/>
    <col min="6142" max="6142" width="22.625" style="4" customWidth="1"/>
    <col min="6143" max="6152" width="12.625" style="4" customWidth="1"/>
    <col min="6153" max="6397" width="9" style="4"/>
    <col min="6398" max="6398" width="22.625" style="4" customWidth="1"/>
    <col min="6399" max="6408" width="12.625" style="4" customWidth="1"/>
    <col min="6409" max="6653" width="9" style="4"/>
    <col min="6654" max="6654" width="22.625" style="4" customWidth="1"/>
    <col min="6655" max="6664" width="12.625" style="4" customWidth="1"/>
    <col min="6665" max="6909" width="9" style="4"/>
    <col min="6910" max="6910" width="22.625" style="4" customWidth="1"/>
    <col min="6911" max="6920" width="12.625" style="4" customWidth="1"/>
    <col min="6921" max="7165" width="9" style="4"/>
    <col min="7166" max="7166" width="22.625" style="4" customWidth="1"/>
    <col min="7167" max="7176" width="12.625" style="4" customWidth="1"/>
    <col min="7177" max="7421" width="9" style="4"/>
    <col min="7422" max="7422" width="22.625" style="4" customWidth="1"/>
    <col min="7423" max="7432" width="12.625" style="4" customWidth="1"/>
    <col min="7433" max="7677" width="9" style="4"/>
    <col min="7678" max="7678" width="22.625" style="4" customWidth="1"/>
    <col min="7679" max="7688" width="12.625" style="4" customWidth="1"/>
    <col min="7689" max="7933" width="9" style="4"/>
    <col min="7934" max="7934" width="22.625" style="4" customWidth="1"/>
    <col min="7935" max="7944" width="12.625" style="4" customWidth="1"/>
    <col min="7945" max="8189" width="9" style="4"/>
    <col min="8190" max="8190" width="22.625" style="4" customWidth="1"/>
    <col min="8191" max="8200" width="12.625" style="4" customWidth="1"/>
    <col min="8201" max="8445" width="9" style="4"/>
    <col min="8446" max="8446" width="22.625" style="4" customWidth="1"/>
    <col min="8447" max="8456" width="12.625" style="4" customWidth="1"/>
    <col min="8457" max="8701" width="9" style="4"/>
    <col min="8702" max="8702" width="22.625" style="4" customWidth="1"/>
    <col min="8703" max="8712" width="12.625" style="4" customWidth="1"/>
    <col min="8713" max="8957" width="9" style="4"/>
    <col min="8958" max="8958" width="22.625" style="4" customWidth="1"/>
    <col min="8959" max="8968" width="12.625" style="4" customWidth="1"/>
    <col min="8969" max="9213" width="9" style="4"/>
    <col min="9214" max="9214" width="22.625" style="4" customWidth="1"/>
    <col min="9215" max="9224" width="12.625" style="4" customWidth="1"/>
    <col min="9225" max="9469" width="9" style="4"/>
    <col min="9470" max="9470" width="22.625" style="4" customWidth="1"/>
    <col min="9471" max="9480" width="12.625" style="4" customWidth="1"/>
    <col min="9481" max="9725" width="9" style="4"/>
    <col min="9726" max="9726" width="22.625" style="4" customWidth="1"/>
    <col min="9727" max="9736" width="12.625" style="4" customWidth="1"/>
    <col min="9737" max="9981" width="9" style="4"/>
    <col min="9982" max="9982" width="22.625" style="4" customWidth="1"/>
    <col min="9983" max="9992" width="12.625" style="4" customWidth="1"/>
    <col min="9993" max="10237" width="9" style="4"/>
    <col min="10238" max="10238" width="22.625" style="4" customWidth="1"/>
    <col min="10239" max="10248" width="12.625" style="4" customWidth="1"/>
    <col min="10249" max="10493" width="9" style="4"/>
    <col min="10494" max="10494" width="22.625" style="4" customWidth="1"/>
    <col min="10495" max="10504" width="12.625" style="4" customWidth="1"/>
    <col min="10505" max="10749" width="9" style="4"/>
    <col min="10750" max="10750" width="22.625" style="4" customWidth="1"/>
    <col min="10751" max="10760" width="12.625" style="4" customWidth="1"/>
    <col min="10761" max="11005" width="9" style="4"/>
    <col min="11006" max="11006" width="22.625" style="4" customWidth="1"/>
    <col min="11007" max="11016" width="12.625" style="4" customWidth="1"/>
    <col min="11017" max="11261" width="9" style="4"/>
    <col min="11262" max="11262" width="22.625" style="4" customWidth="1"/>
    <col min="11263" max="11272" width="12.625" style="4" customWidth="1"/>
    <col min="11273" max="11517" width="9" style="4"/>
    <col min="11518" max="11518" width="22.625" style="4" customWidth="1"/>
    <col min="11519" max="11528" width="12.625" style="4" customWidth="1"/>
    <col min="11529" max="11773" width="9" style="4"/>
    <col min="11774" max="11774" width="22.625" style="4" customWidth="1"/>
    <col min="11775" max="11784" width="12.625" style="4" customWidth="1"/>
    <col min="11785" max="12029" width="9" style="4"/>
    <col min="12030" max="12030" width="22.625" style="4" customWidth="1"/>
    <col min="12031" max="12040" width="12.625" style="4" customWidth="1"/>
    <col min="12041" max="12285" width="9" style="4"/>
    <col min="12286" max="12286" width="22.625" style="4" customWidth="1"/>
    <col min="12287" max="12296" width="12.625" style="4" customWidth="1"/>
    <col min="12297" max="12541" width="9" style="4"/>
    <col min="12542" max="12542" width="22.625" style="4" customWidth="1"/>
    <col min="12543" max="12552" width="12.625" style="4" customWidth="1"/>
    <col min="12553" max="12797" width="9" style="4"/>
    <col min="12798" max="12798" width="22.625" style="4" customWidth="1"/>
    <col min="12799" max="12808" width="12.625" style="4" customWidth="1"/>
    <col min="12809" max="13053" width="9" style="4"/>
    <col min="13054" max="13054" width="22.625" style="4" customWidth="1"/>
    <col min="13055" max="13064" width="12.625" style="4" customWidth="1"/>
    <col min="13065" max="13309" width="9" style="4"/>
    <col min="13310" max="13310" width="22.625" style="4" customWidth="1"/>
    <col min="13311" max="13320" width="12.625" style="4" customWidth="1"/>
    <col min="13321" max="13565" width="9" style="4"/>
    <col min="13566" max="13566" width="22.625" style="4" customWidth="1"/>
    <col min="13567" max="13576" width="12.625" style="4" customWidth="1"/>
    <col min="13577" max="13821" width="9" style="4"/>
    <col min="13822" max="13822" width="22.625" style="4" customWidth="1"/>
    <col min="13823" max="13832" width="12.625" style="4" customWidth="1"/>
    <col min="13833" max="14077" width="9" style="4"/>
    <col min="14078" max="14078" width="22.625" style="4" customWidth="1"/>
    <col min="14079" max="14088" width="12.625" style="4" customWidth="1"/>
    <col min="14089" max="14333" width="9" style="4"/>
    <col min="14334" max="14334" width="22.625" style="4" customWidth="1"/>
    <col min="14335" max="14344" width="12.625" style="4" customWidth="1"/>
    <col min="14345" max="14589" width="9" style="4"/>
    <col min="14590" max="14590" width="22.625" style="4" customWidth="1"/>
    <col min="14591" max="14600" width="12.625" style="4" customWidth="1"/>
    <col min="14601" max="14845" width="9" style="4"/>
    <col min="14846" max="14846" width="22.625" style="4" customWidth="1"/>
    <col min="14847" max="14856" width="12.625" style="4" customWidth="1"/>
    <col min="14857" max="15101" width="9" style="4"/>
    <col min="15102" max="15102" width="22.625" style="4" customWidth="1"/>
    <col min="15103" max="15112" width="12.625" style="4" customWidth="1"/>
    <col min="15113" max="15357" width="9" style="4"/>
    <col min="15358" max="15358" width="22.625" style="4" customWidth="1"/>
    <col min="15359" max="15368" width="12.625" style="4" customWidth="1"/>
    <col min="15369" max="15613" width="9" style="4"/>
    <col min="15614" max="15614" width="22.625" style="4" customWidth="1"/>
    <col min="15615" max="15624" width="12.625" style="4" customWidth="1"/>
    <col min="15625" max="15869" width="9" style="4"/>
    <col min="15870" max="15870" width="22.625" style="4" customWidth="1"/>
    <col min="15871" max="15880" width="12.625" style="4" customWidth="1"/>
    <col min="15881" max="16125" width="9" style="4"/>
    <col min="16126" max="16126" width="22.625" style="4" customWidth="1"/>
    <col min="16127" max="16136" width="12.625" style="4" customWidth="1"/>
    <col min="16137" max="16384" width="9" style="4"/>
  </cols>
  <sheetData>
    <row r="1" spans="1:11" ht="24" customHeight="1">
      <c r="B1" s="5" t="s">
        <v>49</v>
      </c>
      <c r="C1" s="6"/>
    </row>
    <row r="2" spans="1:11" ht="21">
      <c r="B2" s="558" t="s">
        <v>248</v>
      </c>
      <c r="C2" s="558"/>
      <c r="D2" s="558"/>
      <c r="E2" s="558"/>
      <c r="F2" s="558"/>
      <c r="G2" s="558"/>
      <c r="H2" s="558"/>
      <c r="I2" s="558"/>
      <c r="J2" s="558"/>
    </row>
    <row r="3" spans="1:11" ht="14.25">
      <c r="A3" s="2"/>
      <c r="B3" s="7"/>
      <c r="C3" s="7"/>
      <c r="D3" s="7"/>
      <c r="E3" s="7"/>
      <c r="F3" s="7"/>
      <c r="G3" s="7"/>
      <c r="H3" s="7"/>
    </row>
    <row r="4" spans="1:11" ht="23.25" customHeight="1" thickBot="1">
      <c r="A4" s="2"/>
      <c r="B4" s="2"/>
      <c r="C4" s="2"/>
      <c r="D4" s="2"/>
      <c r="E4" s="2"/>
      <c r="F4" s="2"/>
      <c r="G4" s="8"/>
      <c r="H4" s="8"/>
      <c r="J4" s="8" t="s">
        <v>38</v>
      </c>
    </row>
    <row r="5" spans="1:11" ht="45" customHeight="1">
      <c r="A5" s="2"/>
      <c r="B5" s="556" t="s">
        <v>27</v>
      </c>
      <c r="C5" s="10" t="s">
        <v>62</v>
      </c>
      <c r="D5" s="10" t="s">
        <v>28</v>
      </c>
      <c r="E5" s="10" t="s">
        <v>64</v>
      </c>
      <c r="F5" s="9" t="s">
        <v>29</v>
      </c>
      <c r="G5" s="9" t="s">
        <v>37</v>
      </c>
      <c r="H5" s="26" t="s">
        <v>50</v>
      </c>
      <c r="I5" s="26" t="s">
        <v>2</v>
      </c>
      <c r="J5" s="27" t="s">
        <v>54</v>
      </c>
    </row>
    <row r="6" spans="1:11" ht="21.75" customHeight="1">
      <c r="A6" s="2"/>
      <c r="B6" s="557"/>
      <c r="C6" s="11" t="s">
        <v>30</v>
      </c>
      <c r="D6" s="11" t="s">
        <v>31</v>
      </c>
      <c r="E6" s="11" t="s">
        <v>32</v>
      </c>
      <c r="F6" s="11" t="s">
        <v>33</v>
      </c>
      <c r="G6" s="11" t="s">
        <v>34</v>
      </c>
      <c r="H6" s="12" t="s">
        <v>51</v>
      </c>
      <c r="I6" s="12" t="s">
        <v>52</v>
      </c>
      <c r="J6" s="25" t="s">
        <v>53</v>
      </c>
    </row>
    <row r="7" spans="1:11" ht="75" customHeight="1">
      <c r="A7" s="2"/>
      <c r="B7" s="18" t="s">
        <v>35</v>
      </c>
      <c r="C7" s="13">
        <f>別紙４所要額実績報告書!J8</f>
        <v>0</v>
      </c>
      <c r="D7" s="138"/>
      <c r="E7" s="14">
        <f t="shared" ref="E7:E9" si="0">C7-D7</f>
        <v>0</v>
      </c>
      <c r="F7" s="13">
        <f>別紙４所要額実績報告書!M8</f>
        <v>0</v>
      </c>
      <c r="G7" s="29">
        <v>1</v>
      </c>
      <c r="H7" s="113">
        <f t="shared" ref="H7:H9" si="1">ROUNDDOWN(G7*MIN(E7,F7),-3)</f>
        <v>0</v>
      </c>
      <c r="I7" s="113">
        <f>別紙４所要額実績報告書!L8</f>
        <v>0</v>
      </c>
      <c r="J7" s="19">
        <f t="shared" ref="J7:J9" si="2">I7-H7</f>
        <v>0</v>
      </c>
    </row>
    <row r="8" spans="1:11" ht="75" customHeight="1">
      <c r="A8" s="2"/>
      <c r="B8" s="18" t="s">
        <v>193</v>
      </c>
      <c r="C8" s="13">
        <f>別紙４所要額実績報告書!J11</f>
        <v>0</v>
      </c>
      <c r="D8" s="138"/>
      <c r="E8" s="14">
        <f t="shared" si="0"/>
        <v>0</v>
      </c>
      <c r="F8" s="13">
        <f>別紙４所要額実績報告書!M11</f>
        <v>0</v>
      </c>
      <c r="G8" s="29">
        <v>1</v>
      </c>
      <c r="H8" s="113">
        <f t="shared" si="1"/>
        <v>0</v>
      </c>
      <c r="I8" s="113">
        <f>別紙４所要額実績報告書!L11</f>
        <v>0</v>
      </c>
      <c r="J8" s="19">
        <f t="shared" si="2"/>
        <v>0</v>
      </c>
    </row>
    <row r="9" spans="1:11" ht="75" customHeight="1" thickBot="1">
      <c r="A9" s="2"/>
      <c r="B9" s="18" t="s">
        <v>247</v>
      </c>
      <c r="C9" s="13">
        <f>別紙４所要額実績報告書!J14</f>
        <v>0</v>
      </c>
      <c r="D9" s="138"/>
      <c r="E9" s="14">
        <f t="shared" si="0"/>
        <v>0</v>
      </c>
      <c r="F9" s="13">
        <f>別紙４所要額実績報告書!M14</f>
        <v>0</v>
      </c>
      <c r="G9" s="29">
        <v>1</v>
      </c>
      <c r="H9" s="113">
        <f t="shared" si="1"/>
        <v>0</v>
      </c>
      <c r="I9" s="113">
        <f>別紙４所要額実績報告書!L14</f>
        <v>0</v>
      </c>
      <c r="J9" s="19">
        <f t="shared" si="2"/>
        <v>0</v>
      </c>
    </row>
    <row r="10" spans="1:11" ht="75" customHeight="1" thickBot="1">
      <c r="A10" s="2"/>
      <c r="B10" s="17" t="s">
        <v>36</v>
      </c>
      <c r="C10" s="15">
        <f>SUM(C7:C9)</f>
        <v>0</v>
      </c>
      <c r="D10" s="15">
        <f>SUM(D7:D9)</f>
        <v>0</v>
      </c>
      <c r="E10" s="15">
        <f>SUM(E7:E9)</f>
        <v>0</v>
      </c>
      <c r="F10" s="109"/>
      <c r="G10" s="109"/>
      <c r="H10" s="114">
        <f>SUM(H7:H9)</f>
        <v>0</v>
      </c>
      <c r="I10" s="114">
        <f>SUM(I7:I9)</f>
        <v>0</v>
      </c>
      <c r="J10" s="114">
        <f>SUM(J7:J9)</f>
        <v>0</v>
      </c>
      <c r="K10" s="250"/>
    </row>
    <row r="11" spans="1:11" ht="18.75" customHeight="1">
      <c r="A11" s="2"/>
      <c r="B11" s="2"/>
      <c r="C11" s="2"/>
      <c r="D11" s="2"/>
      <c r="E11" s="2"/>
      <c r="F11" s="2"/>
      <c r="G11" s="2"/>
      <c r="H11" s="2"/>
    </row>
    <row r="12" spans="1:11" ht="14.25">
      <c r="A12" s="2"/>
      <c r="B12" s="16" t="s">
        <v>179</v>
      </c>
      <c r="C12" s="2"/>
      <c r="D12" s="2"/>
      <c r="E12" s="2"/>
      <c r="F12" s="2"/>
      <c r="G12" s="2"/>
      <c r="H12" s="2"/>
    </row>
    <row r="13" spans="1:11" ht="14.25">
      <c r="A13" s="2"/>
      <c r="B13" s="16"/>
      <c r="C13" s="2"/>
      <c r="D13" s="2"/>
      <c r="E13" s="2"/>
      <c r="F13" s="2"/>
      <c r="G13" s="2"/>
      <c r="H13" s="2"/>
    </row>
    <row r="14" spans="1:11" ht="14.25">
      <c r="A14" s="2"/>
      <c r="B14" s="16"/>
      <c r="C14" s="2"/>
      <c r="D14" s="2"/>
      <c r="E14" s="2"/>
      <c r="F14" s="2"/>
      <c r="G14" s="2"/>
      <c r="H14" s="2"/>
    </row>
    <row r="15" spans="1:11" ht="14.25">
      <c r="A15" s="2"/>
      <c r="B15" s="16"/>
      <c r="C15" s="2"/>
      <c r="D15" s="2"/>
      <c r="E15" s="2"/>
      <c r="F15" s="2"/>
      <c r="G15" s="2"/>
      <c r="H15" s="2"/>
    </row>
    <row r="16" spans="1:11" ht="14.25">
      <c r="A16" s="2"/>
      <c r="B16" s="16"/>
      <c r="C16" s="2"/>
      <c r="D16" s="2"/>
      <c r="E16" s="2"/>
      <c r="F16" s="2"/>
      <c r="G16" s="2"/>
      <c r="H16" s="2"/>
    </row>
    <row r="17" spans="1:8" ht="14.25">
      <c r="A17" s="2"/>
      <c r="B17" s="16"/>
      <c r="C17" s="2"/>
      <c r="D17" s="2"/>
      <c r="E17" s="2"/>
      <c r="F17" s="2"/>
      <c r="G17" s="2"/>
      <c r="H17" s="2"/>
    </row>
    <row r="18" spans="1:8" ht="14.25">
      <c r="A18" s="2"/>
      <c r="B18" s="16"/>
      <c r="C18" s="2"/>
      <c r="D18" s="2"/>
      <c r="E18" s="2"/>
      <c r="F18" s="2"/>
      <c r="G18" s="2"/>
      <c r="H18" s="2"/>
    </row>
  </sheetData>
  <sheetProtection sheet="1" objects="1" scenarios="1"/>
  <customSheetViews>
    <customSheetView guid="{9C794F8B-61A0-437A-BDE0-C61D914A8E6F}" fitToPage="1">
      <pane xSplit="2" ySplit="6" topLeftCell="C7" activePane="bottomRight" state="frozen"/>
      <selection pane="bottomRight" activeCell="C7" sqref="C7"/>
      <pageMargins left="0.70866141732283472" right="0.70866141732283472" top="0.74803149606299213" bottom="0.74803149606299213" header="0.31496062992125984" footer="0.31496062992125984"/>
      <pageSetup paperSize="9" scale="72" orientation="landscape" cellComments="asDisplayed" r:id="rId1"/>
    </customSheetView>
  </customSheetViews>
  <mergeCells count="2">
    <mergeCell ref="B5:B6"/>
    <mergeCell ref="B2:J2"/>
  </mergeCells>
  <phoneticPr fontId="2"/>
  <pageMargins left="0.70866141732283472" right="0.70866141732283472" top="0.74803149606299213" bottom="0.74803149606299213" header="0.31496062992125984" footer="0.31496062992125984"/>
  <pageSetup paperSize="9" scale="72" orientation="landscape" cellComments="asDisplayed" r:id="rId2"/>
  <drawing r:id="rId3"/>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8D68C-B379-40A5-90CE-242489852E16}">
  <sheetPr codeName="Sheet20">
    <tabColor rgb="FFFF0000"/>
  </sheetPr>
  <dimension ref="A1:H38"/>
  <sheetViews>
    <sheetView topLeftCell="A14" zoomScaleNormal="100" workbookViewId="0">
      <selection sqref="A1:K38"/>
    </sheetView>
  </sheetViews>
  <sheetFormatPr defaultColWidth="9" defaultRowHeight="14.25"/>
  <cols>
    <col min="1" max="1" width="6.5" style="131" customWidth="1"/>
    <col min="2" max="2" width="40.625" style="131" customWidth="1"/>
    <col min="3" max="3" width="3" style="131" customWidth="1"/>
    <col min="4" max="4" width="24" style="131" customWidth="1"/>
    <col min="5" max="5" width="31.125" style="131" customWidth="1"/>
    <col min="6" max="6" width="32.5" style="131" customWidth="1"/>
    <col min="7" max="7" width="6.375" style="131" customWidth="1"/>
    <col min="8" max="8" width="9.5" style="131" customWidth="1"/>
    <col min="9" max="16384" width="9" style="131"/>
  </cols>
  <sheetData>
    <row r="1" spans="1:8" ht="25.5" customHeight="1">
      <c r="A1" s="432" t="s">
        <v>199</v>
      </c>
      <c r="B1" s="432"/>
      <c r="C1" s="261"/>
    </row>
    <row r="2" spans="1:8" ht="25.5" customHeight="1">
      <c r="A2" s="261"/>
      <c r="B2" s="261"/>
      <c r="C2" s="261"/>
    </row>
    <row r="3" spans="1:8" ht="21">
      <c r="A3" s="162"/>
      <c r="B3" s="441" t="s">
        <v>347</v>
      </c>
      <c r="C3" s="441"/>
      <c r="D3" s="441"/>
      <c r="E3" s="441"/>
      <c r="F3" s="441"/>
      <c r="G3" s="130"/>
      <c r="H3" s="162"/>
    </row>
    <row r="4" spans="1:8" ht="18.75">
      <c r="A4" s="163"/>
      <c r="B4" s="163"/>
      <c r="C4" s="163"/>
      <c r="D4" s="163"/>
      <c r="E4" s="163"/>
      <c r="F4" s="163"/>
      <c r="G4" s="163"/>
      <c r="H4" s="164"/>
    </row>
    <row r="5" spans="1:8" ht="19.5" thickBot="1">
      <c r="G5" s="165"/>
      <c r="H5" s="166"/>
    </row>
    <row r="6" spans="1:8" ht="30" customHeight="1">
      <c r="B6" s="433" t="s">
        <v>20</v>
      </c>
      <c r="C6" s="434"/>
      <c r="D6" s="442" t="str">
        <f>IF(申請者・担当者名簿!C5=0,"（自動転記）",申請者・担当者名簿!C5)</f>
        <v>（自動転記）</v>
      </c>
      <c r="E6" s="443"/>
      <c r="F6" s="444"/>
      <c r="G6" s="167"/>
      <c r="H6" s="168"/>
    </row>
    <row r="7" spans="1:8" ht="30" customHeight="1">
      <c r="B7" s="435" t="s">
        <v>21</v>
      </c>
      <c r="C7" s="436"/>
      <c r="D7" s="445" t="str">
        <f>IF(申請者・担当者名簿!C6=0,"（自動転記）",申請者・担当者名簿!C6)</f>
        <v>（自動転記）</v>
      </c>
      <c r="E7" s="446"/>
      <c r="F7" s="447"/>
      <c r="G7" s="169"/>
      <c r="H7" s="168"/>
    </row>
    <row r="8" spans="1:8" ht="30" customHeight="1">
      <c r="B8" s="439" t="s">
        <v>23</v>
      </c>
      <c r="C8" s="440"/>
      <c r="D8" s="445" t="str">
        <f>IF(申請者・担当者名簿!C7=0,"（自動転記）",申請者・担当者名簿!C7)</f>
        <v>（自動転記）</v>
      </c>
      <c r="E8" s="446"/>
      <c r="F8" s="447"/>
      <c r="G8" s="167"/>
      <c r="H8" s="168"/>
    </row>
    <row r="9" spans="1:8" ht="30" customHeight="1" thickBot="1">
      <c r="B9" s="437" t="s">
        <v>22</v>
      </c>
      <c r="C9" s="438"/>
      <c r="D9" s="448" t="str">
        <f>IF(申請者・担当者名簿!C8=0,"（自動転記）",申請者・担当者名簿!C8)</f>
        <v>（自動転記）</v>
      </c>
      <c r="E9" s="449"/>
      <c r="F9" s="450"/>
      <c r="G9" s="169"/>
      <c r="H9" s="168"/>
    </row>
    <row r="10" spans="1:8" ht="18.75">
      <c r="G10" s="165"/>
      <c r="H10" s="166"/>
    </row>
    <row r="11" spans="1:8" ht="19.5" customHeight="1">
      <c r="H11" s="166"/>
    </row>
    <row r="12" spans="1:8" s="127" customFormat="1" ht="18.75" customHeight="1">
      <c r="A12" s="170" t="s">
        <v>4</v>
      </c>
      <c r="B12" s="171" t="s">
        <v>200</v>
      </c>
      <c r="C12" s="171"/>
      <c r="D12" s="171"/>
      <c r="E12" s="171"/>
      <c r="F12" s="171"/>
      <c r="G12" s="171"/>
    </row>
    <row r="13" spans="1:8" s="127" customFormat="1" ht="18.75" customHeight="1">
      <c r="A13" s="172" t="s">
        <v>6</v>
      </c>
      <c r="B13" s="260" t="s">
        <v>7</v>
      </c>
      <c r="C13" s="260"/>
      <c r="D13" s="174"/>
      <c r="E13" s="174"/>
      <c r="F13" s="174"/>
      <c r="G13" s="174"/>
    </row>
    <row r="14" spans="1:8" s="127" customFormat="1" ht="18" customHeight="1" thickBot="1">
      <c r="A14" s="131"/>
      <c r="B14" s="260"/>
      <c r="C14" s="260"/>
      <c r="D14" s="260"/>
      <c r="E14" s="260"/>
      <c r="F14" s="260"/>
      <c r="G14" s="260"/>
    </row>
    <row r="15" spans="1:8" s="127" customFormat="1" ht="30" customHeight="1" thickBot="1">
      <c r="A15" s="131"/>
      <c r="B15" s="420" t="s">
        <v>9</v>
      </c>
      <c r="C15" s="421"/>
      <c r="D15" s="175" t="s">
        <v>198</v>
      </c>
      <c r="E15" s="175" t="s">
        <v>197</v>
      </c>
      <c r="F15" s="176" t="s">
        <v>196</v>
      </c>
    </row>
    <row r="16" spans="1:8" s="127" customFormat="1" ht="30" customHeight="1">
      <c r="A16" s="131"/>
      <c r="B16" s="426" t="s">
        <v>24</v>
      </c>
      <c r="C16" s="427"/>
      <c r="D16" s="427"/>
      <c r="E16" s="427"/>
      <c r="F16" s="428"/>
    </row>
    <row r="17" spans="1:7" s="127" customFormat="1" ht="30" customHeight="1" thickBot="1">
      <c r="A17" s="131"/>
      <c r="B17" s="422" t="s">
        <v>117</v>
      </c>
      <c r="C17" s="423"/>
      <c r="D17" s="188"/>
      <c r="E17" s="187">
        <f>別紙４所要額実績報告書!J7</f>
        <v>0</v>
      </c>
      <c r="F17" s="195"/>
    </row>
    <row r="18" spans="1:7" s="127" customFormat="1" ht="30" customHeight="1">
      <c r="A18" s="131"/>
      <c r="B18" s="561" t="s">
        <v>184</v>
      </c>
      <c r="C18" s="562"/>
      <c r="D18" s="562"/>
      <c r="E18" s="562"/>
      <c r="F18" s="563"/>
    </row>
    <row r="19" spans="1:7" s="127" customFormat="1" ht="30" customHeight="1" thickBot="1">
      <c r="A19" s="131"/>
      <c r="B19" s="422" t="s">
        <v>26</v>
      </c>
      <c r="C19" s="423"/>
      <c r="D19" s="358"/>
      <c r="E19" s="190">
        <f>別紙４所要額実績報告書!J10</f>
        <v>0</v>
      </c>
      <c r="F19" s="197"/>
    </row>
    <row r="20" spans="1:7" s="127" customFormat="1" ht="30" customHeight="1">
      <c r="A20" s="131"/>
      <c r="B20" s="429" t="s">
        <v>185</v>
      </c>
      <c r="C20" s="430"/>
      <c r="D20" s="430"/>
      <c r="E20" s="430"/>
      <c r="F20" s="431"/>
    </row>
    <row r="21" spans="1:7" s="127" customFormat="1" ht="30" customHeight="1">
      <c r="A21" s="131"/>
      <c r="B21" s="422" t="s">
        <v>26</v>
      </c>
      <c r="C21" s="423"/>
      <c r="D21" s="188"/>
      <c r="E21" s="190">
        <f>別紙４所要額実績報告書!J13</f>
        <v>0</v>
      </c>
      <c r="F21" s="196"/>
    </row>
    <row r="22" spans="1:7" s="127" customFormat="1" ht="30" customHeight="1" thickBot="1">
      <c r="A22" s="131"/>
      <c r="B22" s="559" t="s">
        <v>11</v>
      </c>
      <c r="C22" s="560"/>
      <c r="D22" s="188"/>
      <c r="E22" s="359">
        <f>SUM(E17:E17,E19:E19,E21:E21)</f>
        <v>0</v>
      </c>
      <c r="F22" s="360"/>
      <c r="G22" s="178"/>
    </row>
    <row r="23" spans="1:7" s="127" customFormat="1" ht="34.5" customHeight="1">
      <c r="A23" s="179"/>
      <c r="B23" s="454"/>
      <c r="C23" s="454"/>
      <c r="D23" s="454"/>
      <c r="E23" s="454"/>
      <c r="F23" s="454"/>
      <c r="G23" s="455"/>
    </row>
    <row r="24" spans="1:7" s="2" customFormat="1">
      <c r="A24" s="172" t="s">
        <v>12</v>
      </c>
      <c r="B24" s="451" t="s">
        <v>186</v>
      </c>
      <c r="C24" s="451"/>
      <c r="D24" s="451"/>
      <c r="E24" s="451"/>
      <c r="F24" s="451"/>
      <c r="G24" s="451"/>
    </row>
    <row r="25" spans="1:7" s="2" customFormat="1">
      <c r="B25" s="2" t="s">
        <v>195</v>
      </c>
    </row>
    <row r="26" spans="1:7" s="2" customFormat="1">
      <c r="B26" s="2" t="s">
        <v>241</v>
      </c>
    </row>
    <row r="27" spans="1:7" s="2" customFormat="1">
      <c r="B27" s="258" t="s">
        <v>24</v>
      </c>
    </row>
    <row r="28" spans="1:7" s="2" customFormat="1">
      <c r="B28" s="2" t="s">
        <v>187</v>
      </c>
    </row>
    <row r="29" spans="1:7" s="2" customFormat="1">
      <c r="B29" s="2" t="s">
        <v>188</v>
      </c>
    </row>
    <row r="30" spans="1:7" s="2" customFormat="1">
      <c r="B30" s="258" t="s">
        <v>189</v>
      </c>
    </row>
    <row r="31" spans="1:7" s="2" customFormat="1">
      <c r="B31" s="2" t="s">
        <v>344</v>
      </c>
    </row>
    <row r="32" spans="1:7" s="2" customFormat="1">
      <c r="B32" s="2" t="s">
        <v>345</v>
      </c>
    </row>
    <row r="33" spans="2:2" s="2" customFormat="1">
      <c r="B33" s="258" t="s">
        <v>190</v>
      </c>
    </row>
    <row r="34" spans="2:2" s="2" customFormat="1">
      <c r="B34" s="2" t="s">
        <v>191</v>
      </c>
    </row>
    <row r="35" spans="2:2" s="2" customFormat="1">
      <c r="B35" s="2" t="s">
        <v>192</v>
      </c>
    </row>
    <row r="36" spans="2:2" s="2" customFormat="1"/>
    <row r="37" spans="2:2" s="2" customFormat="1">
      <c r="B37" s="2" t="s">
        <v>346</v>
      </c>
    </row>
    <row r="38" spans="2:2" s="2" customFormat="1"/>
  </sheetData>
  <sheetProtection sheet="1" objects="1" scenarios="1"/>
  <mergeCells count="20">
    <mergeCell ref="B21:C21"/>
    <mergeCell ref="B24:G24"/>
    <mergeCell ref="B22:C22"/>
    <mergeCell ref="B23:G23"/>
    <mergeCell ref="B16:F16"/>
    <mergeCell ref="B17:C17"/>
    <mergeCell ref="B18:F18"/>
    <mergeCell ref="B19:C19"/>
    <mergeCell ref="B20:F20"/>
    <mergeCell ref="B8:C8"/>
    <mergeCell ref="D8:F8"/>
    <mergeCell ref="B9:C9"/>
    <mergeCell ref="D9:F9"/>
    <mergeCell ref="B15:C15"/>
    <mergeCell ref="A1:B1"/>
    <mergeCell ref="B3:F3"/>
    <mergeCell ref="B6:C6"/>
    <mergeCell ref="D6:F6"/>
    <mergeCell ref="B7:C7"/>
    <mergeCell ref="D7:F7"/>
  </mergeCells>
  <phoneticPr fontId="2"/>
  <pageMargins left="0.70866141732283472" right="0.70866141732283472" top="0.74803149606299213" bottom="0.74803149606299213" header="0.31496062992125984" footer="0.31496062992125984"/>
  <pageSetup paperSize="9" scale="51" fitToHeight="2"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58053" r:id="rId4" name="Check Box 5">
              <controlPr defaultSize="0" autoFill="0" autoLine="0" autoPict="0">
                <anchor moveWithCells="1">
                  <from>
                    <xdr:col>1</xdr:col>
                    <xdr:colOff>161925</xdr:colOff>
                    <xdr:row>26</xdr:row>
                    <xdr:rowOff>161925</xdr:rowOff>
                  </from>
                  <to>
                    <xdr:col>1</xdr:col>
                    <xdr:colOff>352425</xdr:colOff>
                    <xdr:row>28</xdr:row>
                    <xdr:rowOff>47625</xdr:rowOff>
                  </to>
                </anchor>
              </controlPr>
            </control>
          </mc:Choice>
        </mc:AlternateContent>
        <mc:AlternateContent xmlns:mc="http://schemas.openxmlformats.org/markup-compatibility/2006">
          <mc:Choice Requires="x14">
            <control shapeId="258054" r:id="rId5" name="Check Box 6">
              <controlPr defaultSize="0" autoFill="0" autoLine="0" autoPict="0">
                <anchor moveWithCells="1">
                  <from>
                    <xdr:col>1</xdr:col>
                    <xdr:colOff>161925</xdr:colOff>
                    <xdr:row>27</xdr:row>
                    <xdr:rowOff>161925</xdr:rowOff>
                  </from>
                  <to>
                    <xdr:col>1</xdr:col>
                    <xdr:colOff>352425</xdr:colOff>
                    <xdr:row>29</xdr:row>
                    <xdr:rowOff>47625</xdr:rowOff>
                  </to>
                </anchor>
              </controlPr>
            </control>
          </mc:Choice>
        </mc:AlternateContent>
        <mc:AlternateContent xmlns:mc="http://schemas.openxmlformats.org/markup-compatibility/2006">
          <mc:Choice Requires="x14">
            <control shapeId="258055" r:id="rId6" name="Check Box 7">
              <controlPr defaultSize="0" autoFill="0" autoLine="0" autoPict="0">
                <anchor moveWithCells="1">
                  <from>
                    <xdr:col>1</xdr:col>
                    <xdr:colOff>161925</xdr:colOff>
                    <xdr:row>29</xdr:row>
                    <xdr:rowOff>161925</xdr:rowOff>
                  </from>
                  <to>
                    <xdr:col>1</xdr:col>
                    <xdr:colOff>352425</xdr:colOff>
                    <xdr:row>31</xdr:row>
                    <xdr:rowOff>47625</xdr:rowOff>
                  </to>
                </anchor>
              </controlPr>
            </control>
          </mc:Choice>
        </mc:AlternateContent>
        <mc:AlternateContent xmlns:mc="http://schemas.openxmlformats.org/markup-compatibility/2006">
          <mc:Choice Requires="x14">
            <control shapeId="258056" r:id="rId7" name="Check Box 8">
              <controlPr defaultSize="0" autoFill="0" autoLine="0" autoPict="0">
                <anchor moveWithCells="1">
                  <from>
                    <xdr:col>1</xdr:col>
                    <xdr:colOff>161925</xdr:colOff>
                    <xdr:row>30</xdr:row>
                    <xdr:rowOff>161925</xdr:rowOff>
                  </from>
                  <to>
                    <xdr:col>1</xdr:col>
                    <xdr:colOff>352425</xdr:colOff>
                    <xdr:row>32</xdr:row>
                    <xdr:rowOff>47625</xdr:rowOff>
                  </to>
                </anchor>
              </controlPr>
            </control>
          </mc:Choice>
        </mc:AlternateContent>
        <mc:AlternateContent xmlns:mc="http://schemas.openxmlformats.org/markup-compatibility/2006">
          <mc:Choice Requires="x14">
            <control shapeId="258057" r:id="rId8" name="Check Box 9">
              <controlPr defaultSize="0" autoFill="0" autoLine="0" autoPict="0">
                <anchor moveWithCells="1">
                  <from>
                    <xdr:col>1</xdr:col>
                    <xdr:colOff>161925</xdr:colOff>
                    <xdr:row>32</xdr:row>
                    <xdr:rowOff>161925</xdr:rowOff>
                  </from>
                  <to>
                    <xdr:col>1</xdr:col>
                    <xdr:colOff>352425</xdr:colOff>
                    <xdr:row>34</xdr:row>
                    <xdr:rowOff>47625</xdr:rowOff>
                  </to>
                </anchor>
              </controlPr>
            </control>
          </mc:Choice>
        </mc:AlternateContent>
        <mc:AlternateContent xmlns:mc="http://schemas.openxmlformats.org/markup-compatibility/2006">
          <mc:Choice Requires="x14">
            <control shapeId="258058" r:id="rId9" name="Check Box 10">
              <controlPr defaultSize="0" autoFill="0" autoLine="0" autoPict="0">
                <anchor moveWithCells="1">
                  <from>
                    <xdr:col>1</xdr:col>
                    <xdr:colOff>161925</xdr:colOff>
                    <xdr:row>33</xdr:row>
                    <xdr:rowOff>161925</xdr:rowOff>
                  </from>
                  <to>
                    <xdr:col>1</xdr:col>
                    <xdr:colOff>352425</xdr:colOff>
                    <xdr:row>35</xdr:row>
                    <xdr:rowOff>47625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C1C8CE-FE47-4366-9BED-7B3B820D15DD}">
  <sheetPr codeName="Sheet5">
    <tabColor rgb="FFFFFF00"/>
    <pageSetUpPr fitToPage="1"/>
  </sheetPr>
  <dimension ref="A1:G11"/>
  <sheetViews>
    <sheetView workbookViewId="0"/>
  </sheetViews>
  <sheetFormatPr defaultRowHeight="18.75"/>
  <cols>
    <col min="1" max="1" width="5.875" style="116" customWidth="1"/>
    <col min="2" max="2" width="29.5" style="116" customWidth="1"/>
    <col min="3" max="3" width="69.625" style="116" customWidth="1"/>
    <col min="4" max="16384" width="9" style="116"/>
  </cols>
  <sheetData>
    <row r="1" spans="1:7" ht="19.5">
      <c r="A1" s="115"/>
      <c r="B1" s="115"/>
      <c r="C1" s="115"/>
    </row>
    <row r="2" spans="1:7" ht="19.5">
      <c r="A2" s="115"/>
      <c r="B2" s="115"/>
      <c r="C2" s="115"/>
    </row>
    <row r="3" spans="1:7" ht="32.1" customHeight="1">
      <c r="A3" s="115"/>
      <c r="B3" s="117" t="s">
        <v>168</v>
      </c>
      <c r="C3" s="247"/>
      <c r="D3" s="231"/>
      <c r="E3" s="231"/>
      <c r="F3" s="231"/>
      <c r="G3" s="231"/>
    </row>
    <row r="4" spans="1:7" ht="32.1" customHeight="1">
      <c r="A4" s="115"/>
      <c r="B4" s="117" t="s">
        <v>167</v>
      </c>
      <c r="C4" s="234"/>
      <c r="D4" s="232"/>
      <c r="E4" s="232"/>
      <c r="F4" s="232"/>
      <c r="G4" s="232"/>
    </row>
    <row r="5" spans="1:7" ht="32.1" customHeight="1">
      <c r="A5" s="115"/>
      <c r="B5" s="117" t="s">
        <v>166</v>
      </c>
      <c r="C5" s="235"/>
      <c r="D5" s="232"/>
      <c r="E5" s="232"/>
      <c r="F5" s="232"/>
      <c r="G5" s="232"/>
    </row>
    <row r="6" spans="1:7" ht="32.1" customHeight="1">
      <c r="A6" s="115"/>
      <c r="B6" s="117" t="s">
        <v>165</v>
      </c>
      <c r="C6" s="235"/>
      <c r="D6" s="232"/>
      <c r="E6" s="232"/>
      <c r="F6" s="232"/>
      <c r="G6" s="232"/>
    </row>
    <row r="7" spans="1:7" ht="32.1" customHeight="1">
      <c r="A7" s="115"/>
      <c r="B7" s="117" t="s">
        <v>163</v>
      </c>
      <c r="C7" s="236"/>
    </row>
    <row r="8" spans="1:7" ht="32.1" customHeight="1">
      <c r="A8" s="115"/>
      <c r="B8" s="233" t="s">
        <v>169</v>
      </c>
      <c r="C8" s="238"/>
      <c r="D8" s="237"/>
      <c r="E8" s="237"/>
    </row>
    <row r="9" spans="1:7" ht="32.1" customHeight="1">
      <c r="A9" s="115"/>
      <c r="B9" s="117" t="s">
        <v>164</v>
      </c>
      <c r="C9" s="249"/>
    </row>
    <row r="10" spans="1:7" ht="32.1" customHeight="1">
      <c r="A10" s="115"/>
      <c r="B10" s="117" t="s">
        <v>118</v>
      </c>
      <c r="C10" s="248"/>
    </row>
    <row r="11" spans="1:7" ht="32.1" customHeight="1">
      <c r="A11" s="115"/>
      <c r="B11" s="117" t="s">
        <v>119</v>
      </c>
      <c r="C11" s="118"/>
    </row>
  </sheetData>
  <customSheetViews>
    <customSheetView guid="{9C794F8B-61A0-437A-BDE0-C61D914A8E6F}" fitToPage="1">
      <selection activeCell="C8" sqref="C8"/>
      <pageMargins left="0.70866141732283472" right="0.70866141732283472" top="0.74803149606299213" bottom="0.74803149606299213" header="0.31496062992125984" footer="0.31496062992125984"/>
      <pageSetup paperSize="9" orientation="portrait" cellComments="asDisplayed" r:id="rId1"/>
    </customSheetView>
  </customSheetViews>
  <phoneticPr fontId="2"/>
  <dataValidations count="1">
    <dataValidation type="textLength" imeMode="disabled" allowBlank="1" showInputMessage="1" showErrorMessage="1" error="111 から始まる 10 桁の医療機関_x000a_コードを入力してください。" sqref="C8:E8" xr:uid="{5D7A80CC-E270-4653-B820-EECAB70F6B96}">
      <formula1>10</formula1>
      <formula2>10</formula2>
    </dataValidation>
  </dataValidations>
  <pageMargins left="0.70866141732283472" right="0.70866141732283472" top="0.74803149606299213" bottom="0.74803149606299213" header="0.31496062992125984" footer="0.31496062992125984"/>
  <pageSetup paperSize="9" scale="78" orientation="portrait" r:id="rId2"/>
  <legacyDrawing r:id="rId3"/>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4BFD97F-78A3-4443-85C5-E542B3B5C97F}">
  <sheetPr codeName="Sheet14">
    <tabColor rgb="FFFF0000"/>
    <pageSetUpPr fitToPage="1"/>
  </sheetPr>
  <dimension ref="A1:M18"/>
  <sheetViews>
    <sheetView workbookViewId="0">
      <selection activeCell="M11" sqref="M11"/>
    </sheetView>
  </sheetViews>
  <sheetFormatPr defaultRowHeight="18.75"/>
  <cols>
    <col min="1" max="1" width="5.625" style="3" customWidth="1"/>
    <col min="2" max="2" width="20.25" style="3" customWidth="1"/>
    <col min="3" max="3" width="46.75" style="3" customWidth="1"/>
    <col min="4" max="4" width="13" style="3" customWidth="1"/>
    <col min="5" max="5" width="25" style="3" customWidth="1"/>
    <col min="6" max="6" width="27.125" style="3" customWidth="1"/>
    <col min="7" max="7" width="13" style="3" customWidth="1"/>
    <col min="8" max="9" width="25" style="3" customWidth="1"/>
    <col min="10" max="10" width="27" style="3" customWidth="1"/>
    <col min="11" max="13" width="30" style="3" customWidth="1"/>
    <col min="14" max="258" width="9" style="3"/>
    <col min="259" max="259" width="1.625" style="3" customWidth="1"/>
    <col min="260" max="261" width="15.625" style="3" customWidth="1"/>
    <col min="262" max="263" width="10.625" style="3" customWidth="1"/>
    <col min="264" max="264" width="15.625" style="3" customWidth="1"/>
    <col min="265" max="267" width="10.625" style="3" customWidth="1"/>
    <col min="268" max="269" width="15.625" style="3" customWidth="1"/>
    <col min="270" max="514" width="9" style="3"/>
    <col min="515" max="515" width="1.625" style="3" customWidth="1"/>
    <col min="516" max="517" width="15.625" style="3" customWidth="1"/>
    <col min="518" max="519" width="10.625" style="3" customWidth="1"/>
    <col min="520" max="520" width="15.625" style="3" customWidth="1"/>
    <col min="521" max="523" width="10.625" style="3" customWidth="1"/>
    <col min="524" max="525" width="15.625" style="3" customWidth="1"/>
    <col min="526" max="770" width="9" style="3"/>
    <col min="771" max="771" width="1.625" style="3" customWidth="1"/>
    <col min="772" max="773" width="15.625" style="3" customWidth="1"/>
    <col min="774" max="775" width="10.625" style="3" customWidth="1"/>
    <col min="776" max="776" width="15.625" style="3" customWidth="1"/>
    <col min="777" max="779" width="10.625" style="3" customWidth="1"/>
    <col min="780" max="781" width="15.625" style="3" customWidth="1"/>
    <col min="782" max="1026" width="9" style="3"/>
    <col min="1027" max="1027" width="1.625" style="3" customWidth="1"/>
    <col min="1028" max="1029" width="15.625" style="3" customWidth="1"/>
    <col min="1030" max="1031" width="10.625" style="3" customWidth="1"/>
    <col min="1032" max="1032" width="15.625" style="3" customWidth="1"/>
    <col min="1033" max="1035" width="10.625" style="3" customWidth="1"/>
    <col min="1036" max="1037" width="15.625" style="3" customWidth="1"/>
    <col min="1038" max="1282" width="9" style="3"/>
    <col min="1283" max="1283" width="1.625" style="3" customWidth="1"/>
    <col min="1284" max="1285" width="15.625" style="3" customWidth="1"/>
    <col min="1286" max="1287" width="10.625" style="3" customWidth="1"/>
    <col min="1288" max="1288" width="15.625" style="3" customWidth="1"/>
    <col min="1289" max="1291" width="10.625" style="3" customWidth="1"/>
    <col min="1292" max="1293" width="15.625" style="3" customWidth="1"/>
    <col min="1294" max="1538" width="9" style="3"/>
    <col min="1539" max="1539" width="1.625" style="3" customWidth="1"/>
    <col min="1540" max="1541" width="15.625" style="3" customWidth="1"/>
    <col min="1542" max="1543" width="10.625" style="3" customWidth="1"/>
    <col min="1544" max="1544" width="15.625" style="3" customWidth="1"/>
    <col min="1545" max="1547" width="10.625" style="3" customWidth="1"/>
    <col min="1548" max="1549" width="15.625" style="3" customWidth="1"/>
    <col min="1550" max="1794" width="9" style="3"/>
    <col min="1795" max="1795" width="1.625" style="3" customWidth="1"/>
    <col min="1796" max="1797" width="15.625" style="3" customWidth="1"/>
    <col min="1798" max="1799" width="10.625" style="3" customWidth="1"/>
    <col min="1800" max="1800" width="15.625" style="3" customWidth="1"/>
    <col min="1801" max="1803" width="10.625" style="3" customWidth="1"/>
    <col min="1804" max="1805" width="15.625" style="3" customWidth="1"/>
    <col min="1806" max="2050" width="9" style="3"/>
    <col min="2051" max="2051" width="1.625" style="3" customWidth="1"/>
    <col min="2052" max="2053" width="15.625" style="3" customWidth="1"/>
    <col min="2054" max="2055" width="10.625" style="3" customWidth="1"/>
    <col min="2056" max="2056" width="15.625" style="3" customWidth="1"/>
    <col min="2057" max="2059" width="10.625" style="3" customWidth="1"/>
    <col min="2060" max="2061" width="15.625" style="3" customWidth="1"/>
    <col min="2062" max="2306" width="9" style="3"/>
    <col min="2307" max="2307" width="1.625" style="3" customWidth="1"/>
    <col min="2308" max="2309" width="15.625" style="3" customWidth="1"/>
    <col min="2310" max="2311" width="10.625" style="3" customWidth="1"/>
    <col min="2312" max="2312" width="15.625" style="3" customWidth="1"/>
    <col min="2313" max="2315" width="10.625" style="3" customWidth="1"/>
    <col min="2316" max="2317" width="15.625" style="3" customWidth="1"/>
    <col min="2318" max="2562" width="9" style="3"/>
    <col min="2563" max="2563" width="1.625" style="3" customWidth="1"/>
    <col min="2564" max="2565" width="15.625" style="3" customWidth="1"/>
    <col min="2566" max="2567" width="10.625" style="3" customWidth="1"/>
    <col min="2568" max="2568" width="15.625" style="3" customWidth="1"/>
    <col min="2569" max="2571" width="10.625" style="3" customWidth="1"/>
    <col min="2572" max="2573" width="15.625" style="3" customWidth="1"/>
    <col min="2574" max="2818" width="9" style="3"/>
    <col min="2819" max="2819" width="1.625" style="3" customWidth="1"/>
    <col min="2820" max="2821" width="15.625" style="3" customWidth="1"/>
    <col min="2822" max="2823" width="10.625" style="3" customWidth="1"/>
    <col min="2824" max="2824" width="15.625" style="3" customWidth="1"/>
    <col min="2825" max="2827" width="10.625" style="3" customWidth="1"/>
    <col min="2828" max="2829" width="15.625" style="3" customWidth="1"/>
    <col min="2830" max="3074" width="9" style="3"/>
    <col min="3075" max="3075" width="1.625" style="3" customWidth="1"/>
    <col min="3076" max="3077" width="15.625" style="3" customWidth="1"/>
    <col min="3078" max="3079" width="10.625" style="3" customWidth="1"/>
    <col min="3080" max="3080" width="15.625" style="3" customWidth="1"/>
    <col min="3081" max="3083" width="10.625" style="3" customWidth="1"/>
    <col min="3084" max="3085" width="15.625" style="3" customWidth="1"/>
    <col min="3086" max="3330" width="9" style="3"/>
    <col min="3331" max="3331" width="1.625" style="3" customWidth="1"/>
    <col min="3332" max="3333" width="15.625" style="3" customWidth="1"/>
    <col min="3334" max="3335" width="10.625" style="3" customWidth="1"/>
    <col min="3336" max="3336" width="15.625" style="3" customWidth="1"/>
    <col min="3337" max="3339" width="10.625" style="3" customWidth="1"/>
    <col min="3340" max="3341" width="15.625" style="3" customWidth="1"/>
    <col min="3342" max="3586" width="9" style="3"/>
    <col min="3587" max="3587" width="1.625" style="3" customWidth="1"/>
    <col min="3588" max="3589" width="15.625" style="3" customWidth="1"/>
    <col min="3590" max="3591" width="10.625" style="3" customWidth="1"/>
    <col min="3592" max="3592" width="15.625" style="3" customWidth="1"/>
    <col min="3593" max="3595" width="10.625" style="3" customWidth="1"/>
    <col min="3596" max="3597" width="15.625" style="3" customWidth="1"/>
    <col min="3598" max="3842" width="9" style="3"/>
    <col min="3843" max="3843" width="1.625" style="3" customWidth="1"/>
    <col min="3844" max="3845" width="15.625" style="3" customWidth="1"/>
    <col min="3846" max="3847" width="10.625" style="3" customWidth="1"/>
    <col min="3848" max="3848" width="15.625" style="3" customWidth="1"/>
    <col min="3849" max="3851" width="10.625" style="3" customWidth="1"/>
    <col min="3852" max="3853" width="15.625" style="3" customWidth="1"/>
    <col min="3854" max="4098" width="9" style="3"/>
    <col min="4099" max="4099" width="1.625" style="3" customWidth="1"/>
    <col min="4100" max="4101" width="15.625" style="3" customWidth="1"/>
    <col min="4102" max="4103" width="10.625" style="3" customWidth="1"/>
    <col min="4104" max="4104" width="15.625" style="3" customWidth="1"/>
    <col min="4105" max="4107" width="10.625" style="3" customWidth="1"/>
    <col min="4108" max="4109" width="15.625" style="3" customWidth="1"/>
    <col min="4110" max="4354" width="9" style="3"/>
    <col min="4355" max="4355" width="1.625" style="3" customWidth="1"/>
    <col min="4356" max="4357" width="15.625" style="3" customWidth="1"/>
    <col min="4358" max="4359" width="10.625" style="3" customWidth="1"/>
    <col min="4360" max="4360" width="15.625" style="3" customWidth="1"/>
    <col min="4361" max="4363" width="10.625" style="3" customWidth="1"/>
    <col min="4364" max="4365" width="15.625" style="3" customWidth="1"/>
    <col min="4366" max="4610" width="9" style="3"/>
    <col min="4611" max="4611" width="1.625" style="3" customWidth="1"/>
    <col min="4612" max="4613" width="15.625" style="3" customWidth="1"/>
    <col min="4614" max="4615" width="10.625" style="3" customWidth="1"/>
    <col min="4616" max="4616" width="15.625" style="3" customWidth="1"/>
    <col min="4617" max="4619" width="10.625" style="3" customWidth="1"/>
    <col min="4620" max="4621" width="15.625" style="3" customWidth="1"/>
    <col min="4622" max="4866" width="9" style="3"/>
    <col min="4867" max="4867" width="1.625" style="3" customWidth="1"/>
    <col min="4868" max="4869" width="15.625" style="3" customWidth="1"/>
    <col min="4870" max="4871" width="10.625" style="3" customWidth="1"/>
    <col min="4872" max="4872" width="15.625" style="3" customWidth="1"/>
    <col min="4873" max="4875" width="10.625" style="3" customWidth="1"/>
    <col min="4876" max="4877" width="15.625" style="3" customWidth="1"/>
    <col min="4878" max="5122" width="9" style="3"/>
    <col min="5123" max="5123" width="1.625" style="3" customWidth="1"/>
    <col min="5124" max="5125" width="15.625" style="3" customWidth="1"/>
    <col min="5126" max="5127" width="10.625" style="3" customWidth="1"/>
    <col min="5128" max="5128" width="15.625" style="3" customWidth="1"/>
    <col min="5129" max="5131" width="10.625" style="3" customWidth="1"/>
    <col min="5132" max="5133" width="15.625" style="3" customWidth="1"/>
    <col min="5134" max="5378" width="9" style="3"/>
    <col min="5379" max="5379" width="1.625" style="3" customWidth="1"/>
    <col min="5380" max="5381" width="15.625" style="3" customWidth="1"/>
    <col min="5382" max="5383" width="10.625" style="3" customWidth="1"/>
    <col min="5384" max="5384" width="15.625" style="3" customWidth="1"/>
    <col min="5385" max="5387" width="10.625" style="3" customWidth="1"/>
    <col min="5388" max="5389" width="15.625" style="3" customWidth="1"/>
    <col min="5390" max="5634" width="9" style="3"/>
    <col min="5635" max="5635" width="1.625" style="3" customWidth="1"/>
    <col min="5636" max="5637" width="15.625" style="3" customWidth="1"/>
    <col min="5638" max="5639" width="10.625" style="3" customWidth="1"/>
    <col min="5640" max="5640" width="15.625" style="3" customWidth="1"/>
    <col min="5641" max="5643" width="10.625" style="3" customWidth="1"/>
    <col min="5644" max="5645" width="15.625" style="3" customWidth="1"/>
    <col min="5646" max="5890" width="9" style="3"/>
    <col min="5891" max="5891" width="1.625" style="3" customWidth="1"/>
    <col min="5892" max="5893" width="15.625" style="3" customWidth="1"/>
    <col min="5894" max="5895" width="10.625" style="3" customWidth="1"/>
    <col min="5896" max="5896" width="15.625" style="3" customWidth="1"/>
    <col min="5897" max="5899" width="10.625" style="3" customWidth="1"/>
    <col min="5900" max="5901" width="15.625" style="3" customWidth="1"/>
    <col min="5902" max="6146" width="9" style="3"/>
    <col min="6147" max="6147" width="1.625" style="3" customWidth="1"/>
    <col min="6148" max="6149" width="15.625" style="3" customWidth="1"/>
    <col min="6150" max="6151" width="10.625" style="3" customWidth="1"/>
    <col min="6152" max="6152" width="15.625" style="3" customWidth="1"/>
    <col min="6153" max="6155" width="10.625" style="3" customWidth="1"/>
    <col min="6156" max="6157" width="15.625" style="3" customWidth="1"/>
    <col min="6158" max="6402" width="9" style="3"/>
    <col min="6403" max="6403" width="1.625" style="3" customWidth="1"/>
    <col min="6404" max="6405" width="15.625" style="3" customWidth="1"/>
    <col min="6406" max="6407" width="10.625" style="3" customWidth="1"/>
    <col min="6408" max="6408" width="15.625" style="3" customWidth="1"/>
    <col min="6409" max="6411" width="10.625" style="3" customWidth="1"/>
    <col min="6412" max="6413" width="15.625" style="3" customWidth="1"/>
    <col min="6414" max="6658" width="9" style="3"/>
    <col min="6659" max="6659" width="1.625" style="3" customWidth="1"/>
    <col min="6660" max="6661" width="15.625" style="3" customWidth="1"/>
    <col min="6662" max="6663" width="10.625" style="3" customWidth="1"/>
    <col min="6664" max="6664" width="15.625" style="3" customWidth="1"/>
    <col min="6665" max="6667" width="10.625" style="3" customWidth="1"/>
    <col min="6668" max="6669" width="15.625" style="3" customWidth="1"/>
    <col min="6670" max="6914" width="9" style="3"/>
    <col min="6915" max="6915" width="1.625" style="3" customWidth="1"/>
    <col min="6916" max="6917" width="15.625" style="3" customWidth="1"/>
    <col min="6918" max="6919" width="10.625" style="3" customWidth="1"/>
    <col min="6920" max="6920" width="15.625" style="3" customWidth="1"/>
    <col min="6921" max="6923" width="10.625" style="3" customWidth="1"/>
    <col min="6924" max="6925" width="15.625" style="3" customWidth="1"/>
    <col min="6926" max="7170" width="9" style="3"/>
    <col min="7171" max="7171" width="1.625" style="3" customWidth="1"/>
    <col min="7172" max="7173" width="15.625" style="3" customWidth="1"/>
    <col min="7174" max="7175" width="10.625" style="3" customWidth="1"/>
    <col min="7176" max="7176" width="15.625" style="3" customWidth="1"/>
    <col min="7177" max="7179" width="10.625" style="3" customWidth="1"/>
    <col min="7180" max="7181" width="15.625" style="3" customWidth="1"/>
    <col min="7182" max="7426" width="9" style="3"/>
    <col min="7427" max="7427" width="1.625" style="3" customWidth="1"/>
    <col min="7428" max="7429" width="15.625" style="3" customWidth="1"/>
    <col min="7430" max="7431" width="10.625" style="3" customWidth="1"/>
    <col min="7432" max="7432" width="15.625" style="3" customWidth="1"/>
    <col min="7433" max="7435" width="10.625" style="3" customWidth="1"/>
    <col min="7436" max="7437" width="15.625" style="3" customWidth="1"/>
    <col min="7438" max="7682" width="9" style="3"/>
    <col min="7683" max="7683" width="1.625" style="3" customWidth="1"/>
    <col min="7684" max="7685" width="15.625" style="3" customWidth="1"/>
    <col min="7686" max="7687" width="10.625" style="3" customWidth="1"/>
    <col min="7688" max="7688" width="15.625" style="3" customWidth="1"/>
    <col min="7689" max="7691" width="10.625" style="3" customWidth="1"/>
    <col min="7692" max="7693" width="15.625" style="3" customWidth="1"/>
    <col min="7694" max="7938" width="9" style="3"/>
    <col min="7939" max="7939" width="1.625" style="3" customWidth="1"/>
    <col min="7940" max="7941" width="15.625" style="3" customWidth="1"/>
    <col min="7942" max="7943" width="10.625" style="3" customWidth="1"/>
    <col min="7944" max="7944" width="15.625" style="3" customWidth="1"/>
    <col min="7945" max="7947" width="10.625" style="3" customWidth="1"/>
    <col min="7948" max="7949" width="15.625" style="3" customWidth="1"/>
    <col min="7950" max="8194" width="9" style="3"/>
    <col min="8195" max="8195" width="1.625" style="3" customWidth="1"/>
    <col min="8196" max="8197" width="15.625" style="3" customWidth="1"/>
    <col min="8198" max="8199" width="10.625" style="3" customWidth="1"/>
    <col min="8200" max="8200" width="15.625" style="3" customWidth="1"/>
    <col min="8201" max="8203" width="10.625" style="3" customWidth="1"/>
    <col min="8204" max="8205" width="15.625" style="3" customWidth="1"/>
    <col min="8206" max="8450" width="9" style="3"/>
    <col min="8451" max="8451" width="1.625" style="3" customWidth="1"/>
    <col min="8452" max="8453" width="15.625" style="3" customWidth="1"/>
    <col min="8454" max="8455" width="10.625" style="3" customWidth="1"/>
    <col min="8456" max="8456" width="15.625" style="3" customWidth="1"/>
    <col min="8457" max="8459" width="10.625" style="3" customWidth="1"/>
    <col min="8460" max="8461" width="15.625" style="3" customWidth="1"/>
    <col min="8462" max="8706" width="9" style="3"/>
    <col min="8707" max="8707" width="1.625" style="3" customWidth="1"/>
    <col min="8708" max="8709" width="15.625" style="3" customWidth="1"/>
    <col min="8710" max="8711" width="10.625" style="3" customWidth="1"/>
    <col min="8712" max="8712" width="15.625" style="3" customWidth="1"/>
    <col min="8713" max="8715" width="10.625" style="3" customWidth="1"/>
    <col min="8716" max="8717" width="15.625" style="3" customWidth="1"/>
    <col min="8718" max="8962" width="9" style="3"/>
    <col min="8963" max="8963" width="1.625" style="3" customWidth="1"/>
    <col min="8964" max="8965" width="15.625" style="3" customWidth="1"/>
    <col min="8966" max="8967" width="10.625" style="3" customWidth="1"/>
    <col min="8968" max="8968" width="15.625" style="3" customWidth="1"/>
    <col min="8969" max="8971" width="10.625" style="3" customWidth="1"/>
    <col min="8972" max="8973" width="15.625" style="3" customWidth="1"/>
    <col min="8974" max="9218" width="9" style="3"/>
    <col min="9219" max="9219" width="1.625" style="3" customWidth="1"/>
    <col min="9220" max="9221" width="15.625" style="3" customWidth="1"/>
    <col min="9222" max="9223" width="10.625" style="3" customWidth="1"/>
    <col min="9224" max="9224" width="15.625" style="3" customWidth="1"/>
    <col min="9225" max="9227" width="10.625" style="3" customWidth="1"/>
    <col min="9228" max="9229" width="15.625" style="3" customWidth="1"/>
    <col min="9230" max="9474" width="9" style="3"/>
    <col min="9475" max="9475" width="1.625" style="3" customWidth="1"/>
    <col min="9476" max="9477" width="15.625" style="3" customWidth="1"/>
    <col min="9478" max="9479" width="10.625" style="3" customWidth="1"/>
    <col min="9480" max="9480" width="15.625" style="3" customWidth="1"/>
    <col min="9481" max="9483" width="10.625" style="3" customWidth="1"/>
    <col min="9484" max="9485" width="15.625" style="3" customWidth="1"/>
    <col min="9486" max="9730" width="9" style="3"/>
    <col min="9731" max="9731" width="1.625" style="3" customWidth="1"/>
    <col min="9732" max="9733" width="15.625" style="3" customWidth="1"/>
    <col min="9734" max="9735" width="10.625" style="3" customWidth="1"/>
    <col min="9736" max="9736" width="15.625" style="3" customWidth="1"/>
    <col min="9737" max="9739" width="10.625" style="3" customWidth="1"/>
    <col min="9740" max="9741" width="15.625" style="3" customWidth="1"/>
    <col min="9742" max="9986" width="9" style="3"/>
    <col min="9987" max="9987" width="1.625" style="3" customWidth="1"/>
    <col min="9988" max="9989" width="15.625" style="3" customWidth="1"/>
    <col min="9990" max="9991" width="10.625" style="3" customWidth="1"/>
    <col min="9992" max="9992" width="15.625" style="3" customWidth="1"/>
    <col min="9993" max="9995" width="10.625" style="3" customWidth="1"/>
    <col min="9996" max="9997" width="15.625" style="3" customWidth="1"/>
    <col min="9998" max="10242" width="9" style="3"/>
    <col min="10243" max="10243" width="1.625" style="3" customWidth="1"/>
    <col min="10244" max="10245" width="15.625" style="3" customWidth="1"/>
    <col min="10246" max="10247" width="10.625" style="3" customWidth="1"/>
    <col min="10248" max="10248" width="15.625" style="3" customWidth="1"/>
    <col min="10249" max="10251" width="10.625" style="3" customWidth="1"/>
    <col min="10252" max="10253" width="15.625" style="3" customWidth="1"/>
    <col min="10254" max="10498" width="9" style="3"/>
    <col min="10499" max="10499" width="1.625" style="3" customWidth="1"/>
    <col min="10500" max="10501" width="15.625" style="3" customWidth="1"/>
    <col min="10502" max="10503" width="10.625" style="3" customWidth="1"/>
    <col min="10504" max="10504" width="15.625" style="3" customWidth="1"/>
    <col min="10505" max="10507" width="10.625" style="3" customWidth="1"/>
    <col min="10508" max="10509" width="15.625" style="3" customWidth="1"/>
    <col min="10510" max="10754" width="9" style="3"/>
    <col min="10755" max="10755" width="1.625" style="3" customWidth="1"/>
    <col min="10756" max="10757" width="15.625" style="3" customWidth="1"/>
    <col min="10758" max="10759" width="10.625" style="3" customWidth="1"/>
    <col min="10760" max="10760" width="15.625" style="3" customWidth="1"/>
    <col min="10761" max="10763" width="10.625" style="3" customWidth="1"/>
    <col min="10764" max="10765" width="15.625" style="3" customWidth="1"/>
    <col min="10766" max="11010" width="9" style="3"/>
    <col min="11011" max="11011" width="1.625" style="3" customWidth="1"/>
    <col min="11012" max="11013" width="15.625" style="3" customWidth="1"/>
    <col min="11014" max="11015" width="10.625" style="3" customWidth="1"/>
    <col min="11016" max="11016" width="15.625" style="3" customWidth="1"/>
    <col min="11017" max="11019" width="10.625" style="3" customWidth="1"/>
    <col min="11020" max="11021" width="15.625" style="3" customWidth="1"/>
    <col min="11022" max="11266" width="9" style="3"/>
    <col min="11267" max="11267" width="1.625" style="3" customWidth="1"/>
    <col min="11268" max="11269" width="15.625" style="3" customWidth="1"/>
    <col min="11270" max="11271" width="10.625" style="3" customWidth="1"/>
    <col min="11272" max="11272" width="15.625" style="3" customWidth="1"/>
    <col min="11273" max="11275" width="10.625" style="3" customWidth="1"/>
    <col min="11276" max="11277" width="15.625" style="3" customWidth="1"/>
    <col min="11278" max="11522" width="9" style="3"/>
    <col min="11523" max="11523" width="1.625" style="3" customWidth="1"/>
    <col min="11524" max="11525" width="15.625" style="3" customWidth="1"/>
    <col min="11526" max="11527" width="10.625" style="3" customWidth="1"/>
    <col min="11528" max="11528" width="15.625" style="3" customWidth="1"/>
    <col min="11529" max="11531" width="10.625" style="3" customWidth="1"/>
    <col min="11532" max="11533" width="15.625" style="3" customWidth="1"/>
    <col min="11534" max="11778" width="9" style="3"/>
    <col min="11779" max="11779" width="1.625" style="3" customWidth="1"/>
    <col min="11780" max="11781" width="15.625" style="3" customWidth="1"/>
    <col min="11782" max="11783" width="10.625" style="3" customWidth="1"/>
    <col min="11784" max="11784" width="15.625" style="3" customWidth="1"/>
    <col min="11785" max="11787" width="10.625" style="3" customWidth="1"/>
    <col min="11788" max="11789" width="15.625" style="3" customWidth="1"/>
    <col min="11790" max="12034" width="9" style="3"/>
    <col min="12035" max="12035" width="1.625" style="3" customWidth="1"/>
    <col min="12036" max="12037" width="15.625" style="3" customWidth="1"/>
    <col min="12038" max="12039" width="10.625" style="3" customWidth="1"/>
    <col min="12040" max="12040" width="15.625" style="3" customWidth="1"/>
    <col min="12041" max="12043" width="10.625" style="3" customWidth="1"/>
    <col min="12044" max="12045" width="15.625" style="3" customWidth="1"/>
    <col min="12046" max="12290" width="9" style="3"/>
    <col min="12291" max="12291" width="1.625" style="3" customWidth="1"/>
    <col min="12292" max="12293" width="15.625" style="3" customWidth="1"/>
    <col min="12294" max="12295" width="10.625" style="3" customWidth="1"/>
    <col min="12296" max="12296" width="15.625" style="3" customWidth="1"/>
    <col min="12297" max="12299" width="10.625" style="3" customWidth="1"/>
    <col min="12300" max="12301" width="15.625" style="3" customWidth="1"/>
    <col min="12302" max="12546" width="9" style="3"/>
    <col min="12547" max="12547" width="1.625" style="3" customWidth="1"/>
    <col min="12548" max="12549" width="15.625" style="3" customWidth="1"/>
    <col min="12550" max="12551" width="10.625" style="3" customWidth="1"/>
    <col min="12552" max="12552" width="15.625" style="3" customWidth="1"/>
    <col min="12553" max="12555" width="10.625" style="3" customWidth="1"/>
    <col min="12556" max="12557" width="15.625" style="3" customWidth="1"/>
    <col min="12558" max="12802" width="9" style="3"/>
    <col min="12803" max="12803" width="1.625" style="3" customWidth="1"/>
    <col min="12804" max="12805" width="15.625" style="3" customWidth="1"/>
    <col min="12806" max="12807" width="10.625" style="3" customWidth="1"/>
    <col min="12808" max="12808" width="15.625" style="3" customWidth="1"/>
    <col min="12809" max="12811" width="10.625" style="3" customWidth="1"/>
    <col min="12812" max="12813" width="15.625" style="3" customWidth="1"/>
    <col min="12814" max="13058" width="9" style="3"/>
    <col min="13059" max="13059" width="1.625" style="3" customWidth="1"/>
    <col min="13060" max="13061" width="15.625" style="3" customWidth="1"/>
    <col min="13062" max="13063" width="10.625" style="3" customWidth="1"/>
    <col min="13064" max="13064" width="15.625" style="3" customWidth="1"/>
    <col min="13065" max="13067" width="10.625" style="3" customWidth="1"/>
    <col min="13068" max="13069" width="15.625" style="3" customWidth="1"/>
    <col min="13070" max="13314" width="9" style="3"/>
    <col min="13315" max="13315" width="1.625" style="3" customWidth="1"/>
    <col min="13316" max="13317" width="15.625" style="3" customWidth="1"/>
    <col min="13318" max="13319" width="10.625" style="3" customWidth="1"/>
    <col min="13320" max="13320" width="15.625" style="3" customWidth="1"/>
    <col min="13321" max="13323" width="10.625" style="3" customWidth="1"/>
    <col min="13324" max="13325" width="15.625" style="3" customWidth="1"/>
    <col min="13326" max="13570" width="9" style="3"/>
    <col min="13571" max="13571" width="1.625" style="3" customWidth="1"/>
    <col min="13572" max="13573" width="15.625" style="3" customWidth="1"/>
    <col min="13574" max="13575" width="10.625" style="3" customWidth="1"/>
    <col min="13576" max="13576" width="15.625" style="3" customWidth="1"/>
    <col min="13577" max="13579" width="10.625" style="3" customWidth="1"/>
    <col min="13580" max="13581" width="15.625" style="3" customWidth="1"/>
    <col min="13582" max="13826" width="9" style="3"/>
    <col min="13827" max="13827" width="1.625" style="3" customWidth="1"/>
    <col min="13828" max="13829" width="15.625" style="3" customWidth="1"/>
    <col min="13830" max="13831" width="10.625" style="3" customWidth="1"/>
    <col min="13832" max="13832" width="15.625" style="3" customWidth="1"/>
    <col min="13833" max="13835" width="10.625" style="3" customWidth="1"/>
    <col min="13836" max="13837" width="15.625" style="3" customWidth="1"/>
    <col min="13838" max="14082" width="9" style="3"/>
    <col min="14083" max="14083" width="1.625" style="3" customWidth="1"/>
    <col min="14084" max="14085" width="15.625" style="3" customWidth="1"/>
    <col min="14086" max="14087" width="10.625" style="3" customWidth="1"/>
    <col min="14088" max="14088" width="15.625" style="3" customWidth="1"/>
    <col min="14089" max="14091" width="10.625" style="3" customWidth="1"/>
    <col min="14092" max="14093" width="15.625" style="3" customWidth="1"/>
    <col min="14094" max="14338" width="9" style="3"/>
    <col min="14339" max="14339" width="1.625" style="3" customWidth="1"/>
    <col min="14340" max="14341" width="15.625" style="3" customWidth="1"/>
    <col min="14342" max="14343" width="10.625" style="3" customWidth="1"/>
    <col min="14344" max="14344" width="15.625" style="3" customWidth="1"/>
    <col min="14345" max="14347" width="10.625" style="3" customWidth="1"/>
    <col min="14348" max="14349" width="15.625" style="3" customWidth="1"/>
    <col min="14350" max="14594" width="9" style="3"/>
    <col min="14595" max="14595" width="1.625" style="3" customWidth="1"/>
    <col min="14596" max="14597" width="15.625" style="3" customWidth="1"/>
    <col min="14598" max="14599" width="10.625" style="3" customWidth="1"/>
    <col min="14600" max="14600" width="15.625" style="3" customWidth="1"/>
    <col min="14601" max="14603" width="10.625" style="3" customWidth="1"/>
    <col min="14604" max="14605" width="15.625" style="3" customWidth="1"/>
    <col min="14606" max="14850" width="9" style="3"/>
    <col min="14851" max="14851" width="1.625" style="3" customWidth="1"/>
    <col min="14852" max="14853" width="15.625" style="3" customWidth="1"/>
    <col min="14854" max="14855" width="10.625" style="3" customWidth="1"/>
    <col min="14856" max="14856" width="15.625" style="3" customWidth="1"/>
    <col min="14857" max="14859" width="10.625" style="3" customWidth="1"/>
    <col min="14860" max="14861" width="15.625" style="3" customWidth="1"/>
    <col min="14862" max="15106" width="9" style="3"/>
    <col min="15107" max="15107" width="1.625" style="3" customWidth="1"/>
    <col min="15108" max="15109" width="15.625" style="3" customWidth="1"/>
    <col min="15110" max="15111" width="10.625" style="3" customWidth="1"/>
    <col min="15112" max="15112" width="15.625" style="3" customWidth="1"/>
    <col min="15113" max="15115" width="10.625" style="3" customWidth="1"/>
    <col min="15116" max="15117" width="15.625" style="3" customWidth="1"/>
    <col min="15118" max="15362" width="9" style="3"/>
    <col min="15363" max="15363" width="1.625" style="3" customWidth="1"/>
    <col min="15364" max="15365" width="15.625" style="3" customWidth="1"/>
    <col min="15366" max="15367" width="10.625" style="3" customWidth="1"/>
    <col min="15368" max="15368" width="15.625" style="3" customWidth="1"/>
    <col min="15369" max="15371" width="10.625" style="3" customWidth="1"/>
    <col min="15372" max="15373" width="15.625" style="3" customWidth="1"/>
    <col min="15374" max="15618" width="9" style="3"/>
    <col min="15619" max="15619" width="1.625" style="3" customWidth="1"/>
    <col min="15620" max="15621" width="15.625" style="3" customWidth="1"/>
    <col min="15622" max="15623" width="10.625" style="3" customWidth="1"/>
    <col min="15624" max="15624" width="15.625" style="3" customWidth="1"/>
    <col min="15625" max="15627" width="10.625" style="3" customWidth="1"/>
    <col min="15628" max="15629" width="15.625" style="3" customWidth="1"/>
    <col min="15630" max="15874" width="9" style="3"/>
    <col min="15875" max="15875" width="1.625" style="3" customWidth="1"/>
    <col min="15876" max="15877" width="15.625" style="3" customWidth="1"/>
    <col min="15878" max="15879" width="10.625" style="3" customWidth="1"/>
    <col min="15880" max="15880" width="15.625" style="3" customWidth="1"/>
    <col min="15881" max="15883" width="10.625" style="3" customWidth="1"/>
    <col min="15884" max="15885" width="15.625" style="3" customWidth="1"/>
    <col min="15886" max="16130" width="9" style="3"/>
    <col min="16131" max="16131" width="1.625" style="3" customWidth="1"/>
    <col min="16132" max="16133" width="15.625" style="3" customWidth="1"/>
    <col min="16134" max="16135" width="10.625" style="3" customWidth="1"/>
    <col min="16136" max="16136" width="15.625" style="3" customWidth="1"/>
    <col min="16137" max="16139" width="10.625" style="3" customWidth="1"/>
    <col min="16140" max="16141" width="15.625" style="3" customWidth="1"/>
    <col min="16142" max="16384" width="9" style="3"/>
  </cols>
  <sheetData>
    <row r="1" spans="1:13" ht="22.5" customHeight="1">
      <c r="B1" s="1" t="s">
        <v>55</v>
      </c>
      <c r="C1" s="20"/>
      <c r="D1" s="20"/>
      <c r="E1" s="20"/>
      <c r="F1" s="20"/>
      <c r="G1" s="21"/>
      <c r="H1" s="21"/>
      <c r="I1" s="21"/>
      <c r="J1" s="21"/>
      <c r="K1" s="21"/>
      <c r="L1" s="21"/>
      <c r="M1" s="21"/>
    </row>
    <row r="2" spans="1:13" ht="22.5" customHeight="1">
      <c r="B2" s="1"/>
      <c r="C2" s="493" t="s">
        <v>252</v>
      </c>
      <c r="D2" s="493"/>
      <c r="E2" s="493"/>
      <c r="F2" s="493"/>
      <c r="G2" s="493"/>
      <c r="H2" s="493"/>
      <c r="I2" s="493"/>
      <c r="J2" s="493"/>
      <c r="K2" s="493"/>
      <c r="L2" s="493"/>
      <c r="M2" s="493"/>
    </row>
    <row r="3" spans="1:13" ht="22.5" customHeight="1">
      <c r="B3" s="23"/>
      <c r="K3" s="494" t="s">
        <v>8</v>
      </c>
      <c r="L3" s="494"/>
      <c r="M3" s="494"/>
    </row>
    <row r="4" spans="1:13" ht="45" customHeight="1">
      <c r="A4" s="23"/>
      <c r="B4" s="481"/>
      <c r="C4" s="564" t="s">
        <v>40</v>
      </c>
      <c r="D4" s="484" t="s">
        <v>65</v>
      </c>
      <c r="E4" s="485"/>
      <c r="F4" s="486"/>
      <c r="G4" s="484" t="s">
        <v>56</v>
      </c>
      <c r="H4" s="485"/>
      <c r="I4" s="485"/>
      <c r="J4" s="486"/>
      <c r="K4" s="30" t="s">
        <v>47</v>
      </c>
      <c r="L4" s="30" t="s">
        <v>57</v>
      </c>
      <c r="M4" s="31" t="s">
        <v>48</v>
      </c>
    </row>
    <row r="5" spans="1:13" ht="45" customHeight="1" thickBot="1">
      <c r="A5" s="23"/>
      <c r="B5" s="481"/>
      <c r="C5" s="565"/>
      <c r="D5" s="32" t="s">
        <v>41</v>
      </c>
      <c r="E5" s="32" t="s">
        <v>42</v>
      </c>
      <c r="F5" s="32" t="s">
        <v>43</v>
      </c>
      <c r="G5" s="32" t="s">
        <v>41</v>
      </c>
      <c r="H5" s="32" t="s">
        <v>60</v>
      </c>
      <c r="I5" s="32" t="s">
        <v>61</v>
      </c>
      <c r="J5" s="32" t="s">
        <v>44</v>
      </c>
      <c r="K5" s="33" t="s">
        <v>44</v>
      </c>
      <c r="L5" s="33" t="s">
        <v>44</v>
      </c>
      <c r="M5" s="32" t="s">
        <v>44</v>
      </c>
    </row>
    <row r="6" spans="1:13" ht="45" customHeight="1" thickBot="1">
      <c r="A6" s="23"/>
      <c r="B6" s="24"/>
      <c r="C6" s="110" t="s">
        <v>24</v>
      </c>
      <c r="D6" s="111"/>
      <c r="E6" s="111"/>
      <c r="F6" s="111"/>
      <c r="G6" s="111"/>
      <c r="H6" s="111"/>
      <c r="I6" s="111"/>
      <c r="J6" s="111"/>
      <c r="K6" s="111"/>
      <c r="L6" s="111"/>
      <c r="M6" s="112"/>
    </row>
    <row r="7" spans="1:13" ht="60" customHeight="1">
      <c r="A7" s="23"/>
      <c r="B7" s="316"/>
      <c r="C7" s="35" t="s">
        <v>45</v>
      </c>
      <c r="D7" s="484" t="s">
        <v>0</v>
      </c>
      <c r="E7" s="486"/>
      <c r="F7" s="36" t="str">
        <f>'別紙４－１(1)入院・使用明細'!H49</f>
        <v>自動計算</v>
      </c>
      <c r="G7" s="487" t="s">
        <v>81</v>
      </c>
      <c r="H7" s="488"/>
      <c r="I7" s="489"/>
      <c r="J7" s="36">
        <f>'別紙４－１(1)入院・使用明細'!E46</f>
        <v>0</v>
      </c>
      <c r="K7" s="52">
        <f t="shared" ref="K7" si="0">MIN(F7,J7)</f>
        <v>0</v>
      </c>
      <c r="L7" s="38"/>
      <c r="M7" s="39"/>
    </row>
    <row r="8" spans="1:13" ht="60" customHeight="1" thickBot="1">
      <c r="A8" s="23"/>
      <c r="B8" s="22"/>
      <c r="C8" s="31" t="s">
        <v>46</v>
      </c>
      <c r="D8" s="40"/>
      <c r="E8" s="41"/>
      <c r="F8" s="41"/>
      <c r="G8" s="41"/>
      <c r="H8" s="41"/>
      <c r="I8" s="41"/>
      <c r="J8" s="36">
        <f>SUM(J7:J7)</f>
        <v>0</v>
      </c>
      <c r="K8" s="36">
        <f>SUM(K7:K7)</f>
        <v>0</v>
      </c>
      <c r="L8" s="37">
        <f>'別紙２（所要額調書）'!H7</f>
        <v>0</v>
      </c>
      <c r="M8" s="30">
        <f>MIN(K8,L8)</f>
        <v>0</v>
      </c>
    </row>
    <row r="9" spans="1:13" ht="45" customHeight="1" thickBot="1">
      <c r="B9" s="2"/>
      <c r="C9" s="569" t="s">
        <v>189</v>
      </c>
      <c r="D9" s="570"/>
      <c r="E9" s="570"/>
      <c r="F9" s="570"/>
      <c r="G9" s="570"/>
      <c r="H9" s="570"/>
      <c r="I9" s="570"/>
      <c r="J9" s="570"/>
      <c r="K9" s="570"/>
      <c r="L9" s="570"/>
      <c r="M9" s="571"/>
    </row>
    <row r="10" spans="1:13" ht="60" customHeight="1">
      <c r="C10" s="44" t="s">
        <v>25</v>
      </c>
      <c r="D10" s="479" t="s">
        <v>0</v>
      </c>
      <c r="E10" s="480"/>
      <c r="F10" s="42" t="str">
        <f>'別紙４－１(2)外来対応・使用明細'!H49</f>
        <v>自動計算</v>
      </c>
      <c r="G10" s="487" t="s">
        <v>81</v>
      </c>
      <c r="H10" s="488"/>
      <c r="I10" s="489"/>
      <c r="J10" s="36">
        <f>'別紙４－１(2)外来対応・使用明細'!E46</f>
        <v>0</v>
      </c>
      <c r="K10" s="52">
        <f>MIN(F10,J10)</f>
        <v>0</v>
      </c>
      <c r="L10" s="38"/>
      <c r="M10" s="39"/>
    </row>
    <row r="11" spans="1:13" ht="60" customHeight="1" thickBot="1">
      <c r="C11" s="32" t="s">
        <v>46</v>
      </c>
      <c r="D11" s="40"/>
      <c r="E11" s="41"/>
      <c r="F11" s="41"/>
      <c r="G11" s="41"/>
      <c r="H11" s="41"/>
      <c r="I11" s="41"/>
      <c r="J11" s="43">
        <f>SUM(J10:J10)</f>
        <v>0</v>
      </c>
      <c r="K11" s="43">
        <f>SUM(K10:K10)</f>
        <v>0</v>
      </c>
      <c r="L11" s="45">
        <f>'別紙２（所要額調書）'!H8</f>
        <v>0</v>
      </c>
      <c r="M11" s="72">
        <f>MIN(K11,L11)</f>
        <v>0</v>
      </c>
    </row>
    <row r="12" spans="1:13" ht="45" customHeight="1" thickBot="1">
      <c r="C12" s="566" t="s">
        <v>240</v>
      </c>
      <c r="D12" s="567"/>
      <c r="E12" s="567"/>
      <c r="F12" s="567"/>
      <c r="G12" s="567"/>
      <c r="H12" s="567"/>
      <c r="I12" s="567"/>
      <c r="J12" s="567"/>
      <c r="K12" s="567"/>
      <c r="L12" s="567"/>
      <c r="M12" s="568"/>
    </row>
    <row r="13" spans="1:13" ht="60" customHeight="1">
      <c r="C13" s="47" t="s">
        <v>26</v>
      </c>
      <c r="D13" s="479" t="s">
        <v>81</v>
      </c>
      <c r="E13" s="480"/>
      <c r="F13" s="34" t="str">
        <f>'別紙４－１(3)救急・周産期・小児医療_使用明細'!H49</f>
        <v>自動計算</v>
      </c>
      <c r="G13" s="476" t="s">
        <v>0</v>
      </c>
      <c r="H13" s="477"/>
      <c r="I13" s="478"/>
      <c r="J13" s="46">
        <f>'別紙４－１(3)救急・周産期・小児医療_使用明細'!E46</f>
        <v>0</v>
      </c>
      <c r="K13" s="52">
        <f>MIN(F13,J13)</f>
        <v>0</v>
      </c>
      <c r="L13" s="51"/>
      <c r="M13" s="51"/>
    </row>
    <row r="14" spans="1:13" ht="60" customHeight="1">
      <c r="C14" s="31" t="s">
        <v>46</v>
      </c>
      <c r="D14" s="357"/>
      <c r="E14" s="38"/>
      <c r="F14" s="38"/>
      <c r="G14" s="38"/>
      <c r="H14" s="38"/>
      <c r="I14" s="38"/>
      <c r="J14" s="36">
        <f>SUM(J13:J13)</f>
        <v>0</v>
      </c>
      <c r="K14" s="36">
        <f>SUM(K13:K13)</f>
        <v>0</v>
      </c>
      <c r="L14" s="37">
        <f>'別紙２（所要額調書）'!H9</f>
        <v>0</v>
      </c>
      <c r="M14" s="262">
        <f>MIN(K14,L14)</f>
        <v>0</v>
      </c>
    </row>
    <row r="16" spans="1:13">
      <c r="C16" s="28" t="s">
        <v>178</v>
      </c>
    </row>
    <row r="17" spans="3:3">
      <c r="C17" s="28" t="s">
        <v>1</v>
      </c>
    </row>
    <row r="18" spans="3:3">
      <c r="C18" s="3" t="s">
        <v>58</v>
      </c>
    </row>
  </sheetData>
  <sheetProtection sheet="1" objects="1" scenarios="1"/>
  <customSheetViews>
    <customSheetView guid="{9C794F8B-61A0-437A-BDE0-C61D914A8E6F}" scale="80" fitToPage="1" topLeftCell="B1">
      <pane xSplit="2" ySplit="5" topLeftCell="D6" activePane="bottomRight" state="frozen"/>
      <selection pane="bottomRight" activeCell="D6" sqref="D6"/>
      <pageMargins left="0.70866141732283472" right="0.70866141732283472" top="0.74803149606299213" bottom="0.74803149606299213" header="0.31496062992125984" footer="0.31496062992125984"/>
      <pageSetup paperSize="8" scale="40" orientation="portrait" r:id="rId1"/>
    </customSheetView>
  </customSheetViews>
  <mergeCells count="14">
    <mergeCell ref="G13:I13"/>
    <mergeCell ref="C2:M2"/>
    <mergeCell ref="K3:M3"/>
    <mergeCell ref="C9:M9"/>
    <mergeCell ref="D10:E10"/>
    <mergeCell ref="G7:I7"/>
    <mergeCell ref="D7:E7"/>
    <mergeCell ref="G10:I10"/>
    <mergeCell ref="D13:E13"/>
    <mergeCell ref="B4:B5"/>
    <mergeCell ref="C4:C5"/>
    <mergeCell ref="D4:F4"/>
    <mergeCell ref="G4:J4"/>
    <mergeCell ref="C12:M12"/>
  </mergeCells>
  <phoneticPr fontId="2"/>
  <pageMargins left="0.70866141732283472" right="0.70866141732283472" top="0.74803149606299213" bottom="0.74803149606299213" header="0.31496062992125984" footer="0.31496062992125984"/>
  <pageSetup paperSize="8" scale="40" orientation="portrait" r:id="rId2"/>
  <drawing r:id="rId3"/>
  <legacyDrawing r:id="rId4"/>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CCCC01-C344-43AF-80A7-B8EE66261533}">
  <sheetPr codeName="Sheet21">
    <tabColor rgb="FFFF0000"/>
  </sheetPr>
  <dimension ref="A1:I42"/>
  <sheetViews>
    <sheetView workbookViewId="0"/>
  </sheetViews>
  <sheetFormatPr defaultRowHeight="13.5"/>
  <cols>
    <col min="1" max="1" width="9" style="149"/>
    <col min="2" max="2" width="9" style="149" customWidth="1"/>
    <col min="3" max="16384" width="9" style="149"/>
  </cols>
  <sheetData>
    <row r="1" spans="1:8" ht="23.25" customHeight="1"/>
    <row r="2" spans="1:8" ht="19.5" customHeight="1">
      <c r="A2" s="589" t="s">
        <v>253</v>
      </c>
      <c r="B2" s="589"/>
      <c r="C2" s="589"/>
      <c r="D2" s="589"/>
      <c r="E2" s="589"/>
      <c r="F2" s="589"/>
      <c r="G2" s="589"/>
      <c r="H2" s="589"/>
    </row>
    <row r="3" spans="1:8" ht="19.5" customHeight="1">
      <c r="B3" s="589" t="s">
        <v>128</v>
      </c>
      <c r="C3" s="589"/>
      <c r="D3" s="589"/>
      <c r="E3" s="589"/>
      <c r="F3" s="589"/>
      <c r="G3" s="589"/>
    </row>
    <row r="5" spans="1:8">
      <c r="B5" s="590" t="s">
        <v>121</v>
      </c>
      <c r="C5" s="590"/>
    </row>
    <row r="7" spans="1:8">
      <c r="B7" s="577" t="s">
        <v>122</v>
      </c>
      <c r="C7" s="578"/>
      <c r="D7" s="577" t="s">
        <v>129</v>
      </c>
      <c r="E7" s="578"/>
      <c r="F7" s="577" t="s">
        <v>124</v>
      </c>
      <c r="G7" s="578"/>
    </row>
    <row r="8" spans="1:8">
      <c r="B8" s="583" t="s">
        <v>126</v>
      </c>
      <c r="C8" s="584"/>
      <c r="D8" s="525" t="str">
        <f>IF(別紙３精算書!H10=0,"（自動転記）",別紙３精算書!H10)</f>
        <v>（自動転記）</v>
      </c>
      <c r="E8" s="526"/>
      <c r="F8" s="150"/>
      <c r="G8" s="151"/>
    </row>
    <row r="9" spans="1:8">
      <c r="B9" s="585"/>
      <c r="C9" s="586"/>
      <c r="D9" s="521"/>
      <c r="E9" s="522"/>
      <c r="F9" s="152"/>
      <c r="G9" s="153"/>
    </row>
    <row r="10" spans="1:8">
      <c r="B10" s="585" t="s">
        <v>127</v>
      </c>
      <c r="C10" s="586"/>
      <c r="D10" s="521" t="str">
        <f>IFERROR(D17-D8-D12,"（自動計算）")</f>
        <v>（自動計算）</v>
      </c>
      <c r="E10" s="522"/>
      <c r="F10" s="152"/>
      <c r="G10" s="153"/>
    </row>
    <row r="11" spans="1:8">
      <c r="B11" s="585"/>
      <c r="C11" s="586"/>
      <c r="D11" s="521"/>
      <c r="E11" s="522"/>
      <c r="F11" s="152"/>
      <c r="G11" s="153"/>
    </row>
    <row r="12" spans="1:8">
      <c r="B12" s="585" t="s">
        <v>140</v>
      </c>
      <c r="C12" s="586"/>
      <c r="D12" s="587">
        <f>別紙３精算書!D10</f>
        <v>0</v>
      </c>
      <c r="E12" s="588"/>
      <c r="F12" s="152"/>
      <c r="G12" s="153"/>
    </row>
    <row r="13" spans="1:8">
      <c r="B13" s="585"/>
      <c r="C13" s="586"/>
      <c r="D13" s="587"/>
      <c r="E13" s="588"/>
      <c r="F13" s="152"/>
      <c r="G13" s="153"/>
    </row>
    <row r="14" spans="1:8">
      <c r="B14" s="152"/>
      <c r="C14" s="153"/>
      <c r="D14" s="152"/>
      <c r="E14" s="153"/>
      <c r="F14" s="152"/>
      <c r="G14" s="153"/>
    </row>
    <row r="15" spans="1:8">
      <c r="B15" s="152"/>
      <c r="C15" s="153"/>
      <c r="D15" s="152"/>
      <c r="E15" s="153"/>
      <c r="F15" s="152"/>
      <c r="G15" s="153"/>
    </row>
    <row r="16" spans="1:8">
      <c r="B16" s="154"/>
      <c r="C16" s="155"/>
      <c r="D16" s="154"/>
      <c r="E16" s="155"/>
      <c r="F16" s="154"/>
      <c r="G16" s="155"/>
    </row>
    <row r="17" spans="2:7">
      <c r="B17" s="577" t="s">
        <v>80</v>
      </c>
      <c r="C17" s="578"/>
      <c r="D17" s="510" t="str">
        <f>IF(別紙３精算書!C10=0,"（自動転記）",別紙３精算書!C10)</f>
        <v>（自動転記）</v>
      </c>
      <c r="E17" s="511"/>
      <c r="F17" s="577"/>
      <c r="G17" s="578"/>
    </row>
    <row r="20" spans="2:7">
      <c r="B20" s="156" t="s">
        <v>125</v>
      </c>
      <c r="C20" s="156"/>
    </row>
    <row r="22" spans="2:7">
      <c r="B22" s="577" t="s">
        <v>122</v>
      </c>
      <c r="C22" s="578"/>
      <c r="D22" s="577" t="s">
        <v>129</v>
      </c>
      <c r="E22" s="578"/>
      <c r="F22" s="577" t="s">
        <v>124</v>
      </c>
      <c r="G22" s="578"/>
    </row>
    <row r="23" spans="2:7">
      <c r="B23" s="581" t="s">
        <v>250</v>
      </c>
      <c r="C23" s="582"/>
      <c r="D23" s="504" t="str">
        <f>D32</f>
        <v>（自動転記）</v>
      </c>
      <c r="E23" s="505"/>
      <c r="F23" s="581"/>
      <c r="G23" s="582"/>
    </row>
    <row r="24" spans="2:7">
      <c r="B24" s="573"/>
      <c r="C24" s="574"/>
      <c r="D24" s="506"/>
      <c r="E24" s="507"/>
      <c r="F24" s="573"/>
      <c r="G24" s="574"/>
    </row>
    <row r="25" spans="2:7">
      <c r="B25" s="573"/>
      <c r="C25" s="574"/>
      <c r="D25" s="573"/>
      <c r="E25" s="574"/>
      <c r="F25" s="573"/>
      <c r="G25" s="574"/>
    </row>
    <row r="26" spans="2:7">
      <c r="B26" s="573"/>
      <c r="C26" s="574"/>
      <c r="D26" s="573"/>
      <c r="E26" s="574"/>
      <c r="F26" s="573"/>
      <c r="G26" s="574"/>
    </row>
    <row r="27" spans="2:7">
      <c r="B27" s="573"/>
      <c r="C27" s="574"/>
      <c r="D27" s="573"/>
      <c r="E27" s="574"/>
      <c r="F27" s="573"/>
      <c r="G27" s="574"/>
    </row>
    <row r="28" spans="2:7">
      <c r="B28" s="573"/>
      <c r="C28" s="574"/>
      <c r="D28" s="573"/>
      <c r="E28" s="574"/>
      <c r="F28" s="573"/>
      <c r="G28" s="574"/>
    </row>
    <row r="29" spans="2:7">
      <c r="B29" s="573"/>
      <c r="C29" s="574"/>
      <c r="D29" s="573"/>
      <c r="E29" s="574"/>
      <c r="F29" s="573"/>
      <c r="G29" s="574"/>
    </row>
    <row r="30" spans="2:7">
      <c r="B30" s="573"/>
      <c r="C30" s="574"/>
      <c r="D30" s="573"/>
      <c r="E30" s="574"/>
      <c r="F30" s="573"/>
      <c r="G30" s="574"/>
    </row>
    <row r="31" spans="2:7">
      <c r="B31" s="575"/>
      <c r="C31" s="576"/>
      <c r="D31" s="575"/>
      <c r="E31" s="576"/>
      <c r="F31" s="575"/>
      <c r="G31" s="576"/>
    </row>
    <row r="32" spans="2:7">
      <c r="B32" s="577" t="s">
        <v>80</v>
      </c>
      <c r="C32" s="578"/>
      <c r="D32" s="510" t="str">
        <f>D17</f>
        <v>（自動転記）</v>
      </c>
      <c r="E32" s="511"/>
      <c r="F32" s="577"/>
      <c r="G32" s="578"/>
    </row>
    <row r="34" spans="2:9" s="156" customFormat="1" ht="20.25" customHeight="1">
      <c r="B34" s="579" t="s">
        <v>254</v>
      </c>
      <c r="C34" s="579"/>
      <c r="D34" s="579"/>
      <c r="E34" s="579"/>
      <c r="F34" s="579"/>
      <c r="G34" s="579"/>
    </row>
    <row r="35" spans="2:9" s="156" customFormat="1" ht="20.25" customHeight="1">
      <c r="B35" s="579"/>
      <c r="C35" s="579"/>
      <c r="D35" s="579"/>
      <c r="E35" s="579"/>
      <c r="F35" s="579"/>
      <c r="G35" s="579"/>
    </row>
    <row r="37" spans="2:9">
      <c r="B37" s="580" t="str">
        <f>様式第３号実績報告書!H7</f>
        <v>令和　年　月　日</v>
      </c>
      <c r="C37" s="580"/>
      <c r="D37" s="580"/>
    </row>
    <row r="38" spans="2:9" ht="14.25">
      <c r="B38" s="157"/>
    </row>
    <row r="39" spans="2:9" ht="30" customHeight="1">
      <c r="C39" s="572" t="s">
        <v>111</v>
      </c>
      <c r="D39" s="572"/>
      <c r="E39" s="516" t="str">
        <f>IF(様式第１号交付申請書!G14=0,"（自動転記）",様式第１号交付申請書!G14)</f>
        <v>（自動転記）</v>
      </c>
      <c r="F39" s="516"/>
      <c r="G39" s="516"/>
      <c r="H39" s="516"/>
      <c r="I39" s="158"/>
    </row>
    <row r="40" spans="2:9" ht="14.25" customHeight="1">
      <c r="C40" s="572" t="s">
        <v>108</v>
      </c>
      <c r="D40" s="572"/>
      <c r="E40" s="513" t="str">
        <f>IF(別紙１計画書!D6=0,"（自動転記）",別紙１計画書!D6)</f>
        <v>（自動転記）</v>
      </c>
      <c r="F40" s="513"/>
      <c r="G40" s="513"/>
      <c r="H40" s="513"/>
      <c r="I40" s="159"/>
    </row>
    <row r="41" spans="2:9">
      <c r="C41" s="572" t="s">
        <v>107</v>
      </c>
      <c r="D41" s="572"/>
      <c r="E41" s="513" t="str">
        <f>IF(別紙１計画書!D7=0,"（自動転記）",別紙１計画書!D7)</f>
        <v>（自動転記）</v>
      </c>
      <c r="F41" s="513"/>
      <c r="G41" s="513"/>
      <c r="H41" s="513"/>
      <c r="I41" s="160"/>
    </row>
    <row r="42" spans="2:9" ht="30" customHeight="1">
      <c r="C42" s="572" t="s">
        <v>106</v>
      </c>
      <c r="D42" s="572"/>
      <c r="E42" s="513" t="str">
        <f>IF(別紙１計画書!D8=0,"（自動転記）",別紙１計画書!D8)</f>
        <v>（自動転記）</v>
      </c>
      <c r="F42" s="513"/>
      <c r="G42" s="513"/>
      <c r="H42" s="513"/>
      <c r="I42" s="159"/>
    </row>
  </sheetData>
  <sheetProtection sheet="1" objects="1" scenarios="1"/>
  <customSheetViews>
    <customSheetView guid="{9C794F8B-61A0-437A-BDE0-C61D914A8E6F}">
      <pageMargins left="0.70866141732283472" right="0.70866141732283472" top="0.74803149606299213" bottom="0.74803149606299213" header="0.31496062992125984" footer="0.31496062992125984"/>
      <pageSetup paperSize="9" orientation="portrait" r:id="rId1"/>
    </customSheetView>
  </customSheetViews>
  <mergeCells count="46">
    <mergeCell ref="A2:H2"/>
    <mergeCell ref="B3:G3"/>
    <mergeCell ref="B5:C5"/>
    <mergeCell ref="B7:C7"/>
    <mergeCell ref="D7:E7"/>
    <mergeCell ref="F7:G7"/>
    <mergeCell ref="B8:C9"/>
    <mergeCell ref="D8:E9"/>
    <mergeCell ref="B10:C11"/>
    <mergeCell ref="D10:E11"/>
    <mergeCell ref="B17:C17"/>
    <mergeCell ref="D17:E17"/>
    <mergeCell ref="B12:C13"/>
    <mergeCell ref="D12:E13"/>
    <mergeCell ref="F17:G17"/>
    <mergeCell ref="B22:C22"/>
    <mergeCell ref="D22:E22"/>
    <mergeCell ref="F22:G22"/>
    <mergeCell ref="B23:C24"/>
    <mergeCell ref="D23:E24"/>
    <mergeCell ref="F23:G24"/>
    <mergeCell ref="B25:C26"/>
    <mergeCell ref="D25:E26"/>
    <mergeCell ref="F25:G26"/>
    <mergeCell ref="B27:C28"/>
    <mergeCell ref="D27:E28"/>
    <mergeCell ref="F27:G28"/>
    <mergeCell ref="C39:D39"/>
    <mergeCell ref="E39:H39"/>
    <mergeCell ref="B29:C30"/>
    <mergeCell ref="D29:E30"/>
    <mergeCell ref="F29:G30"/>
    <mergeCell ref="B31:C31"/>
    <mergeCell ref="D31:E31"/>
    <mergeCell ref="F31:G31"/>
    <mergeCell ref="B32:C32"/>
    <mergeCell ref="D32:E32"/>
    <mergeCell ref="F32:G32"/>
    <mergeCell ref="B34:G35"/>
    <mergeCell ref="B37:D37"/>
    <mergeCell ref="C40:D40"/>
    <mergeCell ref="E40:H40"/>
    <mergeCell ref="C41:D41"/>
    <mergeCell ref="E41:H41"/>
    <mergeCell ref="C42:D42"/>
    <mergeCell ref="E42:H42"/>
  </mergeCells>
  <phoneticPr fontId="2"/>
  <pageMargins left="0.70866141732283472" right="0.70866141732283472" top="0.74803149606299213" bottom="0.74803149606299213" header="0.31496062992125984" footer="0.31496062992125984"/>
  <pageSetup paperSize="9" orientation="portrait" r:id="rId2"/>
  <drawing r:id="rId3"/>
  <legacyDrawing r:id="rId4"/>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447FF3-846A-4E1C-B70A-03E406124C56}">
  <sheetPr>
    <tabColor rgb="FFFF0000"/>
    <pageSetUpPr fitToPage="1"/>
  </sheetPr>
  <dimension ref="A1:L56"/>
  <sheetViews>
    <sheetView workbookViewId="0"/>
  </sheetViews>
  <sheetFormatPr defaultColWidth="9" defaultRowHeight="20.100000000000001" customHeight="1"/>
  <cols>
    <col min="1" max="1" width="2.75" style="73" customWidth="1"/>
    <col min="2" max="2" width="12.5" style="100" customWidth="1"/>
    <col min="3" max="5" width="9.875" style="74" customWidth="1"/>
    <col min="6" max="7" width="12.375" style="73" customWidth="1"/>
    <col min="8" max="8" width="13.875" style="73" customWidth="1"/>
    <col min="9" max="10" width="12.375" style="73" customWidth="1"/>
    <col min="11" max="11" width="12.25" style="73" customWidth="1"/>
    <col min="12" max="12" width="18.125" style="73" customWidth="1"/>
    <col min="13" max="13" width="3.75" style="73" customWidth="1"/>
    <col min="14" max="16384" width="9" style="73"/>
  </cols>
  <sheetData>
    <row r="1" spans="1:12" ht="34.5" customHeight="1">
      <c r="B1" s="527" t="s">
        <v>310</v>
      </c>
      <c r="C1" s="527"/>
      <c r="D1" s="527"/>
    </row>
    <row r="2" spans="1:12" s="75" customFormat="1" ht="17.25" customHeight="1">
      <c r="B2" s="76" t="s">
        <v>263</v>
      </c>
      <c r="C2" s="77"/>
      <c r="D2" s="77"/>
      <c r="E2" s="77"/>
      <c r="F2" s="77"/>
      <c r="G2" s="77"/>
      <c r="H2" s="77"/>
      <c r="I2" s="78"/>
    </row>
    <row r="3" spans="1:12" s="81" customFormat="1" ht="19.5" customHeight="1">
      <c r="A3" s="75"/>
      <c r="B3" s="77"/>
      <c r="C3" s="79"/>
      <c r="D3" s="79"/>
      <c r="E3" s="79"/>
      <c r="F3" s="79"/>
      <c r="G3" s="80"/>
      <c r="H3" s="102"/>
      <c r="I3" s="102"/>
      <c r="J3" s="102"/>
    </row>
    <row r="4" spans="1:12" s="81" customFormat="1" ht="19.5" customHeight="1">
      <c r="A4" s="75"/>
      <c r="B4" s="77"/>
      <c r="C4" s="79"/>
      <c r="D4" s="79"/>
      <c r="E4" s="79"/>
      <c r="F4" s="79"/>
      <c r="G4" s="80"/>
      <c r="H4" s="82"/>
      <c r="I4" s="82"/>
      <c r="J4" s="82"/>
    </row>
    <row r="5" spans="1:12" s="81" customFormat="1" ht="54" customHeight="1">
      <c r="A5" s="75"/>
      <c r="B5" s="528"/>
      <c r="C5" s="528"/>
      <c r="D5" s="528"/>
      <c r="E5" s="528"/>
      <c r="F5" s="528"/>
      <c r="G5" s="528"/>
      <c r="H5" s="528"/>
      <c r="I5" s="528"/>
      <c r="J5" s="528"/>
    </row>
    <row r="6" spans="1:12" s="81" customFormat="1" ht="39.75" customHeight="1">
      <c r="A6" s="75"/>
      <c r="B6" s="83"/>
      <c r="C6" s="83"/>
      <c r="D6" s="83"/>
      <c r="E6" s="83"/>
      <c r="F6" s="83"/>
      <c r="G6" s="83"/>
      <c r="H6" s="83"/>
      <c r="I6" s="83"/>
      <c r="J6" s="83"/>
    </row>
    <row r="7" spans="1:12" s="77" customFormat="1" ht="20.100000000000001" customHeight="1">
      <c r="A7" s="84"/>
      <c r="B7" s="85" t="s">
        <v>379</v>
      </c>
      <c r="C7" s="79"/>
      <c r="D7" s="79"/>
      <c r="E7" s="79"/>
      <c r="F7" s="79"/>
      <c r="G7" s="80"/>
      <c r="H7" s="91"/>
      <c r="I7" s="91"/>
      <c r="J7" s="91"/>
    </row>
    <row r="8" spans="1:12" s="75" customFormat="1" ht="17.25" customHeight="1">
      <c r="B8" s="77"/>
      <c r="C8" s="77"/>
      <c r="D8" s="77"/>
      <c r="E8" s="77"/>
      <c r="F8" s="77"/>
      <c r="G8" s="77"/>
      <c r="H8" s="77"/>
      <c r="I8" s="241" t="s">
        <v>38</v>
      </c>
      <c r="J8" s="92"/>
      <c r="K8" s="241"/>
      <c r="L8" s="241"/>
    </row>
    <row r="9" spans="1:12" ht="26.25" customHeight="1">
      <c r="B9" s="239" t="s">
        <v>170</v>
      </c>
      <c r="C9" s="93" t="s">
        <v>75</v>
      </c>
      <c r="D9" s="529" t="s">
        <v>76</v>
      </c>
      <c r="E9" s="530"/>
      <c r="F9" s="531"/>
      <c r="G9" s="94" t="s">
        <v>77</v>
      </c>
      <c r="H9" s="95" t="s">
        <v>78</v>
      </c>
      <c r="I9" s="95" t="s">
        <v>79</v>
      </c>
      <c r="J9" s="95" t="s">
        <v>171</v>
      </c>
      <c r="K9" s="95" t="s">
        <v>172</v>
      </c>
      <c r="L9" s="239" t="s">
        <v>141</v>
      </c>
    </row>
    <row r="10" spans="1:12" ht="20.100000000000001" customHeight="1">
      <c r="B10" s="96"/>
      <c r="C10" s="96"/>
      <c r="D10" s="535"/>
      <c r="E10" s="536"/>
      <c r="F10" s="537"/>
      <c r="G10" s="97"/>
      <c r="H10" s="107"/>
      <c r="I10" s="229">
        <f>ROUNDDOWN(PRODUCT(G10:H10),0)</f>
        <v>0</v>
      </c>
      <c r="J10" s="240"/>
      <c r="K10" s="240"/>
      <c r="L10" s="266"/>
    </row>
    <row r="11" spans="1:12" ht="20.100000000000001" customHeight="1">
      <c r="B11" s="96"/>
      <c r="C11" s="96"/>
      <c r="D11" s="535"/>
      <c r="E11" s="536"/>
      <c r="F11" s="537"/>
      <c r="G11" s="97"/>
      <c r="H11" s="107"/>
      <c r="I11" s="229">
        <f t="shared" ref="I11:I54" si="0">ROUNDDOWN(PRODUCT(G11:H11),0)</f>
        <v>0</v>
      </c>
      <c r="J11" s="240"/>
      <c r="K11" s="240"/>
      <c r="L11" s="266"/>
    </row>
    <row r="12" spans="1:12" ht="20.100000000000001" customHeight="1">
      <c r="B12" s="96"/>
      <c r="C12" s="96"/>
      <c r="D12" s="535"/>
      <c r="E12" s="536"/>
      <c r="F12" s="537"/>
      <c r="G12" s="97"/>
      <c r="H12" s="107"/>
      <c r="I12" s="229">
        <f t="shared" si="0"/>
        <v>0</v>
      </c>
      <c r="J12" s="240"/>
      <c r="K12" s="240"/>
      <c r="L12" s="266"/>
    </row>
    <row r="13" spans="1:12" ht="20.100000000000001" customHeight="1">
      <c r="B13" s="96"/>
      <c r="C13" s="96"/>
      <c r="D13" s="535"/>
      <c r="E13" s="536"/>
      <c r="F13" s="537"/>
      <c r="G13" s="97"/>
      <c r="H13" s="107"/>
      <c r="I13" s="229">
        <f t="shared" si="0"/>
        <v>0</v>
      </c>
      <c r="J13" s="240"/>
      <c r="K13" s="240"/>
      <c r="L13" s="266"/>
    </row>
    <row r="14" spans="1:12" ht="20.100000000000001" customHeight="1">
      <c r="B14" s="96"/>
      <c r="C14" s="96"/>
      <c r="D14" s="535"/>
      <c r="E14" s="536"/>
      <c r="F14" s="537"/>
      <c r="G14" s="97"/>
      <c r="H14" s="107"/>
      <c r="I14" s="229">
        <f t="shared" si="0"/>
        <v>0</v>
      </c>
      <c r="J14" s="240"/>
      <c r="K14" s="240"/>
      <c r="L14" s="266"/>
    </row>
    <row r="15" spans="1:12" ht="20.100000000000001" customHeight="1">
      <c r="B15" s="96"/>
      <c r="C15" s="96"/>
      <c r="D15" s="535"/>
      <c r="E15" s="536"/>
      <c r="F15" s="537"/>
      <c r="G15" s="97"/>
      <c r="H15" s="107"/>
      <c r="I15" s="229">
        <f t="shared" si="0"/>
        <v>0</v>
      </c>
      <c r="J15" s="240"/>
      <c r="K15" s="240"/>
      <c r="L15" s="266"/>
    </row>
    <row r="16" spans="1:12" ht="20.100000000000001" customHeight="1">
      <c r="B16" s="96"/>
      <c r="C16" s="96"/>
      <c r="D16" s="535"/>
      <c r="E16" s="536"/>
      <c r="F16" s="537"/>
      <c r="G16" s="97"/>
      <c r="H16" s="107"/>
      <c r="I16" s="229">
        <f t="shared" si="0"/>
        <v>0</v>
      </c>
      <c r="J16" s="240"/>
      <c r="K16" s="240"/>
      <c r="L16" s="266"/>
    </row>
    <row r="17" spans="2:12" ht="20.100000000000001" customHeight="1">
      <c r="B17" s="96"/>
      <c r="C17" s="96"/>
      <c r="D17" s="535"/>
      <c r="E17" s="536"/>
      <c r="F17" s="537"/>
      <c r="G17" s="97"/>
      <c r="H17" s="107"/>
      <c r="I17" s="229">
        <f t="shared" si="0"/>
        <v>0</v>
      </c>
      <c r="J17" s="240"/>
      <c r="K17" s="240"/>
      <c r="L17" s="266"/>
    </row>
    <row r="18" spans="2:12" ht="20.100000000000001" customHeight="1">
      <c r="B18" s="96"/>
      <c r="C18" s="96"/>
      <c r="D18" s="535"/>
      <c r="E18" s="536"/>
      <c r="F18" s="537"/>
      <c r="G18" s="97"/>
      <c r="H18" s="107"/>
      <c r="I18" s="229">
        <f t="shared" si="0"/>
        <v>0</v>
      </c>
      <c r="J18" s="240"/>
      <c r="K18" s="240"/>
      <c r="L18" s="266"/>
    </row>
    <row r="19" spans="2:12" ht="20.100000000000001" customHeight="1">
      <c r="B19" s="96"/>
      <c r="C19" s="96"/>
      <c r="D19" s="535"/>
      <c r="E19" s="536"/>
      <c r="F19" s="537"/>
      <c r="G19" s="97"/>
      <c r="H19" s="107"/>
      <c r="I19" s="229">
        <f t="shared" si="0"/>
        <v>0</v>
      </c>
      <c r="J19" s="240"/>
      <c r="K19" s="240"/>
      <c r="L19" s="266"/>
    </row>
    <row r="20" spans="2:12" ht="20.100000000000001" customHeight="1">
      <c r="B20" s="96"/>
      <c r="C20" s="96"/>
      <c r="D20" s="535"/>
      <c r="E20" s="536"/>
      <c r="F20" s="537"/>
      <c r="G20" s="97"/>
      <c r="H20" s="107"/>
      <c r="I20" s="229">
        <f t="shared" si="0"/>
        <v>0</v>
      </c>
      <c r="J20" s="240"/>
      <c r="K20" s="240"/>
      <c r="L20" s="266"/>
    </row>
    <row r="21" spans="2:12" ht="20.100000000000001" customHeight="1">
      <c r="B21" s="96"/>
      <c r="C21" s="96"/>
      <c r="D21" s="535"/>
      <c r="E21" s="536"/>
      <c r="F21" s="537"/>
      <c r="G21" s="97"/>
      <c r="H21" s="107"/>
      <c r="I21" s="229">
        <f t="shared" si="0"/>
        <v>0</v>
      </c>
      <c r="J21" s="240"/>
      <c r="K21" s="240"/>
      <c r="L21" s="266"/>
    </row>
    <row r="22" spans="2:12" ht="20.100000000000001" customHeight="1">
      <c r="B22" s="96"/>
      <c r="C22" s="96"/>
      <c r="D22" s="535"/>
      <c r="E22" s="536"/>
      <c r="F22" s="537"/>
      <c r="G22" s="97"/>
      <c r="H22" s="107"/>
      <c r="I22" s="229">
        <f t="shared" si="0"/>
        <v>0</v>
      </c>
      <c r="J22" s="240"/>
      <c r="K22" s="240"/>
      <c r="L22" s="266"/>
    </row>
    <row r="23" spans="2:12" ht="20.100000000000001" customHeight="1">
      <c r="B23" s="96"/>
      <c r="C23" s="96"/>
      <c r="D23" s="535"/>
      <c r="E23" s="536"/>
      <c r="F23" s="537"/>
      <c r="G23" s="97"/>
      <c r="H23" s="107"/>
      <c r="I23" s="229">
        <f t="shared" si="0"/>
        <v>0</v>
      </c>
      <c r="J23" s="240"/>
      <c r="K23" s="240"/>
      <c r="L23" s="266"/>
    </row>
    <row r="24" spans="2:12" ht="20.100000000000001" customHeight="1">
      <c r="B24" s="96"/>
      <c r="C24" s="96"/>
      <c r="D24" s="535"/>
      <c r="E24" s="536"/>
      <c r="F24" s="537"/>
      <c r="G24" s="97"/>
      <c r="H24" s="107"/>
      <c r="I24" s="229">
        <f t="shared" si="0"/>
        <v>0</v>
      </c>
      <c r="J24" s="240"/>
      <c r="K24" s="240"/>
      <c r="L24" s="266"/>
    </row>
    <row r="25" spans="2:12" ht="20.100000000000001" customHeight="1">
      <c r="B25" s="96"/>
      <c r="C25" s="96"/>
      <c r="D25" s="535"/>
      <c r="E25" s="536"/>
      <c r="F25" s="537"/>
      <c r="G25" s="97"/>
      <c r="H25" s="107"/>
      <c r="I25" s="229">
        <f t="shared" si="0"/>
        <v>0</v>
      </c>
      <c r="J25" s="240"/>
      <c r="K25" s="240"/>
      <c r="L25" s="266"/>
    </row>
    <row r="26" spans="2:12" ht="20.100000000000001" customHeight="1">
      <c r="B26" s="96"/>
      <c r="C26" s="96"/>
      <c r="D26" s="535"/>
      <c r="E26" s="536"/>
      <c r="F26" s="537"/>
      <c r="G26" s="97"/>
      <c r="H26" s="107"/>
      <c r="I26" s="229">
        <f t="shared" si="0"/>
        <v>0</v>
      </c>
      <c r="J26" s="240"/>
      <c r="K26" s="240"/>
      <c r="L26" s="266"/>
    </row>
    <row r="27" spans="2:12" ht="20.100000000000001" customHeight="1">
      <c r="B27" s="96"/>
      <c r="C27" s="96"/>
      <c r="D27" s="535"/>
      <c r="E27" s="536"/>
      <c r="F27" s="537"/>
      <c r="G27" s="97"/>
      <c r="H27" s="107"/>
      <c r="I27" s="229">
        <f t="shared" si="0"/>
        <v>0</v>
      </c>
      <c r="J27" s="240"/>
      <c r="K27" s="240"/>
      <c r="L27" s="266"/>
    </row>
    <row r="28" spans="2:12" ht="20.100000000000001" customHeight="1">
      <c r="B28" s="96"/>
      <c r="C28" s="96"/>
      <c r="D28" s="377"/>
      <c r="E28" s="378"/>
      <c r="F28" s="379"/>
      <c r="G28" s="97"/>
      <c r="H28" s="107"/>
      <c r="I28" s="229">
        <f t="shared" si="0"/>
        <v>0</v>
      </c>
      <c r="J28" s="240"/>
      <c r="K28" s="240"/>
      <c r="L28" s="266"/>
    </row>
    <row r="29" spans="2:12" ht="20.100000000000001" customHeight="1">
      <c r="B29" s="96"/>
      <c r="C29" s="96"/>
      <c r="D29" s="377"/>
      <c r="E29" s="378"/>
      <c r="F29" s="379"/>
      <c r="G29" s="97"/>
      <c r="H29" s="107"/>
      <c r="I29" s="229">
        <f t="shared" si="0"/>
        <v>0</v>
      </c>
      <c r="J29" s="240"/>
      <c r="K29" s="240"/>
      <c r="L29" s="266"/>
    </row>
    <row r="30" spans="2:12" ht="20.100000000000001" customHeight="1">
      <c r="B30" s="96"/>
      <c r="C30" s="96"/>
      <c r="D30" s="377"/>
      <c r="E30" s="378"/>
      <c r="F30" s="379"/>
      <c r="G30" s="97"/>
      <c r="H30" s="107"/>
      <c r="I30" s="229">
        <f t="shared" si="0"/>
        <v>0</v>
      </c>
      <c r="J30" s="240"/>
      <c r="K30" s="240"/>
      <c r="L30" s="266"/>
    </row>
    <row r="31" spans="2:12" ht="20.100000000000001" customHeight="1">
      <c r="B31" s="96"/>
      <c r="C31" s="96"/>
      <c r="D31" s="377"/>
      <c r="E31" s="378"/>
      <c r="F31" s="379"/>
      <c r="G31" s="97"/>
      <c r="H31" s="107"/>
      <c r="I31" s="229">
        <f t="shared" si="0"/>
        <v>0</v>
      </c>
      <c r="J31" s="240"/>
      <c r="K31" s="240"/>
      <c r="L31" s="266"/>
    </row>
    <row r="32" spans="2:12" ht="20.100000000000001" customHeight="1">
      <c r="B32" s="96"/>
      <c r="C32" s="96"/>
      <c r="D32" s="377"/>
      <c r="E32" s="378"/>
      <c r="F32" s="379"/>
      <c r="G32" s="97"/>
      <c r="H32" s="107"/>
      <c r="I32" s="229">
        <f t="shared" si="0"/>
        <v>0</v>
      </c>
      <c r="J32" s="240"/>
      <c r="K32" s="240"/>
      <c r="L32" s="266"/>
    </row>
    <row r="33" spans="2:12" ht="20.100000000000001" customHeight="1">
      <c r="B33" s="96"/>
      <c r="C33" s="96"/>
      <c r="D33" s="377"/>
      <c r="E33" s="378"/>
      <c r="F33" s="379"/>
      <c r="G33" s="97"/>
      <c r="H33" s="107"/>
      <c r="I33" s="229">
        <f t="shared" si="0"/>
        <v>0</v>
      </c>
      <c r="J33" s="240"/>
      <c r="K33" s="240"/>
      <c r="L33" s="266"/>
    </row>
    <row r="34" spans="2:12" ht="20.100000000000001" customHeight="1">
      <c r="B34" s="96"/>
      <c r="C34" s="96"/>
      <c r="D34" s="377"/>
      <c r="E34" s="378"/>
      <c r="F34" s="379"/>
      <c r="G34" s="97"/>
      <c r="H34" s="107"/>
      <c r="I34" s="229">
        <f t="shared" si="0"/>
        <v>0</v>
      </c>
      <c r="J34" s="240"/>
      <c r="K34" s="240"/>
      <c r="L34" s="266"/>
    </row>
    <row r="35" spans="2:12" ht="20.100000000000001" customHeight="1">
      <c r="B35" s="96"/>
      <c r="C35" s="96"/>
      <c r="D35" s="377"/>
      <c r="E35" s="378"/>
      <c r="F35" s="379"/>
      <c r="G35" s="97"/>
      <c r="H35" s="107"/>
      <c r="I35" s="229">
        <f t="shared" si="0"/>
        <v>0</v>
      </c>
      <c r="J35" s="240"/>
      <c r="K35" s="240"/>
      <c r="L35" s="266"/>
    </row>
    <row r="36" spans="2:12" ht="20.100000000000001" customHeight="1">
      <c r="B36" s="96"/>
      <c r="C36" s="96"/>
      <c r="D36" s="377"/>
      <c r="E36" s="378"/>
      <c r="F36" s="379"/>
      <c r="G36" s="97"/>
      <c r="H36" s="107"/>
      <c r="I36" s="229">
        <f t="shared" si="0"/>
        <v>0</v>
      </c>
      <c r="J36" s="240"/>
      <c r="K36" s="240"/>
      <c r="L36" s="266"/>
    </row>
    <row r="37" spans="2:12" ht="20.100000000000001" customHeight="1">
      <c r="B37" s="96"/>
      <c r="C37" s="96"/>
      <c r="D37" s="377"/>
      <c r="E37" s="378"/>
      <c r="F37" s="379"/>
      <c r="G37" s="97"/>
      <c r="H37" s="107"/>
      <c r="I37" s="229">
        <f t="shared" si="0"/>
        <v>0</v>
      </c>
      <c r="J37" s="240"/>
      <c r="K37" s="240"/>
      <c r="L37" s="266"/>
    </row>
    <row r="38" spans="2:12" ht="20.100000000000001" customHeight="1">
      <c r="B38" s="96"/>
      <c r="C38" s="96"/>
      <c r="D38" s="377"/>
      <c r="E38" s="378"/>
      <c r="F38" s="379"/>
      <c r="G38" s="97"/>
      <c r="H38" s="107"/>
      <c r="I38" s="229">
        <f t="shared" si="0"/>
        <v>0</v>
      </c>
      <c r="J38" s="240"/>
      <c r="K38" s="240"/>
      <c r="L38" s="266"/>
    </row>
    <row r="39" spans="2:12" ht="20.100000000000001" customHeight="1">
      <c r="B39" s="96"/>
      <c r="C39" s="96"/>
      <c r="D39" s="377"/>
      <c r="E39" s="378"/>
      <c r="F39" s="379"/>
      <c r="G39" s="97"/>
      <c r="H39" s="107"/>
      <c r="I39" s="229">
        <f t="shared" si="0"/>
        <v>0</v>
      </c>
      <c r="J39" s="240"/>
      <c r="K39" s="240"/>
      <c r="L39" s="266"/>
    </row>
    <row r="40" spans="2:12" ht="20.100000000000001" customHeight="1">
      <c r="B40" s="96"/>
      <c r="C40" s="96"/>
      <c r="D40" s="377"/>
      <c r="E40" s="378"/>
      <c r="F40" s="379"/>
      <c r="G40" s="97"/>
      <c r="H40" s="107"/>
      <c r="I40" s="229">
        <f t="shared" si="0"/>
        <v>0</v>
      </c>
      <c r="J40" s="240"/>
      <c r="K40" s="240"/>
      <c r="L40" s="266"/>
    </row>
    <row r="41" spans="2:12" ht="20.100000000000001" customHeight="1">
      <c r="B41" s="96"/>
      <c r="C41" s="96"/>
      <c r="D41" s="377"/>
      <c r="E41" s="378"/>
      <c r="F41" s="379"/>
      <c r="G41" s="97"/>
      <c r="H41" s="107"/>
      <c r="I41" s="229">
        <f t="shared" si="0"/>
        <v>0</v>
      </c>
      <c r="J41" s="240"/>
      <c r="K41" s="240"/>
      <c r="L41" s="266"/>
    </row>
    <row r="42" spans="2:12" ht="20.100000000000001" customHeight="1">
      <c r="B42" s="96"/>
      <c r="C42" s="96"/>
      <c r="D42" s="377"/>
      <c r="E42" s="378"/>
      <c r="F42" s="379"/>
      <c r="G42" s="97"/>
      <c r="H42" s="107"/>
      <c r="I42" s="229">
        <f t="shared" si="0"/>
        <v>0</v>
      </c>
      <c r="J42" s="240"/>
      <c r="K42" s="240"/>
      <c r="L42" s="266"/>
    </row>
    <row r="43" spans="2:12" ht="20.100000000000001" customHeight="1">
      <c r="B43" s="96"/>
      <c r="C43" s="96"/>
      <c r="D43" s="377"/>
      <c r="E43" s="378"/>
      <c r="F43" s="379"/>
      <c r="G43" s="97"/>
      <c r="H43" s="107"/>
      <c r="I43" s="229">
        <f t="shared" si="0"/>
        <v>0</v>
      </c>
      <c r="J43" s="240"/>
      <c r="K43" s="240"/>
      <c r="L43" s="266"/>
    </row>
    <row r="44" spans="2:12" ht="20.100000000000001" customHeight="1">
      <c r="B44" s="96"/>
      <c r="C44" s="96"/>
      <c r="D44" s="377"/>
      <c r="E44" s="378"/>
      <c r="F44" s="379"/>
      <c r="G44" s="97"/>
      <c r="H44" s="107"/>
      <c r="I44" s="229">
        <f t="shared" si="0"/>
        <v>0</v>
      </c>
      <c r="J44" s="240"/>
      <c r="K44" s="240"/>
      <c r="L44" s="266"/>
    </row>
    <row r="45" spans="2:12" ht="20.100000000000001" customHeight="1">
      <c r="B45" s="96"/>
      <c r="C45" s="96"/>
      <c r="D45" s="377"/>
      <c r="E45" s="378"/>
      <c r="F45" s="379"/>
      <c r="G45" s="97"/>
      <c r="H45" s="107"/>
      <c r="I45" s="229">
        <f t="shared" si="0"/>
        <v>0</v>
      </c>
      <c r="J45" s="240"/>
      <c r="K45" s="240"/>
      <c r="L45" s="266"/>
    </row>
    <row r="46" spans="2:12" ht="20.100000000000001" customHeight="1">
      <c r="B46" s="96"/>
      <c r="C46" s="96"/>
      <c r="D46" s="535"/>
      <c r="E46" s="536"/>
      <c r="F46" s="537"/>
      <c r="G46" s="97"/>
      <c r="H46" s="107"/>
      <c r="I46" s="229">
        <f t="shared" si="0"/>
        <v>0</v>
      </c>
      <c r="J46" s="240"/>
      <c r="K46" s="240"/>
      <c r="L46" s="266"/>
    </row>
    <row r="47" spans="2:12" ht="20.100000000000001" customHeight="1">
      <c r="B47" s="96"/>
      <c r="C47" s="96"/>
      <c r="D47" s="535"/>
      <c r="E47" s="536"/>
      <c r="F47" s="537"/>
      <c r="G47" s="97"/>
      <c r="H47" s="107"/>
      <c r="I47" s="229">
        <f t="shared" si="0"/>
        <v>0</v>
      </c>
      <c r="J47" s="240"/>
      <c r="K47" s="240"/>
      <c r="L47" s="266"/>
    </row>
    <row r="48" spans="2:12" ht="20.100000000000001" customHeight="1">
      <c r="B48" s="96"/>
      <c r="C48" s="96"/>
      <c r="D48" s="535"/>
      <c r="E48" s="536"/>
      <c r="F48" s="537"/>
      <c r="G48" s="97"/>
      <c r="H48" s="107"/>
      <c r="I48" s="229">
        <f t="shared" si="0"/>
        <v>0</v>
      </c>
      <c r="J48" s="240"/>
      <c r="K48" s="240"/>
      <c r="L48" s="266"/>
    </row>
    <row r="49" spans="2:12" ht="20.100000000000001" customHeight="1">
      <c r="B49" s="96"/>
      <c r="C49" s="96"/>
      <c r="D49" s="535"/>
      <c r="E49" s="536"/>
      <c r="F49" s="537"/>
      <c r="G49" s="97"/>
      <c r="H49" s="107"/>
      <c r="I49" s="229">
        <f t="shared" si="0"/>
        <v>0</v>
      </c>
      <c r="J49" s="240"/>
      <c r="K49" s="240"/>
      <c r="L49" s="266"/>
    </row>
    <row r="50" spans="2:12" ht="20.100000000000001" customHeight="1">
      <c r="B50" s="96"/>
      <c r="C50" s="96"/>
      <c r="D50" s="535"/>
      <c r="E50" s="536"/>
      <c r="F50" s="537"/>
      <c r="G50" s="97"/>
      <c r="H50" s="107"/>
      <c r="I50" s="229">
        <f t="shared" si="0"/>
        <v>0</v>
      </c>
      <c r="J50" s="240"/>
      <c r="K50" s="240"/>
      <c r="L50" s="266"/>
    </row>
    <row r="51" spans="2:12" ht="20.100000000000001" customHeight="1">
      <c r="B51" s="96"/>
      <c r="C51" s="96"/>
      <c r="D51" s="535"/>
      <c r="E51" s="536"/>
      <c r="F51" s="537"/>
      <c r="G51" s="97"/>
      <c r="H51" s="107"/>
      <c r="I51" s="229">
        <f t="shared" si="0"/>
        <v>0</v>
      </c>
      <c r="J51" s="240"/>
      <c r="K51" s="240"/>
      <c r="L51" s="266"/>
    </row>
    <row r="52" spans="2:12" ht="20.100000000000001" customHeight="1">
      <c r="B52" s="96"/>
      <c r="C52" s="96"/>
      <c r="D52" s="535"/>
      <c r="E52" s="536"/>
      <c r="F52" s="537"/>
      <c r="G52" s="97"/>
      <c r="H52" s="107"/>
      <c r="I52" s="229">
        <f t="shared" si="0"/>
        <v>0</v>
      </c>
      <c r="J52" s="240"/>
      <c r="K52" s="240"/>
      <c r="L52" s="266"/>
    </row>
    <row r="53" spans="2:12" ht="20.100000000000001" customHeight="1">
      <c r="B53" s="96"/>
      <c r="C53" s="96"/>
      <c r="D53" s="535"/>
      <c r="E53" s="536"/>
      <c r="F53" s="537"/>
      <c r="G53" s="97"/>
      <c r="H53" s="107"/>
      <c r="I53" s="229">
        <f t="shared" si="0"/>
        <v>0</v>
      </c>
      <c r="J53" s="240"/>
      <c r="K53" s="240"/>
      <c r="L53" s="266"/>
    </row>
    <row r="54" spans="2:12" ht="20.100000000000001" customHeight="1">
      <c r="B54" s="96"/>
      <c r="C54" s="96"/>
      <c r="D54" s="535"/>
      <c r="E54" s="536"/>
      <c r="F54" s="537"/>
      <c r="G54" s="97"/>
      <c r="H54" s="107"/>
      <c r="I54" s="229">
        <f t="shared" si="0"/>
        <v>0</v>
      </c>
      <c r="J54" s="240"/>
      <c r="K54" s="240"/>
      <c r="L54" s="266"/>
    </row>
    <row r="55" spans="2:12" ht="20.100000000000001" customHeight="1">
      <c r="B55" s="532" t="s">
        <v>80</v>
      </c>
      <c r="C55" s="533"/>
      <c r="D55" s="533"/>
      <c r="E55" s="533"/>
      <c r="F55" s="533"/>
      <c r="G55" s="533"/>
      <c r="H55" s="534"/>
      <c r="I55" s="230">
        <f>SUBTOTAL(9,I10:I54)</f>
        <v>0</v>
      </c>
      <c r="J55" s="99"/>
      <c r="K55" s="99"/>
      <c r="L55" s="265"/>
    </row>
    <row r="56" spans="2:12" ht="20.100000000000001" customHeight="1">
      <c r="F56" s="101"/>
      <c r="G56" s="101"/>
      <c r="H56" s="101"/>
      <c r="I56" s="101"/>
    </row>
  </sheetData>
  <sheetProtection sheet="1" objects="1" scenarios="1"/>
  <mergeCells count="31">
    <mergeCell ref="B55:H55"/>
    <mergeCell ref="D49:F49"/>
    <mergeCell ref="D50:F50"/>
    <mergeCell ref="D51:F51"/>
    <mergeCell ref="D52:F52"/>
    <mergeCell ref="D53:F53"/>
    <mergeCell ref="D54:F54"/>
    <mergeCell ref="D48:F48"/>
    <mergeCell ref="D19:F19"/>
    <mergeCell ref="D20:F20"/>
    <mergeCell ref="D21:F21"/>
    <mergeCell ref="D22:F22"/>
    <mergeCell ref="D23:F23"/>
    <mergeCell ref="D24:F24"/>
    <mergeCell ref="D25:F25"/>
    <mergeCell ref="D26:F26"/>
    <mergeCell ref="D27:F27"/>
    <mergeCell ref="D46:F46"/>
    <mergeCell ref="D47:F47"/>
    <mergeCell ref="D18:F18"/>
    <mergeCell ref="B1:D1"/>
    <mergeCell ref="B5:J5"/>
    <mergeCell ref="D9:F9"/>
    <mergeCell ref="D10:F10"/>
    <mergeCell ref="D11:F11"/>
    <mergeCell ref="D12:F12"/>
    <mergeCell ref="D13:F13"/>
    <mergeCell ref="D14:F14"/>
    <mergeCell ref="D15:F15"/>
    <mergeCell ref="D16:F16"/>
    <mergeCell ref="D17:F17"/>
  </mergeCells>
  <phoneticPr fontId="2"/>
  <dataValidations count="1">
    <dataValidation type="list" allowBlank="1" showInputMessage="1" showErrorMessage="1" sqref="C10:C54" xr:uid="{61DAA55C-63B4-46FB-BA8C-666AC4A60941}">
      <formula1>"マスク,ゴーグル,ガウン,グローブ,キャップ,フェイスシールド"</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E0E04FA-E1EA-4D4A-9426-029AFE21B3C5}">
  <sheetPr codeName="Sheet23">
    <tabColor rgb="FFFF0000"/>
  </sheetPr>
  <dimension ref="A1:J50"/>
  <sheetViews>
    <sheetView workbookViewId="0">
      <selection activeCell="F10" sqref="F10"/>
    </sheetView>
  </sheetViews>
  <sheetFormatPr defaultRowHeight="13.5"/>
  <cols>
    <col min="1" max="1" width="4.375" customWidth="1"/>
    <col min="2" max="2" width="17.375" customWidth="1"/>
    <col min="3" max="8" width="17.625" customWidth="1"/>
    <col min="9" max="9" width="13.75" customWidth="1"/>
    <col min="10" max="10" width="6.25" customWidth="1"/>
  </cols>
  <sheetData>
    <row r="1" spans="2:9" s="73" customFormat="1" ht="34.5" customHeight="1">
      <c r="B1" s="527" t="s">
        <v>310</v>
      </c>
      <c r="C1" s="527"/>
      <c r="D1" s="527"/>
      <c r="E1" s="74"/>
    </row>
    <row r="2" spans="2:9" s="75" customFormat="1" ht="17.25" customHeight="1">
      <c r="B2" s="76" t="s">
        <v>267</v>
      </c>
      <c r="C2" s="77"/>
      <c r="D2" s="77"/>
      <c r="E2" s="77"/>
      <c r="F2" s="77"/>
      <c r="G2" s="77"/>
      <c r="H2" s="77"/>
      <c r="I2" s="78"/>
    </row>
    <row r="5" spans="2:9" ht="17.25">
      <c r="B5" s="329" t="s">
        <v>380</v>
      </c>
    </row>
    <row r="6" spans="2:9" ht="17.25">
      <c r="B6" s="321"/>
      <c r="C6" s="324" t="s">
        <v>280</v>
      </c>
      <c r="D6" s="324" t="s">
        <v>282</v>
      </c>
      <c r="E6" s="324" t="s">
        <v>281</v>
      </c>
    </row>
    <row r="7" spans="2:9" ht="17.25">
      <c r="B7" s="328" t="s">
        <v>269</v>
      </c>
      <c r="C7" s="330">
        <f>SUMIF('別紙４－１(1)入院・購入明細'!$C$10:$C$54,B7,'別紙４－１(1)入院・購入明細'!$G$10:$G$54)</f>
        <v>0</v>
      </c>
      <c r="D7" s="330">
        <f>SUMIF('別紙４－１(1)入院・購入明細'!$C$10:$C$54,B7,'別紙４－１(1)入院・購入明細'!$I$10:$I$54)</f>
        <v>0</v>
      </c>
      <c r="E7" s="331" t="str">
        <f>IFERROR(D7/C7,"自動計算")</f>
        <v>自動計算</v>
      </c>
    </row>
    <row r="8" spans="2:9" ht="17.25">
      <c r="B8" s="328" t="s">
        <v>271</v>
      </c>
      <c r="C8" s="330">
        <f>SUMIF('別紙４－１(1)入院・購入明細'!$C$10:$C$54,B8,'別紙４－１(1)入院・購入明細'!$G$10:$G$54)</f>
        <v>0</v>
      </c>
      <c r="D8" s="330">
        <f>SUMIF('別紙４－１(1)入院・購入明細'!$C$10:$C$54,B8,'別紙４－１(1)入院・購入明細'!$I$10:$I$54)</f>
        <v>0</v>
      </c>
      <c r="E8" s="331" t="str">
        <f t="shared" ref="E8:E12" si="0">IFERROR(D8/C8,"自動計算")</f>
        <v>自動計算</v>
      </c>
    </row>
    <row r="9" spans="2:9" ht="17.25">
      <c r="B9" s="328" t="s">
        <v>273</v>
      </c>
      <c r="C9" s="330">
        <f>SUMIF('別紙４－１(1)入院・購入明細'!$C$10:$C$54,B9,'別紙４－１(1)入院・購入明細'!$G$10:$G$54)</f>
        <v>0</v>
      </c>
      <c r="D9" s="330">
        <f>SUMIF('別紙４－１(1)入院・購入明細'!$C$10:$C$54,B9,'別紙４－１(1)入院・購入明細'!$I$10:$I$54)</f>
        <v>0</v>
      </c>
      <c r="E9" s="331" t="str">
        <f t="shared" si="0"/>
        <v>自動計算</v>
      </c>
    </row>
    <row r="10" spans="2:9" ht="17.25">
      <c r="B10" s="328" t="s">
        <v>275</v>
      </c>
      <c r="C10" s="330">
        <f>SUMIF('別紙４－１(1)入院・購入明細'!$C$10:$C$54,B10,'別紙４－１(1)入院・購入明細'!$G$10:$G$54)</f>
        <v>0</v>
      </c>
      <c r="D10" s="330">
        <f>SUMIF('別紙４－１(1)入院・購入明細'!$C$10:$C$54,B10,'別紙４－１(1)入院・購入明細'!$I$10:$I$54)</f>
        <v>0</v>
      </c>
      <c r="E10" s="331" t="str">
        <f t="shared" si="0"/>
        <v>自動計算</v>
      </c>
    </row>
    <row r="11" spans="2:9" ht="17.25">
      <c r="B11" s="328" t="s">
        <v>277</v>
      </c>
      <c r="C11" s="330">
        <f>SUMIF('別紙４－１(1)入院・購入明細'!$C$10:$C$54,B11,'別紙４－１(1)入院・購入明細'!$G$10:$G$54)</f>
        <v>0</v>
      </c>
      <c r="D11" s="330">
        <f>SUMIF('別紙４－１(1)入院・購入明細'!$C$10:$C$54,B11,'別紙４－１(1)入院・購入明細'!$I$10:$I$54)</f>
        <v>0</v>
      </c>
      <c r="E11" s="331" t="str">
        <f t="shared" si="0"/>
        <v>自動計算</v>
      </c>
    </row>
    <row r="12" spans="2:9" ht="17.25">
      <c r="B12" s="328" t="s">
        <v>279</v>
      </c>
      <c r="C12" s="330">
        <f>SUMIF('別紙４－１(1)入院・購入明細'!$C$10:$C$54,B12,'別紙４－１(1)入院・購入明細'!$G$10:$G$54)</f>
        <v>0</v>
      </c>
      <c r="D12" s="330">
        <f>SUMIF('別紙４－１(1)入院・購入明細'!$C$10:$C$54,B12,'別紙４－１(1)入院・購入明細'!$I$10:$I$54)</f>
        <v>0</v>
      </c>
      <c r="E12" s="331" t="str">
        <f t="shared" si="0"/>
        <v>自動計算</v>
      </c>
    </row>
    <row r="14" spans="2:9" ht="18" thickBot="1">
      <c r="B14" s="329" t="s">
        <v>334</v>
      </c>
    </row>
    <row r="15" spans="2:9" ht="17.25">
      <c r="B15" s="323" t="s">
        <v>307</v>
      </c>
      <c r="C15" s="325" t="s">
        <v>268</v>
      </c>
      <c r="D15" s="325" t="s">
        <v>270</v>
      </c>
      <c r="E15" s="325" t="s">
        <v>272</v>
      </c>
      <c r="F15" s="325" t="s">
        <v>274</v>
      </c>
      <c r="G15" s="325" t="s">
        <v>276</v>
      </c>
      <c r="H15" s="332" t="s">
        <v>278</v>
      </c>
      <c r="I15" s="333" t="s">
        <v>303</v>
      </c>
    </row>
    <row r="16" spans="2:9" ht="18.75">
      <c r="B16" s="322" t="s">
        <v>311</v>
      </c>
      <c r="C16" s="361"/>
      <c r="D16" s="361"/>
      <c r="E16" s="361"/>
      <c r="F16" s="361"/>
      <c r="G16" s="361"/>
      <c r="H16" s="362"/>
      <c r="I16" s="363" t="s">
        <v>335</v>
      </c>
    </row>
    <row r="17" spans="2:9" ht="18.75">
      <c r="B17" s="322" t="s">
        <v>312</v>
      </c>
      <c r="C17" s="361"/>
      <c r="D17" s="361"/>
      <c r="E17" s="361"/>
      <c r="F17" s="361"/>
      <c r="G17" s="361"/>
      <c r="H17" s="362"/>
      <c r="I17" s="363" t="s">
        <v>335</v>
      </c>
    </row>
    <row r="18" spans="2:9" ht="18.75">
      <c r="B18" s="322" t="s">
        <v>313</v>
      </c>
      <c r="C18" s="361"/>
      <c r="D18" s="361"/>
      <c r="E18" s="361"/>
      <c r="F18" s="361"/>
      <c r="G18" s="361"/>
      <c r="H18" s="362"/>
      <c r="I18" s="363" t="s">
        <v>335</v>
      </c>
    </row>
    <row r="19" spans="2:9" ht="18.75">
      <c r="B19" s="322" t="s">
        <v>314</v>
      </c>
      <c r="C19" s="361"/>
      <c r="D19" s="361"/>
      <c r="E19" s="361"/>
      <c r="F19" s="361"/>
      <c r="G19" s="361"/>
      <c r="H19" s="362"/>
      <c r="I19" s="363" t="s">
        <v>335</v>
      </c>
    </row>
    <row r="20" spans="2:9" ht="18.75">
      <c r="B20" s="322" t="s">
        <v>315</v>
      </c>
      <c r="C20" s="361"/>
      <c r="D20" s="361"/>
      <c r="E20" s="361"/>
      <c r="F20" s="361"/>
      <c r="G20" s="361"/>
      <c r="H20" s="362"/>
      <c r="I20" s="363" t="s">
        <v>335</v>
      </c>
    </row>
    <row r="21" spans="2:9" ht="19.5" thickBot="1">
      <c r="B21" s="322" t="s">
        <v>316</v>
      </c>
      <c r="C21" s="361"/>
      <c r="D21" s="361"/>
      <c r="E21" s="361"/>
      <c r="F21" s="361"/>
      <c r="G21" s="361"/>
      <c r="H21" s="362"/>
      <c r="I21" s="364"/>
    </row>
    <row r="22" spans="2:9" ht="14.25" thickBot="1"/>
    <row r="23" spans="2:9" ht="17.25">
      <c r="B23" s="323" t="s">
        <v>308</v>
      </c>
      <c r="C23" s="325" t="s">
        <v>268</v>
      </c>
      <c r="D23" s="325" t="s">
        <v>270</v>
      </c>
      <c r="E23" s="325" t="s">
        <v>272</v>
      </c>
      <c r="F23" s="325" t="s">
        <v>274</v>
      </c>
      <c r="G23" s="325" t="s">
        <v>276</v>
      </c>
      <c r="H23" s="332" t="s">
        <v>278</v>
      </c>
      <c r="I23" s="333" t="s">
        <v>303</v>
      </c>
    </row>
    <row r="24" spans="2:9" ht="18.75">
      <c r="B24" s="322" t="s">
        <v>317</v>
      </c>
      <c r="C24" s="361"/>
      <c r="D24" s="361"/>
      <c r="E24" s="361"/>
      <c r="F24" s="361"/>
      <c r="G24" s="361"/>
      <c r="H24" s="362"/>
      <c r="I24" s="363" t="s">
        <v>335</v>
      </c>
    </row>
    <row r="25" spans="2:9" ht="18.75">
      <c r="B25" s="322" t="s">
        <v>318</v>
      </c>
      <c r="C25" s="361"/>
      <c r="D25" s="361"/>
      <c r="E25" s="361"/>
      <c r="F25" s="361"/>
      <c r="G25" s="361"/>
      <c r="H25" s="362"/>
      <c r="I25" s="363" t="s">
        <v>335</v>
      </c>
    </row>
    <row r="26" spans="2:9" ht="18.75">
      <c r="B26" s="322" t="s">
        <v>319</v>
      </c>
      <c r="C26" s="361"/>
      <c r="D26" s="361"/>
      <c r="E26" s="361"/>
      <c r="F26" s="361"/>
      <c r="G26" s="361"/>
      <c r="H26" s="362"/>
      <c r="I26" s="363" t="s">
        <v>335</v>
      </c>
    </row>
    <row r="27" spans="2:9" ht="18.75">
      <c r="B27" s="322" t="s">
        <v>320</v>
      </c>
      <c r="C27" s="361"/>
      <c r="D27" s="361"/>
      <c r="E27" s="361"/>
      <c r="F27" s="361"/>
      <c r="G27" s="361"/>
      <c r="H27" s="362"/>
      <c r="I27" s="363" t="s">
        <v>335</v>
      </c>
    </row>
    <row r="28" spans="2:9" ht="19.5" thickBot="1">
      <c r="B28" s="322" t="s">
        <v>321</v>
      </c>
      <c r="C28" s="361"/>
      <c r="D28" s="361"/>
      <c r="E28" s="361"/>
      <c r="F28" s="361"/>
      <c r="G28" s="361"/>
      <c r="H28" s="362"/>
      <c r="I28" s="364"/>
    </row>
    <row r="29" spans="2:9" ht="14.25" thickBot="1"/>
    <row r="30" spans="2:9" ht="17.25">
      <c r="B30" s="323" t="s">
        <v>309</v>
      </c>
      <c r="C30" s="325" t="s">
        <v>268</v>
      </c>
      <c r="D30" s="325" t="s">
        <v>270</v>
      </c>
      <c r="E30" s="325" t="s">
        <v>272</v>
      </c>
      <c r="F30" s="325" t="s">
        <v>274</v>
      </c>
      <c r="G30" s="325" t="s">
        <v>276</v>
      </c>
      <c r="H30" s="332" t="s">
        <v>278</v>
      </c>
      <c r="I30" s="333" t="s">
        <v>303</v>
      </c>
    </row>
    <row r="31" spans="2:9" ht="18.75">
      <c r="B31" s="322" t="s">
        <v>298</v>
      </c>
      <c r="C31" s="361"/>
      <c r="D31" s="361"/>
      <c r="E31" s="361"/>
      <c r="F31" s="361"/>
      <c r="G31" s="361"/>
      <c r="H31" s="362"/>
      <c r="I31" s="363" t="s">
        <v>335</v>
      </c>
    </row>
    <row r="32" spans="2:9" ht="18.75">
      <c r="B32" s="322" t="s">
        <v>299</v>
      </c>
      <c r="C32" s="361"/>
      <c r="D32" s="361"/>
      <c r="E32" s="361"/>
      <c r="F32" s="361"/>
      <c r="G32" s="361"/>
      <c r="H32" s="362"/>
      <c r="I32" s="363" t="s">
        <v>335</v>
      </c>
    </row>
    <row r="33" spans="1:10" ht="18.75">
      <c r="B33" s="322" t="s">
        <v>300</v>
      </c>
      <c r="C33" s="361"/>
      <c r="D33" s="361"/>
      <c r="E33" s="361"/>
      <c r="F33" s="361"/>
      <c r="G33" s="361"/>
      <c r="H33" s="362"/>
      <c r="I33" s="363" t="s">
        <v>335</v>
      </c>
    </row>
    <row r="34" spans="1:10" ht="18.75">
      <c r="B34" s="322" t="s">
        <v>301</v>
      </c>
      <c r="C34" s="361"/>
      <c r="D34" s="361"/>
      <c r="E34" s="361"/>
      <c r="F34" s="361"/>
      <c r="G34" s="361"/>
      <c r="H34" s="362"/>
      <c r="I34" s="363" t="s">
        <v>335</v>
      </c>
    </row>
    <row r="35" spans="1:10" ht="19.5" thickBot="1">
      <c r="B35" s="322" t="s">
        <v>302</v>
      </c>
      <c r="C35" s="361"/>
      <c r="D35" s="361"/>
      <c r="E35" s="361"/>
      <c r="F35" s="361"/>
      <c r="G35" s="361"/>
      <c r="H35" s="362"/>
      <c r="I35" s="364"/>
    </row>
    <row r="37" spans="1:10" ht="18" thickBot="1">
      <c r="B37" s="329" t="s">
        <v>323</v>
      </c>
    </row>
    <row r="38" spans="1:10" ht="31.5" customHeight="1">
      <c r="B38" s="334"/>
      <c r="C38" s="338" t="s">
        <v>325</v>
      </c>
      <c r="D38" s="338" t="s">
        <v>330</v>
      </c>
      <c r="E38" s="339" t="s">
        <v>329</v>
      </c>
    </row>
    <row r="39" spans="1:10" ht="17.25">
      <c r="B39" s="340" t="s">
        <v>269</v>
      </c>
      <c r="C39" s="336" t="str">
        <f>'別紙２－１(1)入院・使用明細'!D38</f>
        <v>自動計算</v>
      </c>
      <c r="D39" s="336" t="str">
        <f>IFERROR(SUMIF(I16:I35,"〇",C16:C35)*E7,"自動計算")</f>
        <v>自動計算</v>
      </c>
      <c r="E39" s="335" t="str">
        <f>IFERROR(C39+D39,"自動計算")</f>
        <v>自動計算</v>
      </c>
    </row>
    <row r="40" spans="1:10" ht="17.25">
      <c r="B40" s="340" t="s">
        <v>271</v>
      </c>
      <c r="C40" s="336" t="str">
        <f>'別紙２－１(1)入院・使用明細'!D39</f>
        <v>自動計算</v>
      </c>
      <c r="D40" s="336" t="str">
        <f>IFERROR(SUMIF(I16:I35,"〇",D16:D35)*E8,"自動計算")</f>
        <v>自動計算</v>
      </c>
      <c r="E40" s="335" t="str">
        <f t="shared" ref="E40:E44" si="1">IFERROR(C40+D40,"自動計算")</f>
        <v>自動計算</v>
      </c>
    </row>
    <row r="41" spans="1:10" ht="17.25">
      <c r="B41" s="340" t="s">
        <v>273</v>
      </c>
      <c r="C41" s="336" t="str">
        <f>'別紙２－１(1)入院・使用明細'!D40</f>
        <v>自動計算</v>
      </c>
      <c r="D41" s="336" t="str">
        <f>IFERROR(SUMIF(I16:I35,"〇",E16:E35)*E9,"自動計算")</f>
        <v>自動計算</v>
      </c>
      <c r="E41" s="335" t="str">
        <f t="shared" si="1"/>
        <v>自動計算</v>
      </c>
    </row>
    <row r="42" spans="1:10" ht="17.25">
      <c r="B42" s="340" t="s">
        <v>275</v>
      </c>
      <c r="C42" s="336" t="str">
        <f>'別紙２－１(1)入院・使用明細'!D41</f>
        <v>自動計算</v>
      </c>
      <c r="D42" s="336" t="str">
        <f>IFERROR(SUMIF(I16:I35,"〇",F16:F35)*E10,"自動計算")</f>
        <v>自動計算</v>
      </c>
      <c r="E42" s="335" t="str">
        <f t="shared" si="1"/>
        <v>自動計算</v>
      </c>
    </row>
    <row r="43" spans="1:10" ht="17.25">
      <c r="B43" s="340" t="s">
        <v>277</v>
      </c>
      <c r="C43" s="336" t="str">
        <f>'別紙２－１(1)入院・使用明細'!D42</f>
        <v>自動計算</v>
      </c>
      <c r="D43" s="336" t="str">
        <f>IFERROR(SUMIF(I16:I35,"〇",G16:G35)*E11,"自動計算")</f>
        <v>自動計算</v>
      </c>
      <c r="E43" s="335" t="str">
        <f t="shared" si="1"/>
        <v>自動計算</v>
      </c>
    </row>
    <row r="44" spans="1:10" ht="18" thickBot="1">
      <c r="B44" s="340" t="s">
        <v>279</v>
      </c>
      <c r="C44" s="337" t="str">
        <f>'別紙２－１(1)入院・使用明細'!D43</f>
        <v>自動計算</v>
      </c>
      <c r="D44" s="337" t="str">
        <f>IFERROR(SUMIF(I16:I35,"〇",H16:H35)*E12,"自動計算")</f>
        <v>自動計算</v>
      </c>
      <c r="E44" s="335" t="str">
        <f t="shared" si="1"/>
        <v>自動計算</v>
      </c>
    </row>
    <row r="45" spans="1:10" ht="18" thickBot="1">
      <c r="B45" s="327"/>
      <c r="C45" s="326"/>
      <c r="D45" s="326"/>
    </row>
    <row r="46" spans="1:10" ht="19.5" customHeight="1" thickTop="1" thickBot="1">
      <c r="B46" s="538" t="s">
        <v>322</v>
      </c>
      <c r="C46" s="538"/>
      <c r="D46" s="539"/>
      <c r="E46" s="341">
        <f>SUM(E39:E44)</f>
        <v>0</v>
      </c>
    </row>
    <row r="47" spans="1:10" ht="14.25" thickTop="1"/>
    <row r="48" spans="1:10" s="81" customFormat="1" ht="17.25" customHeight="1" thickBot="1">
      <c r="A48" s="84"/>
      <c r="B48" s="342" t="s">
        <v>331</v>
      </c>
      <c r="C48" s="79"/>
      <c r="D48" s="79"/>
      <c r="E48" s="79"/>
      <c r="F48" s="79"/>
      <c r="G48" s="80"/>
      <c r="H48" s="82"/>
      <c r="I48" s="82"/>
      <c r="J48" s="82"/>
    </row>
    <row r="49" spans="1:10" s="81" customFormat="1" ht="19.5" customHeight="1" thickTop="1" thickBot="1">
      <c r="A49" s="77"/>
      <c r="B49" s="86">
        <v>3600</v>
      </c>
      <c r="C49" s="87" t="s">
        <v>71</v>
      </c>
      <c r="D49" s="88"/>
      <c r="E49" s="79" t="s">
        <v>72</v>
      </c>
      <c r="F49" s="89"/>
      <c r="G49" s="87" t="s">
        <v>73</v>
      </c>
      <c r="H49" s="343" t="str">
        <f>IF(B49*D49*F49=0,"自動計算",B49*D49*F49)</f>
        <v>自動計算</v>
      </c>
      <c r="I49" s="77" t="s">
        <v>74</v>
      </c>
      <c r="J49" s="82"/>
    </row>
    <row r="50" spans="1:10" ht="14.25" thickTop="1"/>
  </sheetData>
  <sheetProtection sheet="1" objects="1" scenarios="1"/>
  <mergeCells count="2">
    <mergeCell ref="B1:D1"/>
    <mergeCell ref="B46:D46"/>
  </mergeCells>
  <phoneticPr fontId="2"/>
  <dataValidations count="3">
    <dataValidation allowBlank="1" showInputMessage="1" showErrorMessage="1" promptTitle="事業日数（実績）について" prompt="１０月以降の「対象期間」かつ本事業を実施した日数（実績）を入力してください。_x000a_※１０月～１２月の「対象期間」は３日です。_x000a_" sqref="F49" xr:uid="{533DBCC1-EE56-45A8-ACD2-5D7D1DDD53EE}"/>
    <dataValidation type="whole" allowBlank="1" showInputMessage="1" showErrorMessage="1" error="整数を入力してください。" sqref="D49" xr:uid="{30C415DA-D07E-448D-92A3-9FED3D07FD53}">
      <formula1>0</formula1>
      <formula2>1000</formula2>
    </dataValidation>
    <dataValidation type="list" allowBlank="1" showInputMessage="1" showErrorMessage="1" sqref="I16:I21 I24:I28 I31:I35" xr:uid="{A9E3C53D-93AF-476F-95FA-DBE93BED885E}">
      <formula1>"　,〇,×"</formula1>
    </dataValidation>
  </dataValidations>
  <pageMargins left="0.7" right="0.7" top="0.75" bottom="0.75" header="0.3" footer="0.3"/>
  <pageSetup paperSize="9" scale="59" orientation="portrait" copies="0" r:id="rId1"/>
  <drawing r:id="rId2"/>
  <legacyDrawing r:id="rId3"/>
  <extLst>
    <ext xmlns:x14="http://schemas.microsoft.com/office/spreadsheetml/2009/9/main" uri="{CCE6A557-97BC-4b89-ADB6-D9C93CAAB3DF}">
      <x14:dataValidations xmlns:xm="http://schemas.microsoft.com/office/excel/2006/main" count="6">
        <x14:dataValidation type="custom" allowBlank="1" showInputMessage="1" showErrorMessage="1" errorTitle="マスクの使用数量" error="購入実績を超過した数量は入力することができません。" xr:uid="{9D0A6ADE-7FE0-44B1-A6D0-1236FC048081}">
          <x14:formula1>
            <xm:f>SUM('別紙２－１(1)入院・使用明細'!$C$16:$C$20,'別紙２－１(1)入院・使用明細'!$C$23:$C$27,'別紙２－１(1)入院・使用明細'!$C$30:$C$34)+SUM($C$16:$C$21,$C$24:$C$28,$C$31:$C$35)&lt;=$C$7</xm:f>
          </x14:formula1>
          <xm:sqref>C16:C35</xm:sqref>
        </x14:dataValidation>
        <x14:dataValidation type="custom" allowBlank="1" showInputMessage="1" showErrorMessage="1" errorTitle="ゴーグルの使用数量" error="購入実績を超過した数量は入力することができません。" xr:uid="{E6F1284B-42B7-4959-B76A-ECDD5EF3B445}">
          <x14:formula1>
            <xm:f>SUM('別紙２－１(1)入院・使用明細'!$D$16:$D$20,'別紙２－１(1)入院・使用明細'!$D$23:$D$27,'別紙２－１(1)入院・使用明細'!$D$30:$D$34)+SUM($D$16:$D$21,$D$24:$D$28,$D$31:$D$35)&lt;=$C$8</xm:f>
          </x14:formula1>
          <xm:sqref>D16:D35</xm:sqref>
        </x14:dataValidation>
        <x14:dataValidation type="custom" allowBlank="1" showInputMessage="1" showErrorMessage="1" errorTitle="ガウンの使用数量" error="購入実績を超過した数量は入力することができません。" xr:uid="{6384BFDA-7125-40D8-A770-FAF67038DCC4}">
          <x14:formula1>
            <xm:f>SUM('別紙２－１(1)入院・使用明細'!$E$16:$E$20,'別紙２－１(1)入院・使用明細'!$E$23:$E$27,'別紙２－１(1)入院・使用明細'!$E$30:$E$34)+SUM($E$16:$E$21,$E$24:$E$28,$E$31:$E$35)&lt;=$C$9</xm:f>
          </x14:formula1>
          <xm:sqref>E16:E35</xm:sqref>
        </x14:dataValidation>
        <x14:dataValidation type="custom" allowBlank="1" showInputMessage="1" showErrorMessage="1" errorTitle="グローブの使用数量" error="購入実績を超過した数量は入力することができません。" xr:uid="{665BD371-7508-47ED-838B-D219C36C60B8}">
          <x14:formula1>
            <xm:f>SUM('別紙２－１(1)入院・使用明細'!$F$16:$F$20,'別紙２－１(1)入院・使用明細'!$F$23:$F$27,'別紙２－１(1)入院・使用明細'!$F$30:$F$34)+SUM($F$16:$F$21,$F$24:$F$28,$F$31:$F$35)&lt;=$C$10</xm:f>
          </x14:formula1>
          <xm:sqref>F16:F35</xm:sqref>
        </x14:dataValidation>
        <x14:dataValidation type="custom" allowBlank="1" showInputMessage="1" showErrorMessage="1" errorTitle="キャップの使用数量" error="購入実績を超過した数量は入力することができません。" xr:uid="{D098454D-2365-4780-A3B9-B86202F28217}">
          <x14:formula1>
            <xm:f>SUM('別紙２－１(1)入院・使用明細'!$G$16:$G$20,'別紙２－１(1)入院・使用明細'!$G$23:$G$27,'別紙２－１(1)入院・使用明細'!$G$30:$G$34)+SUM($G$16:$G$21,$G$24:$G$28,$G$31:$G$35)&lt;=$C$11</xm:f>
          </x14:formula1>
          <xm:sqref>G16:G35</xm:sqref>
        </x14:dataValidation>
        <x14:dataValidation type="custom" allowBlank="1" showInputMessage="1" showErrorMessage="1" errorTitle="フェイスシールドの使用数量" error="購入実績を超過した数量は入力することができません。" xr:uid="{2A26ED36-2B34-4527-87F3-0595ACD50851}">
          <x14:formula1>
            <xm:f>SUM('別紙２－１(1)入院・使用明細'!$H$16:$H$20,'別紙２－１(1)入院・使用明細'!$H$23:$H$27,'別紙２－１(1)入院・使用明細'!$H$30:$H$34)+SUM($H$16:$H$21,$H$24:$H$28,$H$31:$H$35)&lt;=$C$12</xm:f>
          </x14:formula1>
          <xm:sqref>H16:H35</xm:sqref>
        </x14:dataValidation>
      </x14:dataValidations>
    </ext>
  </extLst>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B1E3199-4DE5-4CF1-8CC9-95361008C738}">
  <sheetPr>
    <tabColor rgb="FFFF0000"/>
    <pageSetUpPr fitToPage="1"/>
  </sheetPr>
  <dimension ref="A1:L65"/>
  <sheetViews>
    <sheetView topLeftCell="D1" zoomScaleNormal="100" workbookViewId="0">
      <selection activeCell="J13" sqref="J13"/>
    </sheetView>
  </sheetViews>
  <sheetFormatPr defaultColWidth="9" defaultRowHeight="20.100000000000001" customHeight="1"/>
  <cols>
    <col min="1" max="1" width="2.75" style="73" customWidth="1"/>
    <col min="2" max="2" width="12.5" style="100" customWidth="1"/>
    <col min="3" max="5" width="9.875" style="74" customWidth="1"/>
    <col min="6" max="7" width="12.375" style="73" customWidth="1"/>
    <col min="8" max="8" width="13.875" style="73" customWidth="1"/>
    <col min="9" max="9" width="12.375" style="73" customWidth="1"/>
    <col min="10" max="10" width="13.875" style="73" customWidth="1"/>
    <col min="11" max="11" width="12.25" style="73" customWidth="1"/>
    <col min="12" max="12" width="18.125" style="73" customWidth="1"/>
    <col min="13" max="13" width="3.75" style="73" customWidth="1"/>
    <col min="14" max="16384" width="9" style="73"/>
  </cols>
  <sheetData>
    <row r="1" spans="1:12" ht="34.5" customHeight="1">
      <c r="B1" s="527" t="s">
        <v>95</v>
      </c>
      <c r="C1" s="527"/>
      <c r="D1" s="527"/>
    </row>
    <row r="2" spans="1:12" s="75" customFormat="1" ht="17.25" customHeight="1">
      <c r="B2" s="76" t="s">
        <v>264</v>
      </c>
      <c r="C2" s="77"/>
      <c r="D2" s="77"/>
      <c r="E2" s="77"/>
      <c r="F2" s="77"/>
      <c r="G2" s="77"/>
      <c r="H2" s="77"/>
      <c r="I2" s="78"/>
      <c r="J2" s="78"/>
    </row>
    <row r="3" spans="1:12" s="81" customFormat="1" ht="19.5" customHeight="1">
      <c r="A3" s="75"/>
      <c r="B3" s="77"/>
      <c r="C3" s="79"/>
      <c r="D3" s="79"/>
      <c r="E3" s="79"/>
      <c r="F3" s="79"/>
      <c r="G3" s="80"/>
      <c r="H3" s="102"/>
      <c r="I3" s="102"/>
      <c r="J3" s="102"/>
    </row>
    <row r="4" spans="1:12" s="81" customFormat="1" ht="19.5" customHeight="1">
      <c r="A4" s="75"/>
      <c r="B4" s="77"/>
      <c r="C4" s="79"/>
      <c r="D4" s="79"/>
      <c r="E4" s="79"/>
      <c r="F4" s="79"/>
      <c r="G4" s="80"/>
      <c r="H4" s="82"/>
      <c r="I4" s="82"/>
      <c r="J4" s="82"/>
    </row>
    <row r="5" spans="1:12" s="81" customFormat="1" ht="54" customHeight="1">
      <c r="A5" s="75"/>
      <c r="B5" s="528"/>
      <c r="C5" s="528"/>
      <c r="D5" s="528"/>
      <c r="E5" s="528"/>
      <c r="F5" s="528"/>
      <c r="G5" s="528"/>
      <c r="H5" s="528"/>
      <c r="I5" s="528"/>
      <c r="J5" s="528"/>
    </row>
    <row r="6" spans="1:12" s="81" customFormat="1" ht="39.75" customHeight="1">
      <c r="A6" s="75"/>
      <c r="B6" s="83"/>
      <c r="C6" s="83"/>
      <c r="D6" s="83"/>
      <c r="E6" s="83"/>
      <c r="F6" s="83"/>
      <c r="G6" s="83"/>
      <c r="H6" s="83"/>
      <c r="I6" s="83"/>
      <c r="J6" s="83"/>
    </row>
    <row r="7" spans="1:12" s="77" customFormat="1" ht="20.100000000000001" customHeight="1">
      <c r="A7" s="84"/>
      <c r="B7" s="85" t="s">
        <v>379</v>
      </c>
      <c r="C7" s="79"/>
      <c r="D7" s="79"/>
      <c r="E7" s="79"/>
      <c r="F7" s="79"/>
      <c r="G7" s="80"/>
      <c r="H7" s="91"/>
      <c r="I7" s="91"/>
      <c r="J7" s="91"/>
    </row>
    <row r="8" spans="1:12" s="75" customFormat="1" ht="17.25" customHeight="1">
      <c r="B8" s="77"/>
      <c r="C8" s="77"/>
      <c r="D8" s="77"/>
      <c r="E8" s="77"/>
      <c r="F8" s="77"/>
      <c r="G8" s="77"/>
      <c r="H8" s="77"/>
      <c r="I8" s="241" t="s">
        <v>38</v>
      </c>
      <c r="J8" s="241"/>
      <c r="K8" s="241"/>
      <c r="L8" s="241"/>
    </row>
    <row r="9" spans="1:12" ht="26.25" customHeight="1">
      <c r="B9" s="239" t="s">
        <v>170</v>
      </c>
      <c r="C9" s="93" t="s">
        <v>75</v>
      </c>
      <c r="D9" s="529" t="s">
        <v>76</v>
      </c>
      <c r="E9" s="530"/>
      <c r="F9" s="531"/>
      <c r="G9" s="94" t="s">
        <v>77</v>
      </c>
      <c r="H9" s="95" t="s">
        <v>78</v>
      </c>
      <c r="I9" s="95" t="s">
        <v>79</v>
      </c>
      <c r="J9" s="95" t="s">
        <v>171</v>
      </c>
      <c r="K9" s="95" t="s">
        <v>172</v>
      </c>
      <c r="L9" s="239" t="s">
        <v>141</v>
      </c>
    </row>
    <row r="10" spans="1:12" ht="20.100000000000001" customHeight="1">
      <c r="B10" s="96"/>
      <c r="C10" s="96"/>
      <c r="D10" s="535"/>
      <c r="E10" s="536"/>
      <c r="F10" s="537"/>
      <c r="G10" s="97"/>
      <c r="H10" s="107"/>
      <c r="I10" s="229">
        <f>ROUNDDOWN(PRODUCT(G10:H10),0)</f>
        <v>0</v>
      </c>
      <c r="J10" s="240"/>
      <c r="K10" s="240"/>
      <c r="L10" s="266"/>
    </row>
    <row r="11" spans="1:12" ht="20.100000000000001" customHeight="1">
      <c r="B11" s="96"/>
      <c r="C11" s="96"/>
      <c r="D11" s="535"/>
      <c r="E11" s="536"/>
      <c r="F11" s="537"/>
      <c r="G11" s="97"/>
      <c r="H11" s="107"/>
      <c r="I11" s="229">
        <f t="shared" ref="I11:I54" si="0">ROUNDDOWN(PRODUCT(G11:H11),0)</f>
        <v>0</v>
      </c>
      <c r="J11" s="240"/>
      <c r="K11" s="240"/>
      <c r="L11" s="266"/>
    </row>
    <row r="12" spans="1:12" ht="20.100000000000001" customHeight="1">
      <c r="B12" s="96"/>
      <c r="C12" s="96"/>
      <c r="D12" s="535"/>
      <c r="E12" s="536"/>
      <c r="F12" s="537"/>
      <c r="G12" s="97"/>
      <c r="H12" s="107"/>
      <c r="I12" s="229">
        <f t="shared" si="0"/>
        <v>0</v>
      </c>
      <c r="J12" s="240"/>
      <c r="K12" s="240"/>
      <c r="L12" s="266"/>
    </row>
    <row r="13" spans="1:12" ht="20.100000000000001" customHeight="1">
      <c r="B13" s="96"/>
      <c r="C13" s="96"/>
      <c r="D13" s="535"/>
      <c r="E13" s="536"/>
      <c r="F13" s="537"/>
      <c r="G13" s="97"/>
      <c r="H13" s="107"/>
      <c r="I13" s="229">
        <f t="shared" si="0"/>
        <v>0</v>
      </c>
      <c r="J13" s="240"/>
      <c r="K13" s="240"/>
      <c r="L13" s="266"/>
    </row>
    <row r="14" spans="1:12" ht="20.100000000000001" customHeight="1">
      <c r="B14" s="96"/>
      <c r="C14" s="96"/>
      <c r="D14" s="535"/>
      <c r="E14" s="536"/>
      <c r="F14" s="537"/>
      <c r="G14" s="97"/>
      <c r="H14" s="107"/>
      <c r="I14" s="229">
        <f t="shared" si="0"/>
        <v>0</v>
      </c>
      <c r="J14" s="240"/>
      <c r="K14" s="240"/>
      <c r="L14" s="266"/>
    </row>
    <row r="15" spans="1:12" ht="20.100000000000001" customHeight="1">
      <c r="B15" s="96"/>
      <c r="C15" s="96"/>
      <c r="D15" s="535"/>
      <c r="E15" s="536"/>
      <c r="F15" s="537"/>
      <c r="G15" s="97"/>
      <c r="H15" s="107"/>
      <c r="I15" s="229">
        <f t="shared" si="0"/>
        <v>0</v>
      </c>
      <c r="J15" s="240"/>
      <c r="K15" s="240"/>
      <c r="L15" s="266"/>
    </row>
    <row r="16" spans="1:12" ht="20.100000000000001" customHeight="1">
      <c r="B16" s="96"/>
      <c r="C16" s="96"/>
      <c r="D16" s="535"/>
      <c r="E16" s="536"/>
      <c r="F16" s="537"/>
      <c r="G16" s="97"/>
      <c r="H16" s="107"/>
      <c r="I16" s="229">
        <f t="shared" si="0"/>
        <v>0</v>
      </c>
      <c r="J16" s="240"/>
      <c r="K16" s="240"/>
      <c r="L16" s="266"/>
    </row>
    <row r="17" spans="2:12" ht="20.100000000000001" customHeight="1">
      <c r="B17" s="96"/>
      <c r="C17" s="96"/>
      <c r="D17" s="535"/>
      <c r="E17" s="536"/>
      <c r="F17" s="537"/>
      <c r="G17" s="97"/>
      <c r="H17" s="107"/>
      <c r="I17" s="229">
        <f t="shared" si="0"/>
        <v>0</v>
      </c>
      <c r="J17" s="240"/>
      <c r="K17" s="240"/>
      <c r="L17" s="266"/>
    </row>
    <row r="18" spans="2:12" ht="20.100000000000001" customHeight="1">
      <c r="B18" s="96"/>
      <c r="C18" s="96"/>
      <c r="D18" s="535"/>
      <c r="E18" s="536"/>
      <c r="F18" s="537"/>
      <c r="G18" s="97"/>
      <c r="H18" s="107"/>
      <c r="I18" s="229">
        <f t="shared" si="0"/>
        <v>0</v>
      </c>
      <c r="J18" s="240"/>
      <c r="K18" s="240"/>
      <c r="L18" s="266"/>
    </row>
    <row r="19" spans="2:12" ht="20.100000000000001" customHeight="1">
      <c r="B19" s="96"/>
      <c r="C19" s="96"/>
      <c r="D19" s="535"/>
      <c r="E19" s="536"/>
      <c r="F19" s="537"/>
      <c r="G19" s="97"/>
      <c r="H19" s="107"/>
      <c r="I19" s="229">
        <f t="shared" si="0"/>
        <v>0</v>
      </c>
      <c r="J19" s="240"/>
      <c r="K19" s="240"/>
      <c r="L19" s="266"/>
    </row>
    <row r="20" spans="2:12" ht="20.100000000000001" customHeight="1">
      <c r="B20" s="96"/>
      <c r="C20" s="96"/>
      <c r="D20" s="535"/>
      <c r="E20" s="536"/>
      <c r="F20" s="537"/>
      <c r="G20" s="97"/>
      <c r="H20" s="107"/>
      <c r="I20" s="229">
        <f t="shared" si="0"/>
        <v>0</v>
      </c>
      <c r="J20" s="240"/>
      <c r="K20" s="240"/>
      <c r="L20" s="266"/>
    </row>
    <row r="21" spans="2:12" ht="20.100000000000001" customHeight="1">
      <c r="B21" s="96"/>
      <c r="C21" s="96"/>
      <c r="D21" s="535"/>
      <c r="E21" s="536"/>
      <c r="F21" s="537"/>
      <c r="G21" s="97"/>
      <c r="H21" s="107"/>
      <c r="I21" s="229">
        <f t="shared" si="0"/>
        <v>0</v>
      </c>
      <c r="J21" s="240"/>
      <c r="K21" s="240"/>
      <c r="L21" s="266"/>
    </row>
    <row r="22" spans="2:12" ht="20.100000000000001" customHeight="1">
      <c r="B22" s="96"/>
      <c r="C22" s="96"/>
      <c r="D22" s="535"/>
      <c r="E22" s="536"/>
      <c r="F22" s="537"/>
      <c r="G22" s="97"/>
      <c r="H22" s="107"/>
      <c r="I22" s="229">
        <f t="shared" si="0"/>
        <v>0</v>
      </c>
      <c r="J22" s="240"/>
      <c r="K22" s="240"/>
      <c r="L22" s="266"/>
    </row>
    <row r="23" spans="2:12" ht="20.100000000000001" customHeight="1">
      <c r="B23" s="96"/>
      <c r="C23" s="96"/>
      <c r="D23" s="535"/>
      <c r="E23" s="536"/>
      <c r="F23" s="537"/>
      <c r="G23" s="97"/>
      <c r="H23" s="107"/>
      <c r="I23" s="229">
        <f t="shared" si="0"/>
        <v>0</v>
      </c>
      <c r="J23" s="240"/>
      <c r="K23" s="240"/>
      <c r="L23" s="266"/>
    </row>
    <row r="24" spans="2:12" ht="20.100000000000001" customHeight="1">
      <c r="B24" s="96"/>
      <c r="C24" s="96"/>
      <c r="D24" s="535"/>
      <c r="E24" s="536"/>
      <c r="F24" s="537"/>
      <c r="G24" s="97"/>
      <c r="H24" s="107"/>
      <c r="I24" s="229">
        <f t="shared" si="0"/>
        <v>0</v>
      </c>
      <c r="J24" s="240"/>
      <c r="K24" s="240"/>
      <c r="L24" s="266"/>
    </row>
    <row r="25" spans="2:12" ht="20.100000000000001" customHeight="1">
      <c r="B25" s="96"/>
      <c r="C25" s="96"/>
      <c r="D25" s="535"/>
      <c r="E25" s="536"/>
      <c r="F25" s="537"/>
      <c r="G25" s="97"/>
      <c r="H25" s="107"/>
      <c r="I25" s="229">
        <f t="shared" si="0"/>
        <v>0</v>
      </c>
      <c r="J25" s="240"/>
      <c r="K25" s="240"/>
      <c r="L25" s="266"/>
    </row>
    <row r="26" spans="2:12" ht="20.100000000000001" customHeight="1">
      <c r="B26" s="96"/>
      <c r="C26" s="96"/>
      <c r="D26" s="535"/>
      <c r="E26" s="536"/>
      <c r="F26" s="537"/>
      <c r="G26" s="97"/>
      <c r="H26" s="107"/>
      <c r="I26" s="229">
        <f t="shared" si="0"/>
        <v>0</v>
      </c>
      <c r="J26" s="240"/>
      <c r="K26" s="240"/>
      <c r="L26" s="266"/>
    </row>
    <row r="27" spans="2:12" ht="20.100000000000001" customHeight="1">
      <c r="B27" s="96"/>
      <c r="C27" s="96"/>
      <c r="D27" s="535"/>
      <c r="E27" s="536"/>
      <c r="F27" s="537"/>
      <c r="G27" s="97"/>
      <c r="H27" s="107"/>
      <c r="I27" s="229">
        <f t="shared" si="0"/>
        <v>0</v>
      </c>
      <c r="J27" s="240"/>
      <c r="K27" s="240"/>
      <c r="L27" s="266"/>
    </row>
    <row r="28" spans="2:12" ht="20.100000000000001" customHeight="1">
      <c r="B28" s="96"/>
      <c r="C28" s="96"/>
      <c r="D28" s="377"/>
      <c r="E28" s="378"/>
      <c r="F28" s="379"/>
      <c r="G28" s="97"/>
      <c r="H28" s="107"/>
      <c r="I28" s="229">
        <f t="shared" si="0"/>
        <v>0</v>
      </c>
      <c r="J28" s="240"/>
      <c r="K28" s="240"/>
      <c r="L28" s="266"/>
    </row>
    <row r="29" spans="2:12" ht="20.100000000000001" customHeight="1">
      <c r="B29" s="96"/>
      <c r="C29" s="96"/>
      <c r="D29" s="377"/>
      <c r="E29" s="378"/>
      <c r="F29" s="379"/>
      <c r="G29" s="97"/>
      <c r="H29" s="107"/>
      <c r="I29" s="229">
        <f t="shared" si="0"/>
        <v>0</v>
      </c>
      <c r="J29" s="240"/>
      <c r="K29" s="240"/>
      <c r="L29" s="266"/>
    </row>
    <row r="30" spans="2:12" ht="20.100000000000001" customHeight="1">
      <c r="B30" s="96"/>
      <c r="C30" s="96"/>
      <c r="D30" s="377"/>
      <c r="E30" s="378"/>
      <c r="F30" s="379"/>
      <c r="G30" s="97"/>
      <c r="H30" s="107"/>
      <c r="I30" s="229">
        <f t="shared" si="0"/>
        <v>0</v>
      </c>
      <c r="J30" s="240"/>
      <c r="K30" s="240"/>
      <c r="L30" s="266"/>
    </row>
    <row r="31" spans="2:12" ht="20.100000000000001" customHeight="1">
      <c r="B31" s="96"/>
      <c r="C31" s="96"/>
      <c r="D31" s="377"/>
      <c r="E31" s="378"/>
      <c r="F31" s="379"/>
      <c r="G31" s="97"/>
      <c r="H31" s="107"/>
      <c r="I31" s="229">
        <f t="shared" si="0"/>
        <v>0</v>
      </c>
      <c r="J31" s="240"/>
      <c r="K31" s="240"/>
      <c r="L31" s="266"/>
    </row>
    <row r="32" spans="2:12" ht="20.100000000000001" customHeight="1">
      <c r="B32" s="96"/>
      <c r="C32" s="96"/>
      <c r="D32" s="377"/>
      <c r="E32" s="378"/>
      <c r="F32" s="379"/>
      <c r="G32" s="97"/>
      <c r="H32" s="107"/>
      <c r="I32" s="229">
        <f t="shared" si="0"/>
        <v>0</v>
      </c>
      <c r="J32" s="240"/>
      <c r="K32" s="240"/>
      <c r="L32" s="266"/>
    </row>
    <row r="33" spans="2:12" ht="20.100000000000001" customHeight="1">
      <c r="B33" s="96"/>
      <c r="C33" s="96"/>
      <c r="D33" s="377"/>
      <c r="E33" s="378"/>
      <c r="F33" s="379"/>
      <c r="G33" s="97"/>
      <c r="H33" s="107"/>
      <c r="I33" s="229">
        <f t="shared" si="0"/>
        <v>0</v>
      </c>
      <c r="J33" s="240"/>
      <c r="K33" s="240"/>
      <c r="L33" s="266"/>
    </row>
    <row r="34" spans="2:12" ht="20.100000000000001" customHeight="1">
      <c r="B34" s="96"/>
      <c r="C34" s="96"/>
      <c r="D34" s="377"/>
      <c r="E34" s="378"/>
      <c r="F34" s="379"/>
      <c r="G34" s="97"/>
      <c r="H34" s="107"/>
      <c r="I34" s="229">
        <f t="shared" si="0"/>
        <v>0</v>
      </c>
      <c r="J34" s="240"/>
      <c r="K34" s="240"/>
      <c r="L34" s="266"/>
    </row>
    <row r="35" spans="2:12" ht="20.100000000000001" customHeight="1">
      <c r="B35" s="96"/>
      <c r="C35" s="96"/>
      <c r="D35" s="377"/>
      <c r="E35" s="378"/>
      <c r="F35" s="379"/>
      <c r="G35" s="97"/>
      <c r="H35" s="107"/>
      <c r="I35" s="229">
        <f t="shared" si="0"/>
        <v>0</v>
      </c>
      <c r="J35" s="240"/>
      <c r="K35" s="240"/>
      <c r="L35" s="266"/>
    </row>
    <row r="36" spans="2:12" ht="20.100000000000001" customHeight="1">
      <c r="B36" s="96"/>
      <c r="C36" s="96"/>
      <c r="D36" s="377"/>
      <c r="E36" s="378"/>
      <c r="F36" s="379"/>
      <c r="G36" s="97"/>
      <c r="H36" s="107"/>
      <c r="I36" s="229">
        <f t="shared" si="0"/>
        <v>0</v>
      </c>
      <c r="J36" s="240"/>
      <c r="K36" s="240"/>
      <c r="L36" s="266"/>
    </row>
    <row r="37" spans="2:12" ht="20.100000000000001" customHeight="1">
      <c r="B37" s="96"/>
      <c r="C37" s="96"/>
      <c r="D37" s="377"/>
      <c r="E37" s="378"/>
      <c r="F37" s="379"/>
      <c r="G37" s="97"/>
      <c r="H37" s="107"/>
      <c r="I37" s="229">
        <f t="shared" si="0"/>
        <v>0</v>
      </c>
      <c r="J37" s="240"/>
      <c r="K37" s="240"/>
      <c r="L37" s="266"/>
    </row>
    <row r="38" spans="2:12" ht="20.100000000000001" customHeight="1">
      <c r="B38" s="96"/>
      <c r="C38" s="96"/>
      <c r="D38" s="377"/>
      <c r="E38" s="378"/>
      <c r="F38" s="379"/>
      <c r="G38" s="97"/>
      <c r="H38" s="107"/>
      <c r="I38" s="229">
        <f t="shared" si="0"/>
        <v>0</v>
      </c>
      <c r="J38" s="240"/>
      <c r="K38" s="240"/>
      <c r="L38" s="266"/>
    </row>
    <row r="39" spans="2:12" ht="20.100000000000001" customHeight="1">
      <c r="B39" s="96"/>
      <c r="C39" s="96"/>
      <c r="D39" s="377"/>
      <c r="E39" s="378"/>
      <c r="F39" s="379"/>
      <c r="G39" s="97"/>
      <c r="H39" s="107"/>
      <c r="I39" s="229">
        <f t="shared" si="0"/>
        <v>0</v>
      </c>
      <c r="J39" s="240"/>
      <c r="K39" s="240"/>
      <c r="L39" s="266"/>
    </row>
    <row r="40" spans="2:12" ht="20.100000000000001" customHeight="1">
      <c r="B40" s="96"/>
      <c r="C40" s="96"/>
      <c r="D40" s="377"/>
      <c r="E40" s="378"/>
      <c r="F40" s="379"/>
      <c r="G40" s="97"/>
      <c r="H40" s="107"/>
      <c r="I40" s="229">
        <f t="shared" si="0"/>
        <v>0</v>
      </c>
      <c r="J40" s="240"/>
      <c r="K40" s="240"/>
      <c r="L40" s="266"/>
    </row>
    <row r="41" spans="2:12" ht="20.100000000000001" customHeight="1">
      <c r="B41" s="96"/>
      <c r="C41" s="96"/>
      <c r="D41" s="377"/>
      <c r="E41" s="378"/>
      <c r="F41" s="379"/>
      <c r="G41" s="97"/>
      <c r="H41" s="107"/>
      <c r="I41" s="229">
        <f t="shared" si="0"/>
        <v>0</v>
      </c>
      <c r="J41" s="240"/>
      <c r="K41" s="240"/>
      <c r="L41" s="266"/>
    </row>
    <row r="42" spans="2:12" ht="20.100000000000001" customHeight="1">
      <c r="B42" s="96"/>
      <c r="C42" s="96"/>
      <c r="D42" s="377"/>
      <c r="E42" s="378"/>
      <c r="F42" s="379"/>
      <c r="G42" s="97"/>
      <c r="H42" s="107"/>
      <c r="I42" s="229">
        <f t="shared" si="0"/>
        <v>0</v>
      </c>
      <c r="J42" s="240"/>
      <c r="K42" s="240"/>
      <c r="L42" s="266"/>
    </row>
    <row r="43" spans="2:12" ht="20.100000000000001" customHeight="1">
      <c r="B43" s="96"/>
      <c r="C43" s="96"/>
      <c r="D43" s="377"/>
      <c r="E43" s="378"/>
      <c r="F43" s="379"/>
      <c r="G43" s="97"/>
      <c r="H43" s="107"/>
      <c r="I43" s="229">
        <f t="shared" si="0"/>
        <v>0</v>
      </c>
      <c r="J43" s="240"/>
      <c r="K43" s="240"/>
      <c r="L43" s="266"/>
    </row>
    <row r="44" spans="2:12" ht="20.100000000000001" customHeight="1">
      <c r="B44" s="96"/>
      <c r="C44" s="96"/>
      <c r="D44" s="377"/>
      <c r="E44" s="378"/>
      <c r="F44" s="379"/>
      <c r="G44" s="97"/>
      <c r="H44" s="107"/>
      <c r="I44" s="229">
        <f t="shared" si="0"/>
        <v>0</v>
      </c>
      <c r="J44" s="240"/>
      <c r="K44" s="240"/>
      <c r="L44" s="266"/>
    </row>
    <row r="45" spans="2:12" ht="20.100000000000001" customHeight="1">
      <c r="B45" s="96"/>
      <c r="C45" s="96"/>
      <c r="D45" s="377"/>
      <c r="E45" s="378"/>
      <c r="F45" s="379"/>
      <c r="G45" s="97"/>
      <c r="H45" s="107"/>
      <c r="I45" s="229">
        <f t="shared" si="0"/>
        <v>0</v>
      </c>
      <c r="J45" s="240"/>
      <c r="K45" s="240"/>
      <c r="L45" s="266"/>
    </row>
    <row r="46" spans="2:12" ht="20.100000000000001" customHeight="1">
      <c r="B46" s="96"/>
      <c r="C46" s="96"/>
      <c r="D46" s="535"/>
      <c r="E46" s="536"/>
      <c r="F46" s="537"/>
      <c r="G46" s="97"/>
      <c r="H46" s="107"/>
      <c r="I46" s="229">
        <f t="shared" si="0"/>
        <v>0</v>
      </c>
      <c r="J46" s="240"/>
      <c r="K46" s="240"/>
      <c r="L46" s="266"/>
    </row>
    <row r="47" spans="2:12" ht="20.100000000000001" customHeight="1">
      <c r="B47" s="96"/>
      <c r="C47" s="96"/>
      <c r="D47" s="535"/>
      <c r="E47" s="536"/>
      <c r="F47" s="537"/>
      <c r="G47" s="97"/>
      <c r="H47" s="107"/>
      <c r="I47" s="229">
        <f t="shared" si="0"/>
        <v>0</v>
      </c>
      <c r="J47" s="240"/>
      <c r="K47" s="240"/>
      <c r="L47" s="266"/>
    </row>
    <row r="48" spans="2:12" ht="20.100000000000001" customHeight="1">
      <c r="B48" s="96"/>
      <c r="C48" s="96"/>
      <c r="D48" s="535"/>
      <c r="E48" s="536"/>
      <c r="F48" s="537"/>
      <c r="G48" s="97"/>
      <c r="H48" s="107"/>
      <c r="I48" s="229">
        <f t="shared" si="0"/>
        <v>0</v>
      </c>
      <c r="J48" s="240"/>
      <c r="K48" s="240"/>
      <c r="L48" s="266"/>
    </row>
    <row r="49" spans="1:12" ht="20.100000000000001" customHeight="1">
      <c r="B49" s="96"/>
      <c r="C49" s="96"/>
      <c r="D49" s="535"/>
      <c r="E49" s="536"/>
      <c r="F49" s="537"/>
      <c r="G49" s="97"/>
      <c r="H49" s="107"/>
      <c r="I49" s="229">
        <f t="shared" si="0"/>
        <v>0</v>
      </c>
      <c r="J49" s="240"/>
      <c r="K49" s="240"/>
      <c r="L49" s="266"/>
    </row>
    <row r="50" spans="1:12" ht="20.100000000000001" customHeight="1">
      <c r="B50" s="96"/>
      <c r="C50" s="96"/>
      <c r="D50" s="535"/>
      <c r="E50" s="536"/>
      <c r="F50" s="537"/>
      <c r="G50" s="97"/>
      <c r="H50" s="107"/>
      <c r="I50" s="229">
        <f t="shared" si="0"/>
        <v>0</v>
      </c>
      <c r="J50" s="240"/>
      <c r="K50" s="240"/>
      <c r="L50" s="266"/>
    </row>
    <row r="51" spans="1:12" ht="20.100000000000001" customHeight="1">
      <c r="B51" s="96"/>
      <c r="C51" s="96"/>
      <c r="D51" s="535"/>
      <c r="E51" s="536"/>
      <c r="F51" s="537"/>
      <c r="G51" s="97"/>
      <c r="H51" s="107"/>
      <c r="I51" s="229">
        <f t="shared" si="0"/>
        <v>0</v>
      </c>
      <c r="J51" s="240"/>
      <c r="K51" s="240"/>
      <c r="L51" s="266"/>
    </row>
    <row r="52" spans="1:12" ht="20.100000000000001" customHeight="1">
      <c r="B52" s="96"/>
      <c r="C52" s="96"/>
      <c r="D52" s="535"/>
      <c r="E52" s="536"/>
      <c r="F52" s="537"/>
      <c r="G52" s="97"/>
      <c r="H52" s="107"/>
      <c r="I52" s="229">
        <f t="shared" si="0"/>
        <v>0</v>
      </c>
      <c r="J52" s="240"/>
      <c r="K52" s="240"/>
      <c r="L52" s="266"/>
    </row>
    <row r="53" spans="1:12" ht="20.100000000000001" customHeight="1">
      <c r="B53" s="96"/>
      <c r="C53" s="96"/>
      <c r="D53" s="535"/>
      <c r="E53" s="536"/>
      <c r="F53" s="537"/>
      <c r="G53" s="97"/>
      <c r="H53" s="107"/>
      <c r="I53" s="229">
        <f t="shared" si="0"/>
        <v>0</v>
      </c>
      <c r="J53" s="240"/>
      <c r="K53" s="240"/>
      <c r="L53" s="266"/>
    </row>
    <row r="54" spans="1:12" ht="20.100000000000001" customHeight="1">
      <c r="B54" s="96"/>
      <c r="C54" s="96"/>
      <c r="D54" s="535"/>
      <c r="E54" s="536"/>
      <c r="F54" s="537"/>
      <c r="G54" s="97"/>
      <c r="H54" s="107"/>
      <c r="I54" s="229">
        <f t="shared" si="0"/>
        <v>0</v>
      </c>
      <c r="J54" s="240"/>
      <c r="K54" s="240"/>
      <c r="L54" s="266"/>
    </row>
    <row r="55" spans="1:12" ht="20.100000000000001" customHeight="1">
      <c r="B55" s="532" t="s">
        <v>80</v>
      </c>
      <c r="C55" s="533"/>
      <c r="D55" s="533"/>
      <c r="E55" s="533"/>
      <c r="F55" s="533"/>
      <c r="G55" s="533"/>
      <c r="H55" s="534"/>
      <c r="I55" s="230">
        <f>SUBTOTAL(9,I10:I54)</f>
        <v>0</v>
      </c>
      <c r="J55" s="230"/>
      <c r="K55" s="99"/>
      <c r="L55" s="265"/>
    </row>
    <row r="56" spans="1:12" ht="20.100000000000001" customHeight="1">
      <c r="F56" s="101"/>
      <c r="G56" s="101"/>
      <c r="H56" s="101"/>
      <c r="I56" s="101"/>
      <c r="J56" s="101"/>
    </row>
    <row r="57" spans="1:12" ht="20.100000000000001" customHeight="1">
      <c r="A57" s="84">
        <v>3</v>
      </c>
      <c r="B57" s="85" t="s">
        <v>84</v>
      </c>
      <c r="F57" s="101"/>
      <c r="G57" s="101"/>
      <c r="H57" s="101"/>
      <c r="I57" s="101"/>
    </row>
    <row r="58" spans="1:12" ht="20.100000000000001" customHeight="1">
      <c r="B58" s="103" t="s">
        <v>85</v>
      </c>
      <c r="C58" s="93" t="s">
        <v>86</v>
      </c>
      <c r="D58" s="529" t="s">
        <v>87</v>
      </c>
      <c r="E58" s="530"/>
      <c r="F58" s="531"/>
      <c r="G58" s="101"/>
      <c r="H58" s="101"/>
      <c r="I58" s="101"/>
    </row>
    <row r="59" spans="1:12" ht="20.100000000000001" customHeight="1">
      <c r="B59" s="98" t="s">
        <v>88</v>
      </c>
      <c r="C59" s="108"/>
      <c r="D59" s="540"/>
      <c r="E59" s="540"/>
      <c r="F59" s="540"/>
    </row>
    <row r="60" spans="1:12" ht="20.100000000000001" customHeight="1">
      <c r="B60" s="98" t="s">
        <v>89</v>
      </c>
      <c r="C60" s="108"/>
      <c r="D60" s="540"/>
      <c r="E60" s="540"/>
      <c r="F60" s="540"/>
    </row>
    <row r="61" spans="1:12" ht="20.100000000000001" customHeight="1">
      <c r="B61" s="98" t="s">
        <v>90</v>
      </c>
      <c r="C61" s="108"/>
      <c r="D61" s="540"/>
      <c r="E61" s="540"/>
      <c r="F61" s="540"/>
    </row>
    <row r="62" spans="1:12" ht="20.100000000000001" customHeight="1">
      <c r="B62" s="98" t="s">
        <v>91</v>
      </c>
      <c r="C62" s="108"/>
      <c r="D62" s="540"/>
      <c r="E62" s="540"/>
      <c r="F62" s="540"/>
    </row>
    <row r="63" spans="1:12" ht="20.100000000000001" customHeight="1">
      <c r="B63" s="98" t="s">
        <v>92</v>
      </c>
      <c r="C63" s="108"/>
      <c r="D63" s="540"/>
      <c r="E63" s="540"/>
      <c r="F63" s="540"/>
    </row>
    <row r="64" spans="1:12" ht="20.100000000000001" customHeight="1">
      <c r="B64" s="98" t="s">
        <v>93</v>
      </c>
      <c r="C64" s="108"/>
      <c r="D64" s="540"/>
      <c r="E64" s="540"/>
      <c r="F64" s="540"/>
    </row>
    <row r="65" spans="2:6" ht="20.100000000000001" customHeight="1">
      <c r="B65" s="98" t="s">
        <v>94</v>
      </c>
      <c r="C65" s="108"/>
      <c r="D65" s="540"/>
      <c r="E65" s="540"/>
      <c r="F65" s="540"/>
    </row>
  </sheetData>
  <sheetProtection sheet="1" objects="1" scenarios="1"/>
  <mergeCells count="39">
    <mergeCell ref="D63:F63"/>
    <mergeCell ref="D64:F64"/>
    <mergeCell ref="D65:F65"/>
    <mergeCell ref="B55:H55"/>
    <mergeCell ref="D58:F58"/>
    <mergeCell ref="D59:F59"/>
    <mergeCell ref="D60:F60"/>
    <mergeCell ref="D61:F61"/>
    <mergeCell ref="D62:F62"/>
    <mergeCell ref="D54:F54"/>
    <mergeCell ref="D25:F25"/>
    <mergeCell ref="D26:F26"/>
    <mergeCell ref="D27:F27"/>
    <mergeCell ref="D46:F46"/>
    <mergeCell ref="D47:F47"/>
    <mergeCell ref="D48:F48"/>
    <mergeCell ref="D49:F49"/>
    <mergeCell ref="D50:F50"/>
    <mergeCell ref="D51:F51"/>
    <mergeCell ref="D52:F52"/>
    <mergeCell ref="D53:F53"/>
    <mergeCell ref="D24:F24"/>
    <mergeCell ref="D13:F13"/>
    <mergeCell ref="D14:F14"/>
    <mergeCell ref="D15:F15"/>
    <mergeCell ref="D16:F16"/>
    <mergeCell ref="D17:F17"/>
    <mergeCell ref="D18:F18"/>
    <mergeCell ref="D19:F19"/>
    <mergeCell ref="D20:F20"/>
    <mergeCell ref="D21:F21"/>
    <mergeCell ref="D22:F22"/>
    <mergeCell ref="D23:F23"/>
    <mergeCell ref="D12:F12"/>
    <mergeCell ref="B1:D1"/>
    <mergeCell ref="B5:J5"/>
    <mergeCell ref="D9:F9"/>
    <mergeCell ref="D10:F10"/>
    <mergeCell ref="D11:F11"/>
  </mergeCells>
  <phoneticPr fontId="2"/>
  <dataValidations count="1">
    <dataValidation type="list" allowBlank="1" showInputMessage="1" showErrorMessage="1" sqref="C10:C54" xr:uid="{4323F05F-771B-43C4-8142-487329364B63}">
      <formula1>"マスク,ゴーグル,ガウン,グローブ,キャップ,フェイスシールド"</formula1>
    </dataValidation>
  </dataValidations>
  <printOptions horizontalCentered="1"/>
  <pageMargins left="0.70866141732283472" right="0.70866141732283472" top="0.74803149606299213" bottom="0.74803149606299213" header="0.31496062992125984" footer="0.31496062992125984"/>
  <pageSetup paperSize="9" scale="61" fitToHeight="0" orientation="portrait" r:id="rId1"/>
  <rowBreaks count="1" manualBreakCount="1">
    <brk id="56" max="12" man="1"/>
  </rowBreaks>
  <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38C4F6-6582-4E20-8704-A2D6BB172B37}">
  <sheetPr>
    <tabColor rgb="FFFF0000"/>
  </sheetPr>
  <dimension ref="A1:J59"/>
  <sheetViews>
    <sheetView workbookViewId="0">
      <selection activeCell="G45" sqref="G45"/>
    </sheetView>
  </sheetViews>
  <sheetFormatPr defaultRowHeight="13.5"/>
  <cols>
    <col min="1" max="1" width="4.375" customWidth="1"/>
    <col min="2" max="2" width="17.375" customWidth="1"/>
    <col min="3" max="8" width="17.625" customWidth="1"/>
    <col min="9" max="9" width="13.75" customWidth="1"/>
    <col min="10" max="10" width="6.25" customWidth="1"/>
  </cols>
  <sheetData>
    <row r="1" spans="2:9" s="73" customFormat="1" ht="34.5" customHeight="1">
      <c r="B1" s="527" t="s">
        <v>95</v>
      </c>
      <c r="C1" s="527"/>
      <c r="D1" s="527"/>
      <c r="E1" s="74"/>
    </row>
    <row r="2" spans="2:9" s="75" customFormat="1" ht="17.25" customHeight="1">
      <c r="B2" s="76" t="s">
        <v>337</v>
      </c>
      <c r="C2" s="77"/>
      <c r="D2" s="77"/>
      <c r="E2" s="77"/>
      <c r="F2" s="77"/>
      <c r="G2" s="77"/>
      <c r="H2" s="77"/>
      <c r="I2" s="78"/>
    </row>
    <row r="5" spans="2:9" ht="17.25">
      <c r="B5" s="329" t="s">
        <v>380</v>
      </c>
    </row>
    <row r="6" spans="2:9" ht="17.25">
      <c r="B6" s="321"/>
      <c r="C6" s="324" t="s">
        <v>280</v>
      </c>
      <c r="D6" s="324" t="s">
        <v>282</v>
      </c>
      <c r="E6" s="324" t="s">
        <v>281</v>
      </c>
    </row>
    <row r="7" spans="2:9" ht="17.25">
      <c r="B7" s="328" t="s">
        <v>269</v>
      </c>
      <c r="C7" s="330">
        <f>SUMIF('別紙４－１(2)外来対応・購入明細'!$C$10:$C$54,B7,'別紙４－１(2)外来対応・購入明細'!$G$10:$G$54)</f>
        <v>0</v>
      </c>
      <c r="D7" s="330">
        <f>SUMIF('別紙４－１(2)外来対応・購入明細'!$C$10:$C$54,B7,'別紙４－１(2)外来対応・購入明細'!$I$10:$I$54)</f>
        <v>0</v>
      </c>
      <c r="E7" s="331" t="str">
        <f>IFERROR(D7/C7,"自動計算")</f>
        <v>自動計算</v>
      </c>
    </row>
    <row r="8" spans="2:9" ht="17.25">
      <c r="B8" s="328" t="s">
        <v>271</v>
      </c>
      <c r="C8" s="330">
        <f>SUMIF('別紙４－１(2)外来対応・購入明細'!$C$10:$C$54,B8,'別紙４－１(2)外来対応・購入明細'!$G$10:$G$54)</f>
        <v>0</v>
      </c>
      <c r="D8" s="330">
        <f>SUMIF('別紙４－１(2)外来対応・購入明細'!$C$10:$C$54,B8,'別紙４－１(2)外来対応・購入明細'!$I$10:$I$54)</f>
        <v>0</v>
      </c>
      <c r="E8" s="331" t="str">
        <f t="shared" ref="E8:E11" si="0">IFERROR(D8/C8,"自動計算")</f>
        <v>自動計算</v>
      </c>
    </row>
    <row r="9" spans="2:9" ht="17.25">
      <c r="B9" s="328" t="s">
        <v>273</v>
      </c>
      <c r="C9" s="330">
        <f>SUMIF('別紙４－１(2)外来対応・購入明細'!$C$10:$C$54,B9,'別紙４－１(2)外来対応・購入明細'!$G$10:$G$54)</f>
        <v>0</v>
      </c>
      <c r="D9" s="330">
        <f>SUMIF('別紙４－１(2)外来対応・購入明細'!$C$10:$C$54,B9,'別紙４－１(2)外来対応・購入明細'!$I$10:$I$54)</f>
        <v>0</v>
      </c>
      <c r="E9" s="331" t="str">
        <f t="shared" si="0"/>
        <v>自動計算</v>
      </c>
    </row>
    <row r="10" spans="2:9" ht="17.25">
      <c r="B10" s="328" t="s">
        <v>275</v>
      </c>
      <c r="C10" s="330">
        <f>SUMIF('別紙４－１(2)外来対応・購入明細'!$C$10:$C$54,B10,'別紙４－１(2)外来対応・購入明細'!$G$10:$G$54)</f>
        <v>0</v>
      </c>
      <c r="D10" s="330">
        <f>SUMIF('別紙４－１(2)外来対応・購入明細'!$C$10:$C$54,B10,'別紙４－１(2)外来対応・購入明細'!$I$10:$I$54)</f>
        <v>0</v>
      </c>
      <c r="E10" s="331" t="str">
        <f t="shared" si="0"/>
        <v>自動計算</v>
      </c>
    </row>
    <row r="11" spans="2:9" ht="17.25">
      <c r="B11" s="328" t="s">
        <v>277</v>
      </c>
      <c r="C11" s="330">
        <f>SUMIF('別紙４－１(2)外来対応・購入明細'!$C$10:$C$54,B11,'別紙４－１(2)外来対応・購入明細'!$G$10:$G$54)</f>
        <v>0</v>
      </c>
      <c r="D11" s="330">
        <f>SUMIF('別紙４－１(2)外来対応・購入明細'!$C$10:$C$54,B11,'別紙４－１(2)外来対応・購入明細'!$I$10:$I$54)</f>
        <v>0</v>
      </c>
      <c r="E11" s="331" t="str">
        <f t="shared" si="0"/>
        <v>自動計算</v>
      </c>
    </row>
    <row r="12" spans="2:9" ht="17.25">
      <c r="B12" s="328" t="s">
        <v>279</v>
      </c>
      <c r="C12" s="330">
        <f>SUMIF('別紙４－１(2)外来対応・購入明細'!$C$10:$C$54,B12,'別紙４－１(2)外来対応・購入明細'!$G$10:$G$54)</f>
        <v>0</v>
      </c>
      <c r="D12" s="330">
        <f>SUMIF('別紙４－１(2)外来対応・購入明細'!$C$10:$C$54,B12,'別紙４－１(2)外来対応・購入明細'!$I$10:$I$54)</f>
        <v>0</v>
      </c>
      <c r="E12" s="331" t="str">
        <f>IFERROR(D12/C12,"自動計算")</f>
        <v>自動計算</v>
      </c>
    </row>
    <row r="14" spans="2:9" ht="18" thickBot="1">
      <c r="B14" s="329" t="s">
        <v>334</v>
      </c>
    </row>
    <row r="15" spans="2:9" ht="17.25">
      <c r="B15" s="323" t="s">
        <v>307</v>
      </c>
      <c r="C15" s="325" t="s">
        <v>268</v>
      </c>
      <c r="D15" s="325" t="s">
        <v>270</v>
      </c>
      <c r="E15" s="325" t="s">
        <v>272</v>
      </c>
      <c r="F15" s="325" t="s">
        <v>274</v>
      </c>
      <c r="G15" s="325" t="s">
        <v>276</v>
      </c>
      <c r="H15" s="332" t="s">
        <v>278</v>
      </c>
      <c r="I15" s="333" t="s">
        <v>303</v>
      </c>
    </row>
    <row r="16" spans="2:9" ht="18.75">
      <c r="B16" s="322" t="s">
        <v>311</v>
      </c>
      <c r="C16" s="361"/>
      <c r="D16" s="361"/>
      <c r="E16" s="361"/>
      <c r="F16" s="361"/>
      <c r="G16" s="361"/>
      <c r="H16" s="362"/>
      <c r="I16" s="363" t="s">
        <v>335</v>
      </c>
    </row>
    <row r="17" spans="2:9" ht="18.75">
      <c r="B17" s="322" t="s">
        <v>312</v>
      </c>
      <c r="C17" s="361"/>
      <c r="D17" s="361"/>
      <c r="E17" s="361"/>
      <c r="F17" s="361"/>
      <c r="G17" s="361"/>
      <c r="H17" s="362"/>
      <c r="I17" s="363" t="s">
        <v>335</v>
      </c>
    </row>
    <row r="18" spans="2:9" ht="18.75">
      <c r="B18" s="322" t="s">
        <v>313</v>
      </c>
      <c r="C18" s="361"/>
      <c r="D18" s="361"/>
      <c r="E18" s="361"/>
      <c r="F18" s="361"/>
      <c r="G18" s="361"/>
      <c r="H18" s="362"/>
      <c r="I18" s="363" t="s">
        <v>335</v>
      </c>
    </row>
    <row r="19" spans="2:9" ht="18.75">
      <c r="B19" s="322" t="s">
        <v>314</v>
      </c>
      <c r="C19" s="361"/>
      <c r="D19" s="361"/>
      <c r="E19" s="361"/>
      <c r="F19" s="361"/>
      <c r="G19" s="361"/>
      <c r="H19" s="362"/>
      <c r="I19" s="363" t="s">
        <v>335</v>
      </c>
    </row>
    <row r="20" spans="2:9" ht="18.75">
      <c r="B20" s="322" t="s">
        <v>315</v>
      </c>
      <c r="C20" s="361"/>
      <c r="D20" s="361"/>
      <c r="E20" s="361"/>
      <c r="F20" s="361"/>
      <c r="G20" s="361"/>
      <c r="H20" s="362"/>
      <c r="I20" s="363" t="s">
        <v>335</v>
      </c>
    </row>
    <row r="21" spans="2:9" ht="19.5" thickBot="1">
      <c r="B21" s="322" t="s">
        <v>316</v>
      </c>
      <c r="C21" s="361"/>
      <c r="D21" s="361"/>
      <c r="E21" s="361"/>
      <c r="F21" s="361"/>
      <c r="G21" s="361"/>
      <c r="H21" s="362"/>
      <c r="I21" s="364" t="s">
        <v>335</v>
      </c>
    </row>
    <row r="22" spans="2:9" ht="14.25" thickBot="1"/>
    <row r="23" spans="2:9" ht="17.25">
      <c r="B23" s="323" t="s">
        <v>308</v>
      </c>
      <c r="C23" s="325" t="s">
        <v>268</v>
      </c>
      <c r="D23" s="325" t="s">
        <v>270</v>
      </c>
      <c r="E23" s="325" t="s">
        <v>272</v>
      </c>
      <c r="F23" s="325" t="s">
        <v>274</v>
      </c>
      <c r="G23" s="325" t="s">
        <v>276</v>
      </c>
      <c r="H23" s="332" t="s">
        <v>278</v>
      </c>
      <c r="I23" s="333" t="s">
        <v>303</v>
      </c>
    </row>
    <row r="24" spans="2:9" ht="18.75">
      <c r="B24" s="322" t="s">
        <v>317</v>
      </c>
      <c r="C24" s="361"/>
      <c r="D24" s="361"/>
      <c r="E24" s="361"/>
      <c r="F24" s="361"/>
      <c r="G24" s="361"/>
      <c r="H24" s="362"/>
      <c r="I24" s="363" t="s">
        <v>335</v>
      </c>
    </row>
    <row r="25" spans="2:9" ht="18.75">
      <c r="B25" s="322" t="s">
        <v>318</v>
      </c>
      <c r="C25" s="361"/>
      <c r="D25" s="361"/>
      <c r="E25" s="361"/>
      <c r="F25" s="361"/>
      <c r="G25" s="361"/>
      <c r="H25" s="362"/>
      <c r="I25" s="363" t="s">
        <v>335</v>
      </c>
    </row>
    <row r="26" spans="2:9" ht="18.75">
      <c r="B26" s="322" t="s">
        <v>319</v>
      </c>
      <c r="C26" s="361"/>
      <c r="D26" s="361"/>
      <c r="E26" s="361"/>
      <c r="F26" s="361"/>
      <c r="G26" s="361"/>
      <c r="H26" s="362"/>
      <c r="I26" s="363" t="s">
        <v>335</v>
      </c>
    </row>
    <row r="27" spans="2:9" ht="18.75">
      <c r="B27" s="322" t="s">
        <v>320</v>
      </c>
      <c r="C27" s="361"/>
      <c r="D27" s="361"/>
      <c r="E27" s="361"/>
      <c r="F27" s="361"/>
      <c r="G27" s="361"/>
      <c r="H27" s="362"/>
      <c r="I27" s="363" t="s">
        <v>335</v>
      </c>
    </row>
    <row r="28" spans="2:9" ht="19.5" thickBot="1">
      <c r="B28" s="322" t="s">
        <v>321</v>
      </c>
      <c r="C28" s="361"/>
      <c r="D28" s="361"/>
      <c r="E28" s="361"/>
      <c r="F28" s="361"/>
      <c r="G28" s="361"/>
      <c r="H28" s="362"/>
      <c r="I28" s="364"/>
    </row>
    <row r="29" spans="2:9" ht="14.25" thickBot="1"/>
    <row r="30" spans="2:9" ht="17.25">
      <c r="B30" s="323" t="s">
        <v>309</v>
      </c>
      <c r="C30" s="325" t="s">
        <v>268</v>
      </c>
      <c r="D30" s="325" t="s">
        <v>270</v>
      </c>
      <c r="E30" s="325" t="s">
        <v>272</v>
      </c>
      <c r="F30" s="325" t="s">
        <v>274</v>
      </c>
      <c r="G30" s="325" t="s">
        <v>276</v>
      </c>
      <c r="H30" s="332" t="s">
        <v>278</v>
      </c>
      <c r="I30" s="333" t="s">
        <v>303</v>
      </c>
    </row>
    <row r="31" spans="2:9" ht="18.75">
      <c r="B31" s="322" t="s">
        <v>298</v>
      </c>
      <c r="C31" s="361"/>
      <c r="D31" s="361"/>
      <c r="E31" s="361"/>
      <c r="F31" s="361"/>
      <c r="G31" s="361"/>
      <c r="H31" s="362"/>
      <c r="I31" s="363" t="s">
        <v>335</v>
      </c>
    </row>
    <row r="32" spans="2:9" ht="18.75">
      <c r="B32" s="322" t="s">
        <v>299</v>
      </c>
      <c r="C32" s="361"/>
      <c r="D32" s="361"/>
      <c r="E32" s="361"/>
      <c r="F32" s="361"/>
      <c r="G32" s="361"/>
      <c r="H32" s="362"/>
      <c r="I32" s="363" t="s">
        <v>335</v>
      </c>
    </row>
    <row r="33" spans="1:10" ht="18.75">
      <c r="B33" s="322" t="s">
        <v>300</v>
      </c>
      <c r="C33" s="361"/>
      <c r="D33" s="361"/>
      <c r="E33" s="361"/>
      <c r="F33" s="361"/>
      <c r="G33" s="361"/>
      <c r="H33" s="362"/>
      <c r="I33" s="363" t="s">
        <v>335</v>
      </c>
    </row>
    <row r="34" spans="1:10" ht="18.75">
      <c r="B34" s="322" t="s">
        <v>301</v>
      </c>
      <c r="C34" s="361"/>
      <c r="D34" s="361"/>
      <c r="E34" s="361"/>
      <c r="F34" s="361"/>
      <c r="G34" s="361"/>
      <c r="H34" s="362"/>
      <c r="I34" s="363" t="s">
        <v>335</v>
      </c>
    </row>
    <row r="35" spans="1:10" ht="19.5" thickBot="1">
      <c r="B35" s="322" t="s">
        <v>302</v>
      </c>
      <c r="C35" s="361"/>
      <c r="D35" s="361"/>
      <c r="E35" s="361"/>
      <c r="F35" s="361"/>
      <c r="G35" s="361"/>
      <c r="H35" s="362"/>
      <c r="I35" s="364"/>
    </row>
    <row r="37" spans="1:10" ht="18" thickBot="1">
      <c r="B37" s="329" t="s">
        <v>323</v>
      </c>
    </row>
    <row r="38" spans="1:10" ht="31.5" customHeight="1">
      <c r="B38" s="334"/>
      <c r="C38" s="338" t="s">
        <v>325</v>
      </c>
      <c r="D38" s="338" t="s">
        <v>330</v>
      </c>
      <c r="E38" s="339" t="s">
        <v>329</v>
      </c>
    </row>
    <row r="39" spans="1:10" ht="17.25">
      <c r="B39" s="340" t="s">
        <v>269</v>
      </c>
      <c r="C39" s="336" t="str">
        <f>'別紙２－１(2)外来対応・使用明細'!D38</f>
        <v>自動計算</v>
      </c>
      <c r="D39" s="336" t="str">
        <f>IFERROR(SUMIF(I16:I35,"〇",C16:C35)*E7,"自動計算")</f>
        <v>自動計算</v>
      </c>
      <c r="E39" s="335" t="str">
        <f>IFERROR(C39+D39,"自動計算")</f>
        <v>自動計算</v>
      </c>
    </row>
    <row r="40" spans="1:10" ht="17.25">
      <c r="B40" s="340" t="s">
        <v>271</v>
      </c>
      <c r="C40" s="336" t="str">
        <f>'別紙２－１(2)外来対応・使用明細'!D39</f>
        <v>自動計算</v>
      </c>
      <c r="D40" s="336" t="str">
        <f>IFERROR(SUMIF(I16:I35,"〇",D16:D35)*E8,"自動計算")</f>
        <v>自動計算</v>
      </c>
      <c r="E40" s="335" t="str">
        <f t="shared" ref="E40:E44" si="1">IFERROR(C40+D40,"自動計算")</f>
        <v>自動計算</v>
      </c>
    </row>
    <row r="41" spans="1:10" ht="17.25">
      <c r="B41" s="340" t="s">
        <v>273</v>
      </c>
      <c r="C41" s="336" t="str">
        <f>'別紙２－１(2)外来対応・使用明細'!D40</f>
        <v>自動計算</v>
      </c>
      <c r="D41" s="336" t="str">
        <f>IFERROR(SUMIF(I16:I35,"〇",E16:E35)*E9,"自動計算")</f>
        <v>自動計算</v>
      </c>
      <c r="E41" s="335" t="str">
        <f t="shared" si="1"/>
        <v>自動計算</v>
      </c>
    </row>
    <row r="42" spans="1:10" ht="17.25">
      <c r="B42" s="340" t="s">
        <v>275</v>
      </c>
      <c r="C42" s="336" t="str">
        <f>'別紙２－１(2)外来対応・使用明細'!D41</f>
        <v>自動計算</v>
      </c>
      <c r="D42" s="336" t="str">
        <f>IFERROR(SUMIF(I16:I35,"〇",F16:F35)*E10,"自動計算")</f>
        <v>自動計算</v>
      </c>
      <c r="E42" s="335" t="str">
        <f t="shared" si="1"/>
        <v>自動計算</v>
      </c>
    </row>
    <row r="43" spans="1:10" ht="17.25">
      <c r="B43" s="340" t="s">
        <v>277</v>
      </c>
      <c r="C43" s="336" t="str">
        <f>'別紙２－１(2)外来対応・使用明細'!D42</f>
        <v>自動計算</v>
      </c>
      <c r="D43" s="336" t="str">
        <f>IFERROR(SUMIF(I16:I35,"〇",G16:G35)*E11,"自動計算")</f>
        <v>自動計算</v>
      </c>
      <c r="E43" s="335" t="str">
        <f t="shared" si="1"/>
        <v>自動計算</v>
      </c>
    </row>
    <row r="44" spans="1:10" ht="18" thickBot="1">
      <c r="B44" s="340" t="s">
        <v>279</v>
      </c>
      <c r="C44" s="337" t="str">
        <f>'別紙２－１(2)外来対応・使用明細'!D43</f>
        <v>自動計算</v>
      </c>
      <c r="D44" s="337" t="str">
        <f>IFERROR(SUMIF(I16:I35,"〇",H16:H35)*E12,"自動計算")</f>
        <v>自動計算</v>
      </c>
      <c r="E44" s="335" t="str">
        <f t="shared" si="1"/>
        <v>自動計算</v>
      </c>
    </row>
    <row r="45" spans="1:10" ht="18" thickBot="1">
      <c r="B45" s="327"/>
      <c r="C45" s="326"/>
      <c r="D45" s="326"/>
    </row>
    <row r="46" spans="1:10" ht="19.5" customHeight="1" thickTop="1" thickBot="1">
      <c r="B46" s="538" t="s">
        <v>322</v>
      </c>
      <c r="C46" s="538"/>
      <c r="D46" s="539"/>
      <c r="E46" s="341">
        <f>SUM(E39:E44)</f>
        <v>0</v>
      </c>
    </row>
    <row r="47" spans="1:10" ht="14.25" thickTop="1"/>
    <row r="48" spans="1:10" s="81" customFormat="1" ht="17.25" customHeight="1" thickBot="1">
      <c r="A48" s="84"/>
      <c r="B48" s="342" t="s">
        <v>340</v>
      </c>
      <c r="C48" s="79"/>
      <c r="D48" s="79"/>
      <c r="E48" s="79"/>
      <c r="F48" s="79"/>
      <c r="G48" s="80"/>
      <c r="H48" s="82"/>
      <c r="I48" s="82"/>
      <c r="J48" s="82"/>
    </row>
    <row r="49" spans="1:10" s="81" customFormat="1" ht="19.5" customHeight="1" thickTop="1" thickBot="1">
      <c r="A49" s="77"/>
      <c r="B49" s="86">
        <v>3600</v>
      </c>
      <c r="C49" s="87" t="s">
        <v>71</v>
      </c>
      <c r="D49" s="88"/>
      <c r="E49" s="79" t="s">
        <v>72</v>
      </c>
      <c r="F49" s="89"/>
      <c r="G49" s="87" t="s">
        <v>73</v>
      </c>
      <c r="H49" s="343" t="str">
        <f>IF(B49*D49*F49=0,"自動計算",B49*D49*F49)</f>
        <v>自動計算</v>
      </c>
      <c r="I49" s="77" t="s">
        <v>74</v>
      </c>
      <c r="J49" s="82"/>
    </row>
    <row r="50" spans="1:10" ht="14.25" thickTop="1"/>
    <row r="51" spans="1:10" s="73" customFormat="1" ht="20.100000000000001" customHeight="1">
      <c r="A51" s="84"/>
      <c r="B51" s="342" t="s">
        <v>341</v>
      </c>
      <c r="C51" s="74"/>
      <c r="D51" s="74"/>
      <c r="E51" s="74"/>
      <c r="F51" s="101"/>
      <c r="G51" s="101"/>
      <c r="H51" s="101"/>
      <c r="I51" s="101"/>
    </row>
    <row r="52" spans="1:10" s="73" customFormat="1" ht="20.100000000000001" customHeight="1">
      <c r="B52" s="103" t="s">
        <v>85</v>
      </c>
      <c r="C52" s="93" t="s">
        <v>86</v>
      </c>
      <c r="D52" s="529" t="s">
        <v>87</v>
      </c>
      <c r="E52" s="530"/>
      <c r="F52" s="531"/>
      <c r="G52" s="101"/>
      <c r="H52" s="101"/>
      <c r="I52" s="101"/>
    </row>
    <row r="53" spans="1:10" s="73" customFormat="1" ht="20.100000000000001" customHeight="1">
      <c r="B53" s="98" t="s">
        <v>88</v>
      </c>
      <c r="C53" s="108"/>
      <c r="D53" s="540"/>
      <c r="E53" s="540"/>
      <c r="F53" s="540"/>
    </row>
    <row r="54" spans="1:10" s="73" customFormat="1" ht="20.100000000000001" customHeight="1">
      <c r="B54" s="98" t="s">
        <v>89</v>
      </c>
      <c r="C54" s="108"/>
      <c r="D54" s="540"/>
      <c r="E54" s="540"/>
      <c r="F54" s="540"/>
    </row>
    <row r="55" spans="1:10" s="73" customFormat="1" ht="20.100000000000001" customHeight="1">
      <c r="B55" s="98" t="s">
        <v>90</v>
      </c>
      <c r="C55" s="108"/>
      <c r="D55" s="540"/>
      <c r="E55" s="540"/>
      <c r="F55" s="540"/>
    </row>
    <row r="56" spans="1:10" s="73" customFormat="1" ht="20.100000000000001" customHeight="1">
      <c r="B56" s="98" t="s">
        <v>91</v>
      </c>
      <c r="C56" s="108"/>
      <c r="D56" s="540"/>
      <c r="E56" s="540"/>
      <c r="F56" s="540"/>
    </row>
    <row r="57" spans="1:10" s="73" customFormat="1" ht="20.100000000000001" customHeight="1">
      <c r="B57" s="98" t="s">
        <v>92</v>
      </c>
      <c r="C57" s="108"/>
      <c r="D57" s="540"/>
      <c r="E57" s="540"/>
      <c r="F57" s="540"/>
    </row>
    <row r="58" spans="1:10" s="73" customFormat="1" ht="20.100000000000001" customHeight="1">
      <c r="B58" s="98" t="s">
        <v>93</v>
      </c>
      <c r="C58" s="108"/>
      <c r="D58" s="540"/>
      <c r="E58" s="540"/>
      <c r="F58" s="540"/>
    </row>
    <row r="59" spans="1:10" s="73" customFormat="1" ht="20.100000000000001" customHeight="1">
      <c r="B59" s="98" t="s">
        <v>94</v>
      </c>
      <c r="C59" s="108"/>
      <c r="D59" s="540"/>
      <c r="E59" s="540"/>
      <c r="F59" s="540"/>
    </row>
  </sheetData>
  <sheetProtection sheet="1" objects="1" scenarios="1"/>
  <mergeCells count="10">
    <mergeCell ref="D56:F56"/>
    <mergeCell ref="D57:F57"/>
    <mergeCell ref="D58:F58"/>
    <mergeCell ref="D59:F59"/>
    <mergeCell ref="B1:D1"/>
    <mergeCell ref="B46:D46"/>
    <mergeCell ref="D52:F52"/>
    <mergeCell ref="D53:F53"/>
    <mergeCell ref="D54:F54"/>
    <mergeCell ref="D55:F55"/>
  </mergeCells>
  <phoneticPr fontId="2"/>
  <dataValidations count="3">
    <dataValidation type="list" allowBlank="1" showInputMessage="1" showErrorMessage="1" sqref="I16:I21 I24:I28 I31:I35" xr:uid="{C2E7150B-CC85-48A8-BE7D-289BF816B6EC}">
      <formula1>"　,〇,×"</formula1>
    </dataValidation>
    <dataValidation type="whole" allowBlank="1" showInputMessage="1" showErrorMessage="1" error="整数を入力してください。" sqref="D49" xr:uid="{D718B066-76DC-469B-A4C0-94AB9C4ED4B7}">
      <formula1>0</formula1>
      <formula2>1000</formula2>
    </dataValidation>
    <dataValidation allowBlank="1" showInputMessage="1" showErrorMessage="1" promptTitle="事業日数（実績）について" prompt="１０月以降の「対象期間」かつ本事業を実施した日数（実績）を入力してください。_x000a_※１０月～１２月の「対象期間」は３日です。_x000a_" sqref="F49" xr:uid="{E5B2D71F-F5F1-4FAB-80E4-5F4BBB6CAE27}"/>
  </dataValidations>
  <pageMargins left="0.7" right="0.7" top="0.75" bottom="0.75" header="0.3" footer="0.3"/>
  <pageSetup paperSize="9" scale="59" orientation="portrait" copies="0" r:id="rId1"/>
  <drawing r:id="rId2"/>
  <legacyDrawing r:id="rId3"/>
  <extLst>
    <ext xmlns:x14="http://schemas.microsoft.com/office/spreadsheetml/2009/9/main" uri="{CCE6A557-97BC-4b89-ADB6-D9C93CAAB3DF}">
      <x14:dataValidations xmlns:xm="http://schemas.microsoft.com/office/excel/2006/main" count="6">
        <x14:dataValidation type="custom" allowBlank="1" showInputMessage="1" showErrorMessage="1" errorTitle="フェイスシールドの使用数量" error="購入実績を超過した数量は入力することができません。" xr:uid="{83123B88-685E-4006-81A3-DFFC144FB9DF}">
          <x14:formula1>
            <xm:f>SUM('別紙２－１(2)外来対応・使用明細'!$H$16:$H$20,'別紙２－１(2)外来対応・使用明細'!$H$23:$H$27,'別紙２－１(2)外来対応・使用明細'!$H$30:$H$34)+SUM($H$16:$H$21,$H$24:$H$28,$H$31:$H$35)&lt;=$C$12</xm:f>
          </x14:formula1>
          <xm:sqref>H16:H35</xm:sqref>
        </x14:dataValidation>
        <x14:dataValidation type="custom" allowBlank="1" showInputMessage="1" showErrorMessage="1" errorTitle="キャップの使用数量" error="購入実績を超過した数量は入力することができません。" xr:uid="{4EBE4213-58DD-4D22-AFAC-45C218666CCA}">
          <x14:formula1>
            <xm:f>SUM('別紙２－１(2)外来対応・使用明細'!$G$16:$G$20,'別紙２－１(2)外来対応・使用明細'!$G$23:$G$27,'別紙２－１(2)外来対応・使用明細'!$G$30:$G$34)+SUM($G$16:$G$21,$G$24:$G$28,$G$31:$G$35)&lt;=$C$11</xm:f>
          </x14:formula1>
          <xm:sqref>G16:G35</xm:sqref>
        </x14:dataValidation>
        <x14:dataValidation type="custom" allowBlank="1" showInputMessage="1" showErrorMessage="1" errorTitle="グローブの使用数量" error="購入実績を超過した数量は入力することができません。" xr:uid="{636B1EBE-AA89-40E2-A216-9CB1E9746339}">
          <x14:formula1>
            <xm:f>SUM('別紙２－１(2)外来対応・使用明細'!$F$16:$F$20,'別紙２－１(2)外来対応・使用明細'!$F$23:$F$27,'別紙２－１(2)外来対応・使用明細'!$F$30:$F$34)+SUM($F$16:$F$21,$F$24:$F$28,$F$31:$F$35)&lt;=$C$10</xm:f>
          </x14:formula1>
          <xm:sqref>F16:F35</xm:sqref>
        </x14:dataValidation>
        <x14:dataValidation type="custom" allowBlank="1" showInputMessage="1" showErrorMessage="1" errorTitle="ガウンの使用数量" error="購入実績を超過した数量は入力することができません。" xr:uid="{B982955E-5EA1-4A31-9F75-0E5642BCB101}">
          <x14:formula1>
            <xm:f>SUM('別紙２－１(2)外来対応・使用明細'!$E$16:$E$20,'別紙２－１(2)外来対応・使用明細'!$E$23:$E$27,'別紙２－１(2)外来対応・使用明細'!$E$30:$E$34)+SUM($E$16:$E$21,$E$24:$E$28,$E$31:$E$35)&lt;=$C$9</xm:f>
          </x14:formula1>
          <xm:sqref>E16:E35</xm:sqref>
        </x14:dataValidation>
        <x14:dataValidation type="custom" allowBlank="1" showInputMessage="1" showErrorMessage="1" errorTitle="ゴーグルの使用数量" error="購入実績を超過した数量は入力することができません。" xr:uid="{F00D559D-DB47-418B-8151-A050616BBFAD}">
          <x14:formula1>
            <xm:f>SUM('別紙２－１(2)外来対応・使用明細'!$D$16:$D$20,'別紙２－１(2)外来対応・使用明細'!$D$23:$D$27,'別紙２－１(2)外来対応・使用明細'!$D$30:$D$34)+SUM($D$16:$D$21,$D$24:$D$28,$D$31:$D$35)&lt;=$C$8</xm:f>
          </x14:formula1>
          <xm:sqref>D16:D35</xm:sqref>
        </x14:dataValidation>
        <x14:dataValidation type="custom" allowBlank="1" showInputMessage="1" showErrorMessage="1" errorTitle="マスクの使用数量" error="購入実績を超過した数量は入力することができません。" xr:uid="{0A0B3794-574E-4E9A-B0CD-94B5AA3A05A1}">
          <x14:formula1>
            <xm:f>SUM('別紙２－１(2)外来対応・使用明細'!$C$16:$C$20,'別紙２－１(2)外来対応・使用明細'!$C$23:$C$27,'別紙２－１(2)外来対応・使用明細'!$C$30:$C$34)+SUM($C$16:$C$21,$C$24:$C$28,$C$31:$C$35)&lt;=$C$7</xm:f>
          </x14:formula1>
          <xm:sqref>C16:C35</xm:sqref>
        </x14:dataValidation>
      </x14:dataValidations>
    </ext>
  </extLst>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041DAB7-B9B1-40CE-9A59-BEC6895E72B4}">
  <sheetPr>
    <tabColor rgb="FFFF0000"/>
    <pageSetUpPr fitToPage="1"/>
  </sheetPr>
  <dimension ref="A1:L56"/>
  <sheetViews>
    <sheetView workbookViewId="0">
      <selection activeCell="H6" sqref="H6"/>
    </sheetView>
  </sheetViews>
  <sheetFormatPr defaultColWidth="9" defaultRowHeight="20.100000000000001" customHeight="1"/>
  <cols>
    <col min="1" max="1" width="2.75" style="73" customWidth="1"/>
    <col min="2" max="2" width="12.5" style="100" customWidth="1"/>
    <col min="3" max="5" width="9.875" style="74" customWidth="1"/>
    <col min="6" max="7" width="12.375" style="73" customWidth="1"/>
    <col min="8" max="8" width="13.875" style="73" customWidth="1"/>
    <col min="9" max="10" width="12.375" style="73" customWidth="1"/>
    <col min="11" max="11" width="12.25" style="73" customWidth="1"/>
    <col min="12" max="12" width="18.125" style="73" customWidth="1"/>
    <col min="13" max="13" width="3.75" style="73" customWidth="1"/>
    <col min="14" max="16384" width="9" style="73"/>
  </cols>
  <sheetData>
    <row r="1" spans="1:12" ht="34.5" customHeight="1">
      <c r="B1" s="527" t="s">
        <v>342</v>
      </c>
      <c r="C1" s="527"/>
      <c r="D1" s="527"/>
    </row>
    <row r="2" spans="1:12" s="75" customFormat="1" ht="17.25" customHeight="1">
      <c r="B2" s="76" t="s">
        <v>266</v>
      </c>
      <c r="C2" s="77"/>
      <c r="D2" s="77"/>
      <c r="E2" s="77"/>
      <c r="F2" s="77"/>
      <c r="G2" s="77"/>
      <c r="H2" s="77"/>
      <c r="I2" s="78"/>
    </row>
    <row r="3" spans="1:12" s="81" customFormat="1" ht="19.5" customHeight="1">
      <c r="A3" s="75"/>
      <c r="B3" s="77"/>
      <c r="C3" s="79"/>
      <c r="D3" s="79"/>
      <c r="E3" s="79"/>
      <c r="F3" s="79"/>
      <c r="G3" s="80"/>
      <c r="H3" s="102"/>
      <c r="I3" s="102"/>
      <c r="J3" s="102"/>
    </row>
    <row r="4" spans="1:12" s="81" customFormat="1" ht="19.5" customHeight="1">
      <c r="A4" s="75"/>
      <c r="B4" s="77"/>
      <c r="C4" s="79"/>
      <c r="D4" s="79"/>
      <c r="E4" s="79"/>
      <c r="F4" s="79"/>
      <c r="G4" s="80"/>
      <c r="H4" s="82"/>
      <c r="I4" s="82"/>
      <c r="J4" s="82"/>
    </row>
    <row r="5" spans="1:12" s="81" customFormat="1" ht="54" customHeight="1">
      <c r="A5" s="75"/>
      <c r="B5" s="528"/>
      <c r="C5" s="528"/>
      <c r="D5" s="528"/>
      <c r="E5" s="528"/>
      <c r="F5" s="528"/>
      <c r="G5" s="528"/>
      <c r="H5" s="528"/>
      <c r="I5" s="528"/>
      <c r="J5" s="528"/>
    </row>
    <row r="6" spans="1:12" s="81" customFormat="1" ht="39.75" customHeight="1">
      <c r="A6" s="75"/>
      <c r="B6" s="83"/>
      <c r="C6" s="83"/>
      <c r="D6" s="83"/>
      <c r="E6" s="83"/>
      <c r="F6" s="83"/>
      <c r="G6" s="83"/>
      <c r="H6" s="83"/>
      <c r="I6" s="83"/>
      <c r="J6" s="83"/>
    </row>
    <row r="7" spans="1:12" s="77" customFormat="1" ht="20.100000000000001" customHeight="1">
      <c r="A7" s="84"/>
      <c r="B7" s="85" t="s">
        <v>379</v>
      </c>
      <c r="C7" s="79"/>
      <c r="D7" s="79"/>
      <c r="E7" s="79"/>
      <c r="F7" s="79"/>
      <c r="G7" s="80"/>
      <c r="H7" s="91"/>
      <c r="I7" s="91"/>
      <c r="J7" s="91"/>
    </row>
    <row r="8" spans="1:12" s="75" customFormat="1" ht="17.25" customHeight="1">
      <c r="B8" s="77"/>
      <c r="C8" s="77"/>
      <c r="D8" s="77"/>
      <c r="E8" s="77"/>
      <c r="F8" s="77"/>
      <c r="G8" s="77"/>
      <c r="H8" s="77"/>
      <c r="I8" s="241" t="s">
        <v>38</v>
      </c>
      <c r="J8" s="92"/>
      <c r="K8" s="241"/>
      <c r="L8" s="241"/>
    </row>
    <row r="9" spans="1:12" ht="26.25" customHeight="1">
      <c r="B9" s="239" t="s">
        <v>170</v>
      </c>
      <c r="C9" s="93" t="s">
        <v>75</v>
      </c>
      <c r="D9" s="529" t="s">
        <v>76</v>
      </c>
      <c r="E9" s="530"/>
      <c r="F9" s="531"/>
      <c r="G9" s="94" t="s">
        <v>77</v>
      </c>
      <c r="H9" s="95" t="s">
        <v>78</v>
      </c>
      <c r="I9" s="95" t="s">
        <v>79</v>
      </c>
      <c r="J9" s="95" t="s">
        <v>171</v>
      </c>
      <c r="K9" s="95" t="s">
        <v>172</v>
      </c>
      <c r="L9" s="239" t="s">
        <v>141</v>
      </c>
    </row>
    <row r="10" spans="1:12" ht="20.100000000000001" customHeight="1">
      <c r="B10" s="96"/>
      <c r="C10" s="96"/>
      <c r="D10" s="535"/>
      <c r="E10" s="536"/>
      <c r="F10" s="537"/>
      <c r="G10" s="97"/>
      <c r="H10" s="107"/>
      <c r="I10" s="229">
        <f>ROUNDDOWN(PRODUCT(G10:H10),0)</f>
        <v>0</v>
      </c>
      <c r="J10" s="240"/>
      <c r="K10" s="240"/>
      <c r="L10" s="266"/>
    </row>
    <row r="11" spans="1:12" ht="20.100000000000001" customHeight="1">
      <c r="B11" s="96"/>
      <c r="C11" s="96"/>
      <c r="D11" s="535"/>
      <c r="E11" s="536"/>
      <c r="F11" s="537"/>
      <c r="G11" s="97"/>
      <c r="H11" s="107"/>
      <c r="I11" s="229">
        <f t="shared" ref="I11:I54" si="0">ROUNDDOWN(PRODUCT(G11:H11),0)</f>
        <v>0</v>
      </c>
      <c r="J11" s="240"/>
      <c r="K11" s="240"/>
      <c r="L11" s="266"/>
    </row>
    <row r="12" spans="1:12" ht="20.100000000000001" customHeight="1">
      <c r="B12" s="96"/>
      <c r="C12" s="96"/>
      <c r="D12" s="535"/>
      <c r="E12" s="536"/>
      <c r="F12" s="537"/>
      <c r="G12" s="97"/>
      <c r="H12" s="107"/>
      <c r="I12" s="229">
        <f t="shared" si="0"/>
        <v>0</v>
      </c>
      <c r="J12" s="240"/>
      <c r="K12" s="240"/>
      <c r="L12" s="266"/>
    </row>
    <row r="13" spans="1:12" ht="20.100000000000001" customHeight="1">
      <c r="B13" s="96"/>
      <c r="C13" s="96"/>
      <c r="D13" s="535"/>
      <c r="E13" s="536"/>
      <c r="F13" s="537"/>
      <c r="G13" s="97"/>
      <c r="H13" s="107"/>
      <c r="I13" s="229">
        <f t="shared" si="0"/>
        <v>0</v>
      </c>
      <c r="J13" s="240"/>
      <c r="K13" s="240"/>
      <c r="L13" s="266"/>
    </row>
    <row r="14" spans="1:12" ht="20.100000000000001" customHeight="1">
      <c r="B14" s="96"/>
      <c r="C14" s="96"/>
      <c r="D14" s="535"/>
      <c r="E14" s="536"/>
      <c r="F14" s="537"/>
      <c r="G14" s="97"/>
      <c r="H14" s="107"/>
      <c r="I14" s="229">
        <f t="shared" si="0"/>
        <v>0</v>
      </c>
      <c r="J14" s="240"/>
      <c r="K14" s="240"/>
      <c r="L14" s="266"/>
    </row>
    <row r="15" spans="1:12" ht="20.100000000000001" customHeight="1">
      <c r="B15" s="96"/>
      <c r="C15" s="96"/>
      <c r="D15" s="535"/>
      <c r="E15" s="536"/>
      <c r="F15" s="537"/>
      <c r="G15" s="97"/>
      <c r="H15" s="107"/>
      <c r="I15" s="229">
        <f t="shared" si="0"/>
        <v>0</v>
      </c>
      <c r="J15" s="240"/>
      <c r="K15" s="240"/>
      <c r="L15" s="266"/>
    </row>
    <row r="16" spans="1:12" ht="20.100000000000001" customHeight="1">
      <c r="B16" s="96"/>
      <c r="C16" s="96"/>
      <c r="D16" s="535"/>
      <c r="E16" s="536"/>
      <c r="F16" s="537"/>
      <c r="G16" s="97"/>
      <c r="H16" s="107"/>
      <c r="I16" s="229">
        <f t="shared" si="0"/>
        <v>0</v>
      </c>
      <c r="J16" s="240"/>
      <c r="K16" s="240"/>
      <c r="L16" s="266"/>
    </row>
    <row r="17" spans="2:12" ht="20.100000000000001" customHeight="1">
      <c r="B17" s="96"/>
      <c r="C17" s="96"/>
      <c r="D17" s="535"/>
      <c r="E17" s="536"/>
      <c r="F17" s="537"/>
      <c r="G17" s="97"/>
      <c r="H17" s="107"/>
      <c r="I17" s="229">
        <f t="shared" si="0"/>
        <v>0</v>
      </c>
      <c r="J17" s="240"/>
      <c r="K17" s="240"/>
      <c r="L17" s="266"/>
    </row>
    <row r="18" spans="2:12" ht="20.100000000000001" customHeight="1">
      <c r="B18" s="96"/>
      <c r="C18" s="96"/>
      <c r="D18" s="535"/>
      <c r="E18" s="536"/>
      <c r="F18" s="537"/>
      <c r="G18" s="97"/>
      <c r="H18" s="107"/>
      <c r="I18" s="229">
        <f t="shared" si="0"/>
        <v>0</v>
      </c>
      <c r="J18" s="240"/>
      <c r="K18" s="240"/>
      <c r="L18" s="266"/>
    </row>
    <row r="19" spans="2:12" ht="20.100000000000001" customHeight="1">
      <c r="B19" s="96"/>
      <c r="C19" s="96"/>
      <c r="D19" s="535"/>
      <c r="E19" s="536"/>
      <c r="F19" s="537"/>
      <c r="G19" s="97"/>
      <c r="H19" s="107"/>
      <c r="I19" s="229">
        <f t="shared" si="0"/>
        <v>0</v>
      </c>
      <c r="J19" s="240"/>
      <c r="K19" s="240"/>
      <c r="L19" s="266"/>
    </row>
    <row r="20" spans="2:12" ht="20.100000000000001" customHeight="1">
      <c r="B20" s="96"/>
      <c r="C20" s="96"/>
      <c r="D20" s="535"/>
      <c r="E20" s="536"/>
      <c r="F20" s="537"/>
      <c r="G20" s="97"/>
      <c r="H20" s="107"/>
      <c r="I20" s="229">
        <f t="shared" si="0"/>
        <v>0</v>
      </c>
      <c r="J20" s="240"/>
      <c r="K20" s="240"/>
      <c r="L20" s="266"/>
    </row>
    <row r="21" spans="2:12" ht="20.100000000000001" customHeight="1">
      <c r="B21" s="96"/>
      <c r="C21" s="96"/>
      <c r="D21" s="535"/>
      <c r="E21" s="536"/>
      <c r="F21" s="537"/>
      <c r="G21" s="97"/>
      <c r="H21" s="107"/>
      <c r="I21" s="229">
        <f t="shared" si="0"/>
        <v>0</v>
      </c>
      <c r="J21" s="240"/>
      <c r="K21" s="240"/>
      <c r="L21" s="266"/>
    </row>
    <row r="22" spans="2:12" ht="20.100000000000001" customHeight="1">
      <c r="B22" s="96"/>
      <c r="C22" s="96"/>
      <c r="D22" s="535"/>
      <c r="E22" s="536"/>
      <c r="F22" s="537"/>
      <c r="G22" s="97"/>
      <c r="H22" s="107"/>
      <c r="I22" s="229">
        <f t="shared" si="0"/>
        <v>0</v>
      </c>
      <c r="J22" s="240"/>
      <c r="K22" s="240"/>
      <c r="L22" s="266"/>
    </row>
    <row r="23" spans="2:12" ht="20.100000000000001" customHeight="1">
      <c r="B23" s="96"/>
      <c r="C23" s="96"/>
      <c r="D23" s="535"/>
      <c r="E23" s="536"/>
      <c r="F23" s="537"/>
      <c r="G23" s="97"/>
      <c r="H23" s="107"/>
      <c r="I23" s="229">
        <f t="shared" si="0"/>
        <v>0</v>
      </c>
      <c r="J23" s="240"/>
      <c r="K23" s="240"/>
      <c r="L23" s="266"/>
    </row>
    <row r="24" spans="2:12" ht="20.100000000000001" customHeight="1">
      <c r="B24" s="96"/>
      <c r="C24" s="96"/>
      <c r="D24" s="535"/>
      <c r="E24" s="536"/>
      <c r="F24" s="537"/>
      <c r="G24" s="97"/>
      <c r="H24" s="107"/>
      <c r="I24" s="229">
        <f t="shared" si="0"/>
        <v>0</v>
      </c>
      <c r="J24" s="240"/>
      <c r="K24" s="240"/>
      <c r="L24" s="266"/>
    </row>
    <row r="25" spans="2:12" ht="20.100000000000001" customHeight="1">
      <c r="B25" s="96"/>
      <c r="C25" s="96"/>
      <c r="D25" s="535"/>
      <c r="E25" s="536"/>
      <c r="F25" s="537"/>
      <c r="G25" s="97"/>
      <c r="H25" s="107"/>
      <c r="I25" s="229">
        <f t="shared" si="0"/>
        <v>0</v>
      </c>
      <c r="J25" s="240"/>
      <c r="K25" s="240"/>
      <c r="L25" s="266"/>
    </row>
    <row r="26" spans="2:12" ht="20.100000000000001" customHeight="1">
      <c r="B26" s="96"/>
      <c r="C26" s="96"/>
      <c r="D26" s="535"/>
      <c r="E26" s="536"/>
      <c r="F26" s="537"/>
      <c r="G26" s="97"/>
      <c r="H26" s="107"/>
      <c r="I26" s="229">
        <f t="shared" si="0"/>
        <v>0</v>
      </c>
      <c r="J26" s="240"/>
      <c r="K26" s="240"/>
      <c r="L26" s="266"/>
    </row>
    <row r="27" spans="2:12" ht="20.100000000000001" customHeight="1">
      <c r="B27" s="96"/>
      <c r="C27" s="96"/>
      <c r="D27" s="535"/>
      <c r="E27" s="536"/>
      <c r="F27" s="537"/>
      <c r="G27" s="97"/>
      <c r="H27" s="107"/>
      <c r="I27" s="229">
        <f t="shared" si="0"/>
        <v>0</v>
      </c>
      <c r="J27" s="240"/>
      <c r="K27" s="240"/>
      <c r="L27" s="266"/>
    </row>
    <row r="28" spans="2:12" ht="20.100000000000001" customHeight="1">
      <c r="B28" s="96"/>
      <c r="C28" s="96"/>
      <c r="D28" s="377"/>
      <c r="E28" s="378"/>
      <c r="F28" s="379"/>
      <c r="G28" s="97"/>
      <c r="H28" s="107"/>
      <c r="I28" s="229">
        <f t="shared" si="0"/>
        <v>0</v>
      </c>
      <c r="J28" s="240"/>
      <c r="K28" s="240"/>
      <c r="L28" s="266"/>
    </row>
    <row r="29" spans="2:12" ht="20.100000000000001" customHeight="1">
      <c r="B29" s="96"/>
      <c r="C29" s="96"/>
      <c r="D29" s="377"/>
      <c r="E29" s="378"/>
      <c r="F29" s="379"/>
      <c r="G29" s="97"/>
      <c r="H29" s="107"/>
      <c r="I29" s="229">
        <f t="shared" si="0"/>
        <v>0</v>
      </c>
      <c r="J29" s="240"/>
      <c r="K29" s="240"/>
      <c r="L29" s="266"/>
    </row>
    <row r="30" spans="2:12" ht="20.100000000000001" customHeight="1">
      <c r="B30" s="96"/>
      <c r="C30" s="96"/>
      <c r="D30" s="377"/>
      <c r="E30" s="378"/>
      <c r="F30" s="379"/>
      <c r="G30" s="97"/>
      <c r="H30" s="107"/>
      <c r="I30" s="229">
        <f t="shared" si="0"/>
        <v>0</v>
      </c>
      <c r="J30" s="240"/>
      <c r="K30" s="240"/>
      <c r="L30" s="266"/>
    </row>
    <row r="31" spans="2:12" ht="20.100000000000001" customHeight="1">
      <c r="B31" s="96"/>
      <c r="C31" s="96"/>
      <c r="D31" s="377"/>
      <c r="E31" s="378"/>
      <c r="F31" s="379"/>
      <c r="G31" s="97"/>
      <c r="H31" s="107"/>
      <c r="I31" s="229">
        <f t="shared" si="0"/>
        <v>0</v>
      </c>
      <c r="J31" s="240"/>
      <c r="K31" s="240"/>
      <c r="L31" s="266"/>
    </row>
    <row r="32" spans="2:12" ht="20.100000000000001" customHeight="1">
      <c r="B32" s="96"/>
      <c r="C32" s="96"/>
      <c r="D32" s="377"/>
      <c r="E32" s="378"/>
      <c r="F32" s="379"/>
      <c r="G32" s="97"/>
      <c r="H32" s="107"/>
      <c r="I32" s="229">
        <f t="shared" si="0"/>
        <v>0</v>
      </c>
      <c r="J32" s="240"/>
      <c r="K32" s="240"/>
      <c r="L32" s="266"/>
    </row>
    <row r="33" spans="2:12" ht="20.100000000000001" customHeight="1">
      <c r="B33" s="96"/>
      <c r="C33" s="96"/>
      <c r="D33" s="377"/>
      <c r="E33" s="378"/>
      <c r="F33" s="379"/>
      <c r="G33" s="97"/>
      <c r="H33" s="107"/>
      <c r="I33" s="229">
        <f t="shared" si="0"/>
        <v>0</v>
      </c>
      <c r="J33" s="240"/>
      <c r="K33" s="240"/>
      <c r="L33" s="266"/>
    </row>
    <row r="34" spans="2:12" ht="20.100000000000001" customHeight="1">
      <c r="B34" s="96"/>
      <c r="C34" s="96"/>
      <c r="D34" s="377"/>
      <c r="E34" s="378"/>
      <c r="F34" s="379"/>
      <c r="G34" s="97"/>
      <c r="H34" s="107"/>
      <c r="I34" s="229">
        <f t="shared" si="0"/>
        <v>0</v>
      </c>
      <c r="J34" s="240"/>
      <c r="K34" s="240"/>
      <c r="L34" s="266"/>
    </row>
    <row r="35" spans="2:12" ht="20.100000000000001" customHeight="1">
      <c r="B35" s="96"/>
      <c r="C35" s="96"/>
      <c r="D35" s="377"/>
      <c r="E35" s="378"/>
      <c r="F35" s="379"/>
      <c r="G35" s="97"/>
      <c r="H35" s="107"/>
      <c r="I35" s="229">
        <f t="shared" si="0"/>
        <v>0</v>
      </c>
      <c r="J35" s="240"/>
      <c r="K35" s="240"/>
      <c r="L35" s="266"/>
    </row>
    <row r="36" spans="2:12" ht="20.100000000000001" customHeight="1">
      <c r="B36" s="96"/>
      <c r="C36" s="96"/>
      <c r="D36" s="377"/>
      <c r="E36" s="378"/>
      <c r="F36" s="379"/>
      <c r="G36" s="97"/>
      <c r="H36" s="107"/>
      <c r="I36" s="229">
        <f t="shared" si="0"/>
        <v>0</v>
      </c>
      <c r="J36" s="240"/>
      <c r="K36" s="240"/>
      <c r="L36" s="266"/>
    </row>
    <row r="37" spans="2:12" ht="20.100000000000001" customHeight="1">
      <c r="B37" s="96"/>
      <c r="C37" s="96"/>
      <c r="D37" s="377"/>
      <c r="E37" s="378"/>
      <c r="F37" s="379"/>
      <c r="G37" s="97"/>
      <c r="H37" s="107"/>
      <c r="I37" s="229">
        <f t="shared" si="0"/>
        <v>0</v>
      </c>
      <c r="J37" s="240"/>
      <c r="K37" s="240"/>
      <c r="L37" s="266"/>
    </row>
    <row r="38" spans="2:12" ht="20.100000000000001" customHeight="1">
      <c r="B38" s="96"/>
      <c r="C38" s="96"/>
      <c r="D38" s="377"/>
      <c r="E38" s="378"/>
      <c r="F38" s="379"/>
      <c r="G38" s="97"/>
      <c r="H38" s="107"/>
      <c r="I38" s="229">
        <f t="shared" si="0"/>
        <v>0</v>
      </c>
      <c r="J38" s="240"/>
      <c r="K38" s="240"/>
      <c r="L38" s="266"/>
    </row>
    <row r="39" spans="2:12" ht="20.100000000000001" customHeight="1">
      <c r="B39" s="96"/>
      <c r="C39" s="96"/>
      <c r="D39" s="377"/>
      <c r="E39" s="378"/>
      <c r="F39" s="379"/>
      <c r="G39" s="97"/>
      <c r="H39" s="107"/>
      <c r="I39" s="229">
        <f t="shared" si="0"/>
        <v>0</v>
      </c>
      <c r="J39" s="240"/>
      <c r="K39" s="240"/>
      <c r="L39" s="266"/>
    </row>
    <row r="40" spans="2:12" ht="20.100000000000001" customHeight="1">
      <c r="B40" s="96"/>
      <c r="C40" s="96"/>
      <c r="D40" s="377"/>
      <c r="E40" s="378"/>
      <c r="F40" s="379"/>
      <c r="G40" s="97"/>
      <c r="H40" s="107"/>
      <c r="I40" s="229">
        <f t="shared" si="0"/>
        <v>0</v>
      </c>
      <c r="J40" s="240"/>
      <c r="K40" s="240"/>
      <c r="L40" s="266"/>
    </row>
    <row r="41" spans="2:12" ht="20.100000000000001" customHeight="1">
      <c r="B41" s="96"/>
      <c r="C41" s="96"/>
      <c r="D41" s="377"/>
      <c r="E41" s="378"/>
      <c r="F41" s="379"/>
      <c r="G41" s="97"/>
      <c r="H41" s="107"/>
      <c r="I41" s="229">
        <f t="shared" si="0"/>
        <v>0</v>
      </c>
      <c r="J41" s="240"/>
      <c r="K41" s="240"/>
      <c r="L41" s="266"/>
    </row>
    <row r="42" spans="2:12" ht="20.100000000000001" customHeight="1">
      <c r="B42" s="96"/>
      <c r="C42" s="96"/>
      <c r="D42" s="377"/>
      <c r="E42" s="378"/>
      <c r="F42" s="379"/>
      <c r="G42" s="97"/>
      <c r="H42" s="107"/>
      <c r="I42" s="229">
        <f t="shared" si="0"/>
        <v>0</v>
      </c>
      <c r="J42" s="240"/>
      <c r="K42" s="240"/>
      <c r="L42" s="266"/>
    </row>
    <row r="43" spans="2:12" ht="20.100000000000001" customHeight="1">
      <c r="B43" s="96"/>
      <c r="C43" s="96"/>
      <c r="D43" s="377"/>
      <c r="E43" s="378"/>
      <c r="F43" s="379"/>
      <c r="G43" s="97"/>
      <c r="H43" s="107"/>
      <c r="I43" s="229">
        <f t="shared" si="0"/>
        <v>0</v>
      </c>
      <c r="J43" s="240"/>
      <c r="K43" s="240"/>
      <c r="L43" s="266"/>
    </row>
    <row r="44" spans="2:12" ht="20.100000000000001" customHeight="1">
      <c r="B44" s="96"/>
      <c r="C44" s="96"/>
      <c r="D44" s="377"/>
      <c r="E44" s="378"/>
      <c r="F44" s="379"/>
      <c r="G44" s="97"/>
      <c r="H44" s="107"/>
      <c r="I44" s="229">
        <f t="shared" si="0"/>
        <v>0</v>
      </c>
      <c r="J44" s="240"/>
      <c r="K44" s="240"/>
      <c r="L44" s="266"/>
    </row>
    <row r="45" spans="2:12" ht="20.100000000000001" customHeight="1">
      <c r="B45" s="96"/>
      <c r="C45" s="96"/>
      <c r="D45" s="377"/>
      <c r="E45" s="378"/>
      <c r="F45" s="379"/>
      <c r="G45" s="97"/>
      <c r="H45" s="107"/>
      <c r="I45" s="229">
        <f t="shared" si="0"/>
        <v>0</v>
      </c>
      <c r="J45" s="240"/>
      <c r="K45" s="240"/>
      <c r="L45" s="266"/>
    </row>
    <row r="46" spans="2:12" ht="20.100000000000001" customHeight="1">
      <c r="B46" s="96"/>
      <c r="C46" s="96"/>
      <c r="D46" s="535"/>
      <c r="E46" s="536"/>
      <c r="F46" s="537"/>
      <c r="G46" s="97"/>
      <c r="H46" s="107"/>
      <c r="I46" s="229">
        <f t="shared" si="0"/>
        <v>0</v>
      </c>
      <c r="J46" s="240"/>
      <c r="K46" s="240"/>
      <c r="L46" s="266"/>
    </row>
    <row r="47" spans="2:12" ht="20.100000000000001" customHeight="1">
      <c r="B47" s="96"/>
      <c r="C47" s="96"/>
      <c r="D47" s="535"/>
      <c r="E47" s="536"/>
      <c r="F47" s="537"/>
      <c r="G47" s="97"/>
      <c r="H47" s="107"/>
      <c r="I47" s="229">
        <f t="shared" si="0"/>
        <v>0</v>
      </c>
      <c r="J47" s="240"/>
      <c r="K47" s="240"/>
      <c r="L47" s="266"/>
    </row>
    <row r="48" spans="2:12" ht="20.100000000000001" customHeight="1">
      <c r="B48" s="96"/>
      <c r="C48" s="96"/>
      <c r="D48" s="535"/>
      <c r="E48" s="536"/>
      <c r="F48" s="537"/>
      <c r="G48" s="97"/>
      <c r="H48" s="107"/>
      <c r="I48" s="229">
        <f t="shared" si="0"/>
        <v>0</v>
      </c>
      <c r="J48" s="240"/>
      <c r="K48" s="240"/>
      <c r="L48" s="266"/>
    </row>
    <row r="49" spans="2:12" ht="20.100000000000001" customHeight="1">
      <c r="B49" s="96"/>
      <c r="C49" s="96"/>
      <c r="D49" s="535"/>
      <c r="E49" s="536"/>
      <c r="F49" s="537"/>
      <c r="G49" s="97"/>
      <c r="H49" s="107"/>
      <c r="I49" s="229">
        <f t="shared" si="0"/>
        <v>0</v>
      </c>
      <c r="J49" s="240"/>
      <c r="K49" s="240"/>
      <c r="L49" s="266"/>
    </row>
    <row r="50" spans="2:12" ht="20.100000000000001" customHeight="1">
      <c r="B50" s="96"/>
      <c r="C50" s="96"/>
      <c r="D50" s="535"/>
      <c r="E50" s="536"/>
      <c r="F50" s="537"/>
      <c r="G50" s="97"/>
      <c r="H50" s="107"/>
      <c r="I50" s="229">
        <f t="shared" si="0"/>
        <v>0</v>
      </c>
      <c r="J50" s="240"/>
      <c r="K50" s="240"/>
      <c r="L50" s="266"/>
    </row>
    <row r="51" spans="2:12" ht="20.100000000000001" customHeight="1">
      <c r="B51" s="96"/>
      <c r="C51" s="96"/>
      <c r="D51" s="535"/>
      <c r="E51" s="536"/>
      <c r="F51" s="537"/>
      <c r="G51" s="97"/>
      <c r="H51" s="107"/>
      <c r="I51" s="229">
        <f t="shared" si="0"/>
        <v>0</v>
      </c>
      <c r="J51" s="240"/>
      <c r="K51" s="240"/>
      <c r="L51" s="266"/>
    </row>
    <row r="52" spans="2:12" ht="20.100000000000001" customHeight="1">
      <c r="B52" s="96"/>
      <c r="C52" s="96"/>
      <c r="D52" s="535"/>
      <c r="E52" s="536"/>
      <c r="F52" s="537"/>
      <c r="G52" s="97"/>
      <c r="H52" s="107"/>
      <c r="I52" s="229">
        <f t="shared" si="0"/>
        <v>0</v>
      </c>
      <c r="J52" s="240"/>
      <c r="K52" s="240"/>
      <c r="L52" s="266"/>
    </row>
    <row r="53" spans="2:12" ht="20.100000000000001" customHeight="1">
      <c r="B53" s="96"/>
      <c r="C53" s="96"/>
      <c r="D53" s="535"/>
      <c r="E53" s="536"/>
      <c r="F53" s="537"/>
      <c r="G53" s="97"/>
      <c r="H53" s="107"/>
      <c r="I53" s="229">
        <f t="shared" si="0"/>
        <v>0</v>
      </c>
      <c r="J53" s="240"/>
      <c r="K53" s="240"/>
      <c r="L53" s="266"/>
    </row>
    <row r="54" spans="2:12" ht="20.100000000000001" customHeight="1">
      <c r="B54" s="96"/>
      <c r="C54" s="96"/>
      <c r="D54" s="535"/>
      <c r="E54" s="536"/>
      <c r="F54" s="537"/>
      <c r="G54" s="97"/>
      <c r="H54" s="107"/>
      <c r="I54" s="229">
        <f t="shared" si="0"/>
        <v>0</v>
      </c>
      <c r="J54" s="240"/>
      <c r="K54" s="240"/>
      <c r="L54" s="266"/>
    </row>
    <row r="55" spans="2:12" ht="20.100000000000001" customHeight="1">
      <c r="B55" s="532" t="s">
        <v>80</v>
      </c>
      <c r="C55" s="533"/>
      <c r="D55" s="533"/>
      <c r="E55" s="533"/>
      <c r="F55" s="533"/>
      <c r="G55" s="533"/>
      <c r="H55" s="534"/>
      <c r="I55" s="230">
        <f>SUBTOTAL(9,I10:I54)</f>
        <v>0</v>
      </c>
      <c r="J55" s="99"/>
      <c r="K55" s="99"/>
      <c r="L55" s="265"/>
    </row>
    <row r="56" spans="2:12" ht="20.100000000000001" customHeight="1">
      <c r="F56" s="101"/>
      <c r="G56" s="101"/>
      <c r="H56" s="101"/>
      <c r="I56" s="101"/>
    </row>
  </sheetData>
  <sheetProtection sheet="1" objects="1" scenarios="1"/>
  <mergeCells count="31">
    <mergeCell ref="B55:H55"/>
    <mergeCell ref="D49:F49"/>
    <mergeCell ref="D50:F50"/>
    <mergeCell ref="D51:F51"/>
    <mergeCell ref="D52:F52"/>
    <mergeCell ref="D53:F53"/>
    <mergeCell ref="D54:F54"/>
    <mergeCell ref="D48:F48"/>
    <mergeCell ref="D19:F19"/>
    <mergeCell ref="D20:F20"/>
    <mergeCell ref="D21:F21"/>
    <mergeCell ref="D22:F22"/>
    <mergeCell ref="D23:F23"/>
    <mergeCell ref="D24:F24"/>
    <mergeCell ref="D25:F25"/>
    <mergeCell ref="D26:F26"/>
    <mergeCell ref="D27:F27"/>
    <mergeCell ref="D46:F46"/>
    <mergeCell ref="D47:F47"/>
    <mergeCell ref="D18:F18"/>
    <mergeCell ref="B1:D1"/>
    <mergeCell ref="B5:J5"/>
    <mergeCell ref="D9:F9"/>
    <mergeCell ref="D10:F10"/>
    <mergeCell ref="D11:F11"/>
    <mergeCell ref="D12:F12"/>
    <mergeCell ref="D13:F13"/>
    <mergeCell ref="D14:F14"/>
    <mergeCell ref="D15:F15"/>
    <mergeCell ref="D16:F16"/>
    <mergeCell ref="D17:F17"/>
  </mergeCells>
  <phoneticPr fontId="2"/>
  <dataValidations count="1">
    <dataValidation type="list" allowBlank="1" showInputMessage="1" showErrorMessage="1" sqref="C10:C54" xr:uid="{39A01BA1-CCCA-49D1-B67D-C537FC411D84}">
      <formula1>"マスク,ゴーグル,ガウン,グローブ,キャップ,フェイスシールド"</formula1>
    </dataValidation>
  </dataValidations>
  <printOptions horizontalCentered="1"/>
  <pageMargins left="0.70866141732283472" right="0.70866141732283472" top="0.74803149606299213" bottom="0.74803149606299213" header="0.31496062992125984" footer="0.31496062992125984"/>
  <pageSetup paperSize="9" scale="62" fitToHeight="0" orientation="portrait" r:id="rId1"/>
  <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21A97E7-BEDC-4C8B-8F56-3D07672B8693}">
  <sheetPr>
    <tabColor rgb="FFFF0000"/>
  </sheetPr>
  <dimension ref="A1:J50"/>
  <sheetViews>
    <sheetView workbookViewId="0">
      <selection activeCell="I18" sqref="I18"/>
    </sheetView>
  </sheetViews>
  <sheetFormatPr defaultRowHeight="13.5"/>
  <cols>
    <col min="1" max="1" width="4.375" customWidth="1"/>
    <col min="2" max="2" width="17.375" customWidth="1"/>
    <col min="3" max="8" width="17.625" customWidth="1"/>
    <col min="9" max="9" width="13.75" customWidth="1"/>
    <col min="10" max="10" width="6.25" customWidth="1"/>
  </cols>
  <sheetData>
    <row r="1" spans="2:9" s="73" customFormat="1" ht="34.5" customHeight="1">
      <c r="B1" s="527" t="s">
        <v>342</v>
      </c>
      <c r="C1" s="527"/>
      <c r="D1" s="527"/>
      <c r="E1" s="74"/>
    </row>
    <row r="2" spans="2:9" s="75" customFormat="1" ht="17.25" customHeight="1">
      <c r="B2" s="76" t="s">
        <v>339</v>
      </c>
      <c r="C2" s="77"/>
      <c r="D2" s="77"/>
      <c r="E2" s="77"/>
      <c r="F2" s="77"/>
      <c r="G2" s="77"/>
      <c r="H2" s="77"/>
      <c r="I2" s="78"/>
    </row>
    <row r="5" spans="2:9" ht="17.25">
      <c r="B5" s="329" t="s">
        <v>380</v>
      </c>
    </row>
    <row r="6" spans="2:9" ht="17.25">
      <c r="B6" s="321"/>
      <c r="C6" s="324" t="s">
        <v>280</v>
      </c>
      <c r="D6" s="324" t="s">
        <v>282</v>
      </c>
      <c r="E6" s="324" t="s">
        <v>281</v>
      </c>
    </row>
    <row r="7" spans="2:9" ht="17.25">
      <c r="B7" s="328" t="s">
        <v>269</v>
      </c>
      <c r="C7" s="330">
        <f>SUMIF('別紙４－１(3)救急・周産期・小児医療_購入明細'!$C$10:$C$54,B7,'別紙４－１(3)救急・周産期・小児医療_購入明細'!$G$10:$G$54)</f>
        <v>0</v>
      </c>
      <c r="D7" s="330">
        <f>SUMIF('別紙４－１(3)救急・周産期・小児医療_購入明細'!$C$10:$C$54,B7,'別紙４－１(3)救急・周産期・小児医療_購入明細'!$I$10:$I$54)</f>
        <v>0</v>
      </c>
      <c r="E7" s="331" t="str">
        <f>IFERROR(D7/C7,"自動計算")</f>
        <v>自動計算</v>
      </c>
    </row>
    <row r="8" spans="2:9" ht="17.25">
      <c r="B8" s="328" t="s">
        <v>271</v>
      </c>
      <c r="C8" s="330">
        <f>SUMIF('別紙４－１(3)救急・周産期・小児医療_購入明細'!$C$10:$C$54,B8,'別紙４－１(3)救急・周産期・小児医療_購入明細'!$G$10:$G$54)</f>
        <v>0</v>
      </c>
      <c r="D8" s="330">
        <f>SUMIF('別紙４－１(3)救急・周産期・小児医療_購入明細'!$C$10:$C$54,B8,'別紙４－１(3)救急・周産期・小児医療_購入明細'!$I$10:$I$54)</f>
        <v>0</v>
      </c>
      <c r="E8" s="331" t="str">
        <f t="shared" ref="E8:E12" si="0">IFERROR(D8/C8,"自動計算")</f>
        <v>自動計算</v>
      </c>
    </row>
    <row r="9" spans="2:9" ht="17.25">
      <c r="B9" s="328" t="s">
        <v>273</v>
      </c>
      <c r="C9" s="330">
        <f>SUMIF('別紙４－１(3)救急・周産期・小児医療_購入明細'!$C$10:$C$54,B9,'別紙４－１(3)救急・周産期・小児医療_購入明細'!$G$10:$G$54)</f>
        <v>0</v>
      </c>
      <c r="D9" s="330">
        <f>SUMIF('別紙４－１(3)救急・周産期・小児医療_購入明細'!$C$10:$C$54,B9,'別紙４－１(3)救急・周産期・小児医療_購入明細'!$I$10:$I$54)</f>
        <v>0</v>
      </c>
      <c r="E9" s="331" t="str">
        <f t="shared" si="0"/>
        <v>自動計算</v>
      </c>
    </row>
    <row r="10" spans="2:9" ht="17.25">
      <c r="B10" s="328" t="s">
        <v>275</v>
      </c>
      <c r="C10" s="330">
        <f>SUMIF('別紙４－１(3)救急・周産期・小児医療_購入明細'!$C$10:$C$54,B10,'別紙４－１(3)救急・周産期・小児医療_購入明細'!$G$10:$G$54)</f>
        <v>0</v>
      </c>
      <c r="D10" s="330">
        <f>SUMIF('別紙４－１(3)救急・周産期・小児医療_購入明細'!$C$10:$C$54,B10,'別紙４－１(3)救急・周産期・小児医療_購入明細'!$I$10:$I$54)</f>
        <v>0</v>
      </c>
      <c r="E10" s="331" t="str">
        <f t="shared" si="0"/>
        <v>自動計算</v>
      </c>
    </row>
    <row r="11" spans="2:9" ht="17.25">
      <c r="B11" s="328" t="s">
        <v>277</v>
      </c>
      <c r="C11" s="330">
        <f>SUMIF('別紙４－１(3)救急・周産期・小児医療_購入明細'!$C$10:$C$54,B11,'別紙４－１(3)救急・周産期・小児医療_購入明細'!$G$10:$G$54)</f>
        <v>0</v>
      </c>
      <c r="D11" s="330">
        <f>SUMIF('別紙４－１(3)救急・周産期・小児医療_購入明細'!$C$10:$C$54,B11,'別紙４－１(3)救急・周産期・小児医療_購入明細'!$I$10:$I$54)</f>
        <v>0</v>
      </c>
      <c r="E11" s="331" t="str">
        <f t="shared" si="0"/>
        <v>自動計算</v>
      </c>
    </row>
    <row r="12" spans="2:9" ht="17.25">
      <c r="B12" s="328" t="s">
        <v>279</v>
      </c>
      <c r="C12" s="330">
        <f>SUMIF('別紙４－１(3)救急・周産期・小児医療_購入明細'!$C$10:$C$54,B12,'別紙４－１(3)救急・周産期・小児医療_購入明細'!$G$10:$G$54)</f>
        <v>0</v>
      </c>
      <c r="D12" s="330">
        <f>SUMIF('別紙４－１(3)救急・周産期・小児医療_購入明細'!$C$10:$C$54,B12,'別紙４－１(3)救急・周産期・小児医療_購入明細'!$I$10:$I$54)</f>
        <v>0</v>
      </c>
      <c r="E12" s="331" t="str">
        <f t="shared" si="0"/>
        <v>自動計算</v>
      </c>
    </row>
    <row r="14" spans="2:9" ht="18" thickBot="1">
      <c r="B14" s="329" t="s">
        <v>334</v>
      </c>
    </row>
    <row r="15" spans="2:9" ht="17.25">
      <c r="B15" s="323" t="s">
        <v>307</v>
      </c>
      <c r="C15" s="325" t="s">
        <v>268</v>
      </c>
      <c r="D15" s="325" t="s">
        <v>270</v>
      </c>
      <c r="E15" s="325" t="s">
        <v>272</v>
      </c>
      <c r="F15" s="325" t="s">
        <v>274</v>
      </c>
      <c r="G15" s="325" t="s">
        <v>276</v>
      </c>
      <c r="H15" s="332" t="s">
        <v>278</v>
      </c>
      <c r="I15" s="333" t="s">
        <v>303</v>
      </c>
    </row>
    <row r="16" spans="2:9" ht="18.75">
      <c r="B16" s="322" t="s">
        <v>311</v>
      </c>
      <c r="C16" s="361"/>
      <c r="D16" s="361"/>
      <c r="E16" s="361"/>
      <c r="F16" s="361"/>
      <c r="G16" s="361"/>
      <c r="H16" s="362"/>
      <c r="I16" s="363" t="s">
        <v>335</v>
      </c>
    </row>
    <row r="17" spans="2:9" ht="18.75">
      <c r="B17" s="322" t="s">
        <v>312</v>
      </c>
      <c r="C17" s="361"/>
      <c r="D17" s="361"/>
      <c r="E17" s="361"/>
      <c r="F17" s="361"/>
      <c r="G17" s="361"/>
      <c r="H17" s="362"/>
      <c r="I17" s="363" t="s">
        <v>335</v>
      </c>
    </row>
    <row r="18" spans="2:9" ht="18.75">
      <c r="B18" s="322" t="s">
        <v>313</v>
      </c>
      <c r="C18" s="361"/>
      <c r="D18" s="361"/>
      <c r="E18" s="361"/>
      <c r="F18" s="361"/>
      <c r="G18" s="361"/>
      <c r="H18" s="362"/>
      <c r="I18" s="363" t="s">
        <v>335</v>
      </c>
    </row>
    <row r="19" spans="2:9" ht="18.75">
      <c r="B19" s="322" t="s">
        <v>314</v>
      </c>
      <c r="C19" s="361"/>
      <c r="D19" s="361"/>
      <c r="E19" s="361"/>
      <c r="F19" s="361"/>
      <c r="G19" s="361"/>
      <c r="H19" s="362"/>
      <c r="I19" s="363" t="s">
        <v>335</v>
      </c>
    </row>
    <row r="20" spans="2:9" ht="18.75">
      <c r="B20" s="322" t="s">
        <v>315</v>
      </c>
      <c r="C20" s="361"/>
      <c r="D20" s="361"/>
      <c r="E20" s="361"/>
      <c r="F20" s="361"/>
      <c r="G20" s="361"/>
      <c r="H20" s="362"/>
      <c r="I20" s="363" t="s">
        <v>335</v>
      </c>
    </row>
    <row r="21" spans="2:9" ht="19.5" thickBot="1">
      <c r="B21" s="322" t="s">
        <v>316</v>
      </c>
      <c r="C21" s="361"/>
      <c r="D21" s="361"/>
      <c r="E21" s="361"/>
      <c r="F21" s="361"/>
      <c r="G21" s="361"/>
      <c r="H21" s="362"/>
      <c r="I21" s="364"/>
    </row>
    <row r="22" spans="2:9" ht="14.25" thickBot="1"/>
    <row r="23" spans="2:9" ht="17.25">
      <c r="B23" s="323" t="s">
        <v>308</v>
      </c>
      <c r="C23" s="325" t="s">
        <v>268</v>
      </c>
      <c r="D23" s="325" t="s">
        <v>270</v>
      </c>
      <c r="E23" s="325" t="s">
        <v>272</v>
      </c>
      <c r="F23" s="325" t="s">
        <v>274</v>
      </c>
      <c r="G23" s="325" t="s">
        <v>276</v>
      </c>
      <c r="H23" s="332" t="s">
        <v>278</v>
      </c>
      <c r="I23" s="333" t="s">
        <v>303</v>
      </c>
    </row>
    <row r="24" spans="2:9" ht="18.75">
      <c r="B24" s="322" t="s">
        <v>317</v>
      </c>
      <c r="C24" s="361"/>
      <c r="D24" s="361"/>
      <c r="E24" s="361"/>
      <c r="F24" s="361"/>
      <c r="G24" s="361"/>
      <c r="H24" s="362"/>
      <c r="I24" s="363" t="s">
        <v>335</v>
      </c>
    </row>
    <row r="25" spans="2:9" ht="18.75">
      <c r="B25" s="322" t="s">
        <v>318</v>
      </c>
      <c r="C25" s="361"/>
      <c r="D25" s="361"/>
      <c r="E25" s="361"/>
      <c r="F25" s="361"/>
      <c r="G25" s="361"/>
      <c r="H25" s="362"/>
      <c r="I25" s="363" t="s">
        <v>335</v>
      </c>
    </row>
    <row r="26" spans="2:9" ht="18.75">
      <c r="B26" s="322" t="s">
        <v>319</v>
      </c>
      <c r="C26" s="361"/>
      <c r="D26" s="361"/>
      <c r="E26" s="361"/>
      <c r="F26" s="361"/>
      <c r="G26" s="361"/>
      <c r="H26" s="362"/>
      <c r="I26" s="363" t="s">
        <v>335</v>
      </c>
    </row>
    <row r="27" spans="2:9" ht="18.75">
      <c r="B27" s="322" t="s">
        <v>320</v>
      </c>
      <c r="C27" s="361"/>
      <c r="D27" s="361"/>
      <c r="E27" s="361"/>
      <c r="F27" s="361"/>
      <c r="G27" s="361"/>
      <c r="H27" s="362"/>
      <c r="I27" s="363" t="s">
        <v>335</v>
      </c>
    </row>
    <row r="28" spans="2:9" ht="19.5" thickBot="1">
      <c r="B28" s="322" t="s">
        <v>321</v>
      </c>
      <c r="C28" s="361"/>
      <c r="D28" s="361"/>
      <c r="E28" s="361"/>
      <c r="F28" s="361"/>
      <c r="G28" s="361"/>
      <c r="H28" s="362"/>
      <c r="I28" s="364"/>
    </row>
    <row r="29" spans="2:9" ht="14.25" thickBot="1"/>
    <row r="30" spans="2:9" ht="17.25">
      <c r="B30" s="323" t="s">
        <v>309</v>
      </c>
      <c r="C30" s="325" t="s">
        <v>268</v>
      </c>
      <c r="D30" s="325" t="s">
        <v>270</v>
      </c>
      <c r="E30" s="325" t="s">
        <v>272</v>
      </c>
      <c r="F30" s="325" t="s">
        <v>274</v>
      </c>
      <c r="G30" s="325" t="s">
        <v>276</v>
      </c>
      <c r="H30" s="332" t="s">
        <v>278</v>
      </c>
      <c r="I30" s="333" t="s">
        <v>303</v>
      </c>
    </row>
    <row r="31" spans="2:9" ht="18.75">
      <c r="B31" s="322" t="s">
        <v>298</v>
      </c>
      <c r="C31" s="361"/>
      <c r="D31" s="361"/>
      <c r="E31" s="361"/>
      <c r="F31" s="361"/>
      <c r="G31" s="361"/>
      <c r="H31" s="362"/>
      <c r="I31" s="363" t="s">
        <v>335</v>
      </c>
    </row>
    <row r="32" spans="2:9" ht="18.75">
      <c r="B32" s="322" t="s">
        <v>299</v>
      </c>
      <c r="C32" s="361"/>
      <c r="D32" s="361"/>
      <c r="E32" s="361"/>
      <c r="F32" s="361"/>
      <c r="G32" s="361"/>
      <c r="H32" s="362"/>
      <c r="I32" s="363" t="s">
        <v>335</v>
      </c>
    </row>
    <row r="33" spans="1:10" ht="18.75">
      <c r="B33" s="322" t="s">
        <v>300</v>
      </c>
      <c r="C33" s="361"/>
      <c r="D33" s="361"/>
      <c r="E33" s="361"/>
      <c r="F33" s="361"/>
      <c r="G33" s="361"/>
      <c r="H33" s="362"/>
      <c r="I33" s="363" t="s">
        <v>335</v>
      </c>
    </row>
    <row r="34" spans="1:10" ht="18.75">
      <c r="B34" s="322" t="s">
        <v>301</v>
      </c>
      <c r="C34" s="361"/>
      <c r="D34" s="361"/>
      <c r="E34" s="361"/>
      <c r="F34" s="361"/>
      <c r="G34" s="361"/>
      <c r="H34" s="362"/>
      <c r="I34" s="363" t="s">
        <v>335</v>
      </c>
    </row>
    <row r="35" spans="1:10" ht="19.5" thickBot="1">
      <c r="B35" s="322" t="s">
        <v>302</v>
      </c>
      <c r="C35" s="361"/>
      <c r="D35" s="361"/>
      <c r="E35" s="361"/>
      <c r="F35" s="361"/>
      <c r="G35" s="361"/>
      <c r="H35" s="362"/>
      <c r="I35" s="364"/>
    </row>
    <row r="37" spans="1:10" ht="18" thickBot="1">
      <c r="B37" s="329" t="s">
        <v>323</v>
      </c>
    </row>
    <row r="38" spans="1:10" ht="31.5" customHeight="1">
      <c r="B38" s="334"/>
      <c r="C38" s="338" t="s">
        <v>325</v>
      </c>
      <c r="D38" s="338" t="s">
        <v>330</v>
      </c>
      <c r="E38" s="339" t="s">
        <v>329</v>
      </c>
    </row>
    <row r="39" spans="1:10" ht="17.25">
      <c r="B39" s="340" t="s">
        <v>269</v>
      </c>
      <c r="C39" s="336" t="str">
        <f>'別紙２－１(3)救急・周産期・小児医療_使用明細'!D38</f>
        <v>自動計算</v>
      </c>
      <c r="D39" s="336" t="str">
        <f>IFERROR(SUMIF(I16:I35,"〇",C16:C35)*E7,"自動計算")</f>
        <v>自動計算</v>
      </c>
      <c r="E39" s="335" t="str">
        <f>IFERROR(C39+D39,"自動計算")</f>
        <v>自動計算</v>
      </c>
    </row>
    <row r="40" spans="1:10" ht="17.25">
      <c r="B40" s="340" t="s">
        <v>271</v>
      </c>
      <c r="C40" s="336" t="str">
        <f>'別紙２－１(3)救急・周産期・小児医療_使用明細'!D39</f>
        <v>自動計算</v>
      </c>
      <c r="D40" s="336" t="str">
        <f>IFERROR(SUMIF(I16:I35,"〇",D16:D35)*E8,"自動計算")</f>
        <v>自動計算</v>
      </c>
      <c r="E40" s="335" t="str">
        <f t="shared" ref="E40:E44" si="1">IFERROR(C40+D40,"自動計算")</f>
        <v>自動計算</v>
      </c>
    </row>
    <row r="41" spans="1:10" ht="17.25">
      <c r="B41" s="340" t="s">
        <v>273</v>
      </c>
      <c r="C41" s="336" t="str">
        <f>'別紙２－１(3)救急・周産期・小児医療_使用明細'!D40</f>
        <v>自動計算</v>
      </c>
      <c r="D41" s="336" t="str">
        <f>IFERROR(SUMIF(I16:I35,"〇",E16:E35)*E9,"自動計算")</f>
        <v>自動計算</v>
      </c>
      <c r="E41" s="335" t="str">
        <f t="shared" si="1"/>
        <v>自動計算</v>
      </c>
    </row>
    <row r="42" spans="1:10" ht="17.25">
      <c r="B42" s="340" t="s">
        <v>275</v>
      </c>
      <c r="C42" s="336" t="str">
        <f>'別紙２－１(3)救急・周産期・小児医療_使用明細'!D41</f>
        <v>自動計算</v>
      </c>
      <c r="D42" s="336" t="str">
        <f>IFERROR(SUMIF(I16:I35,"〇",F16:F35)*E10,"自動計算")</f>
        <v>自動計算</v>
      </c>
      <c r="E42" s="335" t="str">
        <f t="shared" si="1"/>
        <v>自動計算</v>
      </c>
    </row>
    <row r="43" spans="1:10" ht="17.25">
      <c r="B43" s="340" t="s">
        <v>277</v>
      </c>
      <c r="C43" s="336" t="str">
        <f>'別紙２－１(3)救急・周産期・小児医療_使用明細'!D42</f>
        <v>自動計算</v>
      </c>
      <c r="D43" s="336" t="str">
        <f>IFERROR(SUMIF(I16:I35,"〇",G16:G35)*E11,"自動計算")</f>
        <v>自動計算</v>
      </c>
      <c r="E43" s="335" t="str">
        <f t="shared" si="1"/>
        <v>自動計算</v>
      </c>
    </row>
    <row r="44" spans="1:10" ht="18" thickBot="1">
      <c r="B44" s="340" t="s">
        <v>279</v>
      </c>
      <c r="C44" s="337" t="str">
        <f>'別紙２－１(3)救急・周産期・小児医療_使用明細'!D43</f>
        <v>自動計算</v>
      </c>
      <c r="D44" s="337" t="str">
        <f>IFERROR(SUMIF(I16:I35,"〇",H16:H35)*E12,"自動計算")</f>
        <v>自動計算</v>
      </c>
      <c r="E44" s="335" t="str">
        <f t="shared" si="1"/>
        <v>自動計算</v>
      </c>
    </row>
    <row r="45" spans="1:10" ht="18" thickBot="1">
      <c r="B45" s="327"/>
      <c r="C45" s="326"/>
      <c r="D45" s="326"/>
    </row>
    <row r="46" spans="1:10" ht="19.5" customHeight="1" thickTop="1" thickBot="1">
      <c r="B46" s="538" t="s">
        <v>322</v>
      </c>
      <c r="C46" s="538"/>
      <c r="D46" s="539"/>
      <c r="E46" s="341">
        <f>SUM(E39:E44)</f>
        <v>0</v>
      </c>
    </row>
    <row r="47" spans="1:10" ht="14.25" thickTop="1"/>
    <row r="48" spans="1:10" s="81" customFormat="1" ht="17.25" customHeight="1" thickBot="1">
      <c r="A48" s="84"/>
      <c r="B48" s="342" t="s">
        <v>343</v>
      </c>
      <c r="C48" s="79"/>
      <c r="D48" s="79"/>
      <c r="E48" s="79"/>
      <c r="F48" s="79"/>
      <c r="G48" s="80"/>
      <c r="H48" s="82"/>
      <c r="I48" s="82"/>
      <c r="J48" s="82"/>
    </row>
    <row r="49" spans="1:10" s="81" customFormat="1" ht="19.5" customHeight="1" thickTop="1" thickBot="1">
      <c r="A49" s="77"/>
      <c r="B49" s="86">
        <v>3600</v>
      </c>
      <c r="C49" s="87" t="s">
        <v>71</v>
      </c>
      <c r="D49" s="88"/>
      <c r="E49" s="79" t="s">
        <v>72</v>
      </c>
      <c r="F49" s="89"/>
      <c r="G49" s="87" t="s">
        <v>73</v>
      </c>
      <c r="H49" s="343" t="str">
        <f>IF(B49*D49*F49=0,"自動計算",B49*D49*F49)</f>
        <v>自動計算</v>
      </c>
      <c r="I49" s="77" t="s">
        <v>74</v>
      </c>
      <c r="J49" s="82"/>
    </row>
    <row r="50" spans="1:10" ht="14.25" thickTop="1"/>
  </sheetData>
  <sheetProtection sheet="1" objects="1" scenarios="1"/>
  <mergeCells count="2">
    <mergeCell ref="B1:D1"/>
    <mergeCell ref="B46:D46"/>
  </mergeCells>
  <phoneticPr fontId="2"/>
  <dataValidations count="3">
    <dataValidation type="list" allowBlank="1" showInputMessage="1" showErrorMessage="1" sqref="I16:I21 I24:I28 I31:I35" xr:uid="{29B11E71-A153-46A0-872A-DC2BD8296CEB}">
      <formula1>"　,〇,×"</formula1>
    </dataValidation>
    <dataValidation type="whole" allowBlank="1" showInputMessage="1" showErrorMessage="1" error="整数を入力してください。" sqref="D49" xr:uid="{3251FB6C-5795-49E3-876E-4EB89A31EBB7}">
      <formula1>0</formula1>
      <formula2>1000</formula2>
    </dataValidation>
    <dataValidation allowBlank="1" showInputMessage="1" showErrorMessage="1" promptTitle="事業日数（実績）について" prompt="１０月以降の「対象期間」かつ本事業を実施した日数（実績）を入力してください。_x000a_※１０月～１２月の「対象期間」は３日です。_x000a_" sqref="F49" xr:uid="{61BB47D3-8CB4-4896-B7AD-D57A102DC1EC}"/>
  </dataValidations>
  <pageMargins left="0.7" right="0.7" top="0.75" bottom="0.75" header="0.3" footer="0.3"/>
  <pageSetup paperSize="9" scale="59" orientation="portrait" copies="0" r:id="rId1"/>
  <drawing r:id="rId2"/>
  <legacyDrawing r:id="rId3"/>
  <extLst>
    <ext xmlns:x14="http://schemas.microsoft.com/office/spreadsheetml/2009/9/main" uri="{CCE6A557-97BC-4b89-ADB6-D9C93CAAB3DF}">
      <x14:dataValidations xmlns:xm="http://schemas.microsoft.com/office/excel/2006/main" count="6">
        <x14:dataValidation type="custom" allowBlank="1" showInputMessage="1" showErrorMessage="1" errorTitle="フェイスシールドの使用数量" error="購入実績を超過した数量は入力することができません。" xr:uid="{7225B4C5-7AEF-44C1-824E-617EBEF676C2}">
          <x14:formula1>
            <xm:f>SUM('別紙２－１(3)救急・周産期・小児医療_使用明細'!$H$16:$H$20,'別紙２－１(3)救急・周産期・小児医療_使用明細'!$H$23:$H$27,'別紙２－１(3)救急・周産期・小児医療_使用明細'!$H$30:$H$34)+SUM($H$16:$H$21,$H$24:$H$28,$H$31:$H$35)&lt;=$C$12</xm:f>
          </x14:formula1>
          <xm:sqref>H16:H35</xm:sqref>
        </x14:dataValidation>
        <x14:dataValidation type="custom" allowBlank="1" showInputMessage="1" showErrorMessage="1" errorTitle="キャップの使用数量" error="購入実績を超過した数量は入力することができません。" xr:uid="{88ABC42E-DD8E-4731-AF73-A8E602B25606}">
          <x14:formula1>
            <xm:f>SUM('別紙２－１(3)救急・周産期・小児医療_使用明細'!$G$16:$G$20,'別紙２－１(3)救急・周産期・小児医療_使用明細'!$G$23:$G$27,'別紙２－１(3)救急・周産期・小児医療_使用明細'!$G$30:$G$34)+SUM($G$16:$G$21,$G$24:$G$28,$G$31:$G$35)&lt;=$C$11</xm:f>
          </x14:formula1>
          <xm:sqref>G16:G35</xm:sqref>
        </x14:dataValidation>
        <x14:dataValidation type="custom" allowBlank="1" showInputMessage="1" showErrorMessage="1" errorTitle="グローブの使用数量" error="購入実績を超過した数量は入力することができません。" xr:uid="{5C34EF3F-A90F-4254-9796-72BB14F5BBCC}">
          <x14:formula1>
            <xm:f>SUM('別紙２－１(3)救急・周産期・小児医療_使用明細'!$F$16:$F$20,'別紙２－１(3)救急・周産期・小児医療_使用明細'!$F$23:$F$27,'別紙２－１(3)救急・周産期・小児医療_使用明細'!$F$30:$F$34)+SUM($F$16:$F$21,$F$24:$F$28,$F$31:$F$35)&lt;=$C$10</xm:f>
          </x14:formula1>
          <xm:sqref>F16:F35</xm:sqref>
        </x14:dataValidation>
        <x14:dataValidation type="custom" allowBlank="1" showInputMessage="1" showErrorMessage="1" errorTitle="ガウンの使用数量" error="購入実績を超過した数量は入力することができません。" xr:uid="{4DC75108-C96F-4029-B18F-989C2D465E29}">
          <x14:formula1>
            <xm:f>SUM('別紙２－１(3)救急・周産期・小児医療_使用明細'!$E$16:$E$20,'別紙２－１(3)救急・周産期・小児医療_使用明細'!$E$23:$E$27,'別紙２－１(3)救急・周産期・小児医療_使用明細'!$E$30:$E$34)+SUM($E$16:$E$21,$E$24:$E$28,$E$31:$E$35)&lt;=$C$9</xm:f>
          </x14:formula1>
          <xm:sqref>E16:E35</xm:sqref>
        </x14:dataValidation>
        <x14:dataValidation type="custom" allowBlank="1" showInputMessage="1" showErrorMessage="1" errorTitle="ゴーグルの使用数量" error="購入実績を超過した数量は入力することができません。" xr:uid="{BD08F3FE-0F5D-438E-AFD4-92E25B1F9075}">
          <x14:formula1>
            <xm:f>SUM('別紙２－１(3)救急・周産期・小児医療_使用明細'!$D$16:$D$20,'別紙２－１(3)救急・周産期・小児医療_使用明細'!$D$23:$D$27,'別紙２－１(3)救急・周産期・小児医療_使用明細'!$D$30:$D$34)+SUM($D$16:$D$21,$D$24:$D$28,$D$31:$D$35)&lt;=$C$8</xm:f>
          </x14:formula1>
          <xm:sqref>D16:D35</xm:sqref>
        </x14:dataValidation>
        <x14:dataValidation type="custom" allowBlank="1" showInputMessage="1" showErrorMessage="1" errorTitle="マスクの使用数量" error="購入実績を超過した数量は入力することができません。" xr:uid="{E1EE96BA-7C93-4D05-ADFC-8FA250B13CEC}">
          <x14:formula1>
            <xm:f>SUM('別紙２－１(3)救急・周産期・小児医療_使用明細'!$C$16:$C$20,'別紙２－１(3)救急・周産期・小児医療_使用明細'!$C$23:$C$27,'別紙２－１(3)救急・周産期・小児医療_使用明細'!$C$30:$C$34)+SUM($C$16:$C$21,$C$24:$C$28,$C$31:$C$35)&lt;=$C$7</xm:f>
          </x14:formula1>
          <xm:sqref>C16:C35</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F3F9C2-2459-47C6-B6AB-7A49B828CDF4}">
  <sheetPr codeName="Sheet6">
    <tabColor rgb="FFFFFF00"/>
    <pageSetUpPr fitToPage="1"/>
  </sheetPr>
  <dimension ref="A1:M37"/>
  <sheetViews>
    <sheetView workbookViewId="0">
      <selection sqref="A1:M37"/>
    </sheetView>
  </sheetViews>
  <sheetFormatPr defaultRowHeight="13.5"/>
  <cols>
    <col min="1" max="8" width="9" style="119"/>
    <col min="9" max="9" width="6.5" style="119" customWidth="1"/>
    <col min="10" max="13" width="5.625" style="119" customWidth="1"/>
    <col min="14" max="14" width="1.375" style="119" customWidth="1"/>
    <col min="15" max="16384" width="9" style="119"/>
  </cols>
  <sheetData>
    <row r="1" spans="1:13" ht="14.25" customHeight="1">
      <c r="A1" s="410" t="s">
        <v>96</v>
      </c>
      <c r="B1" s="411"/>
      <c r="C1" s="411"/>
      <c r="D1" s="411"/>
      <c r="E1" s="411"/>
      <c r="F1" s="411"/>
      <c r="G1" s="411"/>
      <c r="H1" s="411"/>
      <c r="I1" s="411"/>
      <c r="J1" s="411"/>
      <c r="K1" s="411"/>
      <c r="L1" s="411"/>
      <c r="M1" s="411"/>
    </row>
    <row r="2" spans="1:13" ht="14.25">
      <c r="A2" s="120"/>
    </row>
    <row r="3" spans="1:13" ht="14.25" customHeight="1">
      <c r="A3" s="408" t="s">
        <v>235</v>
      </c>
      <c r="B3" s="408"/>
      <c r="C3" s="408"/>
      <c r="D3" s="408"/>
      <c r="E3" s="408"/>
      <c r="F3" s="408"/>
      <c r="G3" s="408"/>
      <c r="H3" s="408"/>
      <c r="I3" s="408"/>
      <c r="J3" s="408"/>
      <c r="K3" s="408"/>
      <c r="L3" s="121"/>
      <c r="M3" s="121"/>
    </row>
    <row r="4" spans="1:13" ht="14.25" customHeight="1">
      <c r="A4" s="408" t="s">
        <v>97</v>
      </c>
      <c r="B4" s="408"/>
      <c r="C4" s="408"/>
      <c r="D4" s="408"/>
      <c r="E4" s="408"/>
      <c r="F4" s="408"/>
      <c r="G4" s="408"/>
      <c r="H4" s="408"/>
      <c r="I4" s="408"/>
      <c r="J4" s="408"/>
      <c r="K4" s="408"/>
      <c r="L4" s="121"/>
      <c r="M4" s="121"/>
    </row>
    <row r="5" spans="1:13" ht="14.25">
      <c r="A5" s="120"/>
    </row>
    <row r="6" spans="1:13" ht="14.25" customHeight="1">
      <c r="A6" s="122"/>
      <c r="B6" s="122"/>
      <c r="C6" s="122"/>
      <c r="D6" s="122"/>
      <c r="E6" s="122"/>
      <c r="F6" s="122"/>
      <c r="G6" s="122"/>
      <c r="H6" s="418" t="s">
        <v>105</v>
      </c>
      <c r="I6" s="418"/>
      <c r="J6" s="418"/>
      <c r="K6" s="418"/>
      <c r="L6" s="121"/>
      <c r="M6" s="121"/>
    </row>
    <row r="7" spans="1:13" ht="14.25" customHeight="1">
      <c r="A7" s="122"/>
      <c r="B7" s="122"/>
      <c r="C7" s="122"/>
      <c r="D7" s="122"/>
      <c r="E7" s="122"/>
      <c r="F7" s="122"/>
      <c r="G7" s="122"/>
      <c r="H7" s="419" t="s">
        <v>175</v>
      </c>
      <c r="I7" s="419"/>
      <c r="J7" s="419"/>
      <c r="K7" s="419"/>
      <c r="L7" s="121"/>
      <c r="M7" s="121"/>
    </row>
    <row r="8" spans="1:13" ht="14.25">
      <c r="A8" s="120"/>
    </row>
    <row r="9" spans="1:13" ht="14.25">
      <c r="A9" s="120"/>
    </row>
    <row r="10" spans="1:13" ht="14.25" customHeight="1">
      <c r="A10" s="410" t="s">
        <v>98</v>
      </c>
      <c r="B10" s="411"/>
      <c r="C10" s="411"/>
      <c r="D10" s="411"/>
      <c r="E10" s="411"/>
      <c r="F10" s="411"/>
      <c r="G10" s="411"/>
      <c r="H10" s="411"/>
      <c r="I10" s="411"/>
      <c r="J10" s="411"/>
      <c r="K10" s="411"/>
      <c r="L10" s="411"/>
      <c r="M10" s="411"/>
    </row>
    <row r="11" spans="1:13" ht="14.25" customHeight="1">
      <c r="A11" s="410" t="s">
        <v>99</v>
      </c>
      <c r="B11" s="411"/>
      <c r="C11" s="411"/>
      <c r="D11" s="411"/>
      <c r="E11" s="411"/>
      <c r="F11" s="411"/>
      <c r="G11" s="411"/>
      <c r="H11" s="411"/>
      <c r="I11" s="411"/>
      <c r="J11" s="411"/>
      <c r="K11" s="411"/>
      <c r="L11" s="411"/>
      <c r="M11" s="411"/>
    </row>
    <row r="12" spans="1:13" ht="14.25">
      <c r="A12" s="120"/>
    </row>
    <row r="13" spans="1:13" ht="27.75" customHeight="1">
      <c r="A13" s="120"/>
      <c r="E13" s="415" t="s">
        <v>113</v>
      </c>
      <c r="F13" s="415"/>
      <c r="G13" s="416" t="str">
        <f>IF(申請者・担当者名簿!C3=0,"（自動転記）",申請者・担当者名簿!C3)</f>
        <v>（自動転記）</v>
      </c>
      <c r="H13" s="416"/>
      <c r="I13" s="416"/>
      <c r="J13" s="416"/>
      <c r="K13" s="416"/>
    </row>
    <row r="14" spans="1:13" ht="27" customHeight="1">
      <c r="A14" s="122"/>
      <c r="B14" s="121"/>
      <c r="C14" s="415" t="s">
        <v>112</v>
      </c>
      <c r="D14" s="415"/>
      <c r="E14" s="415" t="s">
        <v>111</v>
      </c>
      <c r="F14" s="415"/>
      <c r="G14" s="413" t="str">
        <f>IF(申請者・担当者名簿!C4=0,"（自動転記）",申請者・担当者名簿!C4)</f>
        <v>（自動転記）</v>
      </c>
      <c r="H14" s="414"/>
      <c r="I14" s="414"/>
      <c r="J14" s="414"/>
      <c r="K14" s="414"/>
      <c r="L14" s="121"/>
      <c r="M14" s="121"/>
    </row>
    <row r="15" spans="1:13" ht="27" customHeight="1">
      <c r="A15" s="122"/>
      <c r="B15" s="121"/>
      <c r="C15" s="121"/>
      <c r="D15" s="121"/>
      <c r="E15" s="415" t="s">
        <v>108</v>
      </c>
      <c r="F15" s="415"/>
      <c r="G15" s="413" t="str">
        <f>IF(申請者・担当者名簿!C5=0,"（自動転記）",申請者・担当者名簿!C5)</f>
        <v>（自動転記）</v>
      </c>
      <c r="H15" s="414"/>
      <c r="I15" s="414"/>
      <c r="J15" s="414"/>
      <c r="K15" s="414"/>
      <c r="L15" s="121"/>
      <c r="M15" s="121"/>
    </row>
    <row r="16" spans="1:13" ht="27.75" customHeight="1">
      <c r="A16" s="123"/>
      <c r="B16" s="121"/>
      <c r="C16" s="121"/>
      <c r="D16" s="121"/>
      <c r="E16" s="415" t="s">
        <v>107</v>
      </c>
      <c r="F16" s="415"/>
      <c r="G16" s="413" t="str">
        <f>IF(申請者・担当者名簿!C6=0,"（自動転記）",申請者・担当者名簿!C6)</f>
        <v>（自動転記）</v>
      </c>
      <c r="H16" s="414"/>
      <c r="I16" s="414"/>
      <c r="J16" s="414"/>
      <c r="K16" s="414"/>
      <c r="L16" s="121"/>
      <c r="M16" s="121"/>
    </row>
    <row r="17" spans="1:13" ht="27.75" customHeight="1">
      <c r="A17" s="123"/>
      <c r="B17" s="121"/>
      <c r="C17" s="121"/>
      <c r="D17" s="121"/>
      <c r="E17" s="415" t="s">
        <v>106</v>
      </c>
      <c r="F17" s="415"/>
      <c r="G17" s="413" t="str">
        <f>IF(申請者・担当者名簿!C7=0,"（自動転記）",申請者・担当者名簿!C7)</f>
        <v>（自動転記）</v>
      </c>
      <c r="H17" s="414"/>
      <c r="I17" s="414"/>
      <c r="J17" s="414"/>
      <c r="K17" s="414"/>
      <c r="L17" s="121"/>
      <c r="M17" s="121"/>
    </row>
    <row r="18" spans="1:13" ht="14.25">
      <c r="A18" s="120"/>
    </row>
    <row r="19" spans="1:13" ht="14.25">
      <c r="A19" s="120"/>
    </row>
    <row r="20" spans="1:13" ht="60" customHeight="1">
      <c r="A20" s="417" t="s">
        <v>236</v>
      </c>
      <c r="B20" s="417"/>
      <c r="C20" s="417"/>
      <c r="D20" s="417"/>
      <c r="E20" s="417"/>
      <c r="F20" s="417"/>
      <c r="G20" s="417"/>
      <c r="H20" s="417"/>
      <c r="I20" s="417"/>
      <c r="J20" s="417"/>
      <c r="K20" s="417"/>
      <c r="L20" s="121"/>
      <c r="M20" s="121"/>
    </row>
    <row r="21" spans="1:13" ht="14.25">
      <c r="A21" s="120"/>
    </row>
    <row r="22" spans="1:13" ht="14.25" customHeight="1">
      <c r="A22" s="408" t="s">
        <v>109</v>
      </c>
      <c r="B22" s="409"/>
      <c r="C22" s="409"/>
      <c r="D22" s="409"/>
      <c r="E22" s="409"/>
      <c r="F22" s="409"/>
      <c r="G22" s="409"/>
      <c r="H22" s="409"/>
      <c r="I22" s="409"/>
      <c r="J22" s="409"/>
      <c r="K22" s="409"/>
      <c r="L22" s="409"/>
      <c r="M22" s="409"/>
    </row>
    <row r="23" spans="1:13" ht="14.25">
      <c r="A23" s="120"/>
    </row>
    <row r="24" spans="1:13" ht="14.25" customHeight="1">
      <c r="A24" s="410" t="s">
        <v>202</v>
      </c>
      <c r="B24" s="411"/>
      <c r="C24" s="411"/>
      <c r="D24" s="411"/>
      <c r="E24" s="411"/>
      <c r="F24" s="411"/>
      <c r="G24" s="411"/>
      <c r="H24" s="411"/>
      <c r="I24" s="411"/>
      <c r="J24" s="411"/>
      <c r="K24" s="411"/>
      <c r="L24" s="411"/>
      <c r="M24" s="411"/>
    </row>
    <row r="25" spans="1:13" ht="14.25" customHeight="1">
      <c r="A25" s="410" t="s">
        <v>110</v>
      </c>
      <c r="B25" s="411"/>
      <c r="C25" s="411"/>
      <c r="D25" s="411"/>
      <c r="E25" s="411"/>
      <c r="F25" s="411"/>
      <c r="G25" s="411"/>
      <c r="H25" s="411"/>
      <c r="I25" s="411"/>
      <c r="J25" s="411"/>
      <c r="K25" s="411"/>
      <c r="L25" s="411"/>
      <c r="M25" s="411"/>
    </row>
    <row r="26" spans="1:13" ht="14.25" customHeight="1">
      <c r="A26" s="410" t="s">
        <v>183</v>
      </c>
      <c r="B26" s="411"/>
      <c r="C26" s="411"/>
      <c r="D26" s="411"/>
      <c r="E26" s="411"/>
      <c r="F26" s="411"/>
      <c r="G26" s="411"/>
      <c r="H26" s="411"/>
      <c r="I26" s="411"/>
      <c r="J26" s="411"/>
      <c r="K26" s="411"/>
      <c r="L26" s="411"/>
      <c r="M26" s="411"/>
    </row>
    <row r="27" spans="1:13" ht="30" customHeight="1">
      <c r="A27" s="410" t="s">
        <v>238</v>
      </c>
      <c r="B27" s="411"/>
      <c r="C27" s="411"/>
      <c r="D27" s="411"/>
      <c r="E27" s="411"/>
      <c r="F27" s="411"/>
      <c r="G27" s="411"/>
      <c r="H27" s="411"/>
      <c r="I27" s="411"/>
      <c r="J27" s="411"/>
      <c r="K27" s="411"/>
      <c r="L27" s="411"/>
      <c r="M27" s="411"/>
    </row>
    <row r="28" spans="1:13" ht="14.25">
      <c r="A28" s="120"/>
    </row>
    <row r="29" spans="1:13" ht="14.25" customHeight="1">
      <c r="A29" s="407" t="s">
        <v>115</v>
      </c>
      <c r="B29" s="407"/>
      <c r="C29" s="412" t="str">
        <f>IF('別紙２（所要額調書）'!H10=0,"（自動転記）",'別紙２（所要額調書）'!H10)</f>
        <v>（自動転記）</v>
      </c>
      <c r="D29" s="412"/>
      <c r="E29" s="412"/>
      <c r="F29" s="124" t="s">
        <v>114</v>
      </c>
      <c r="G29" s="121"/>
      <c r="H29" s="121"/>
      <c r="I29" s="121"/>
      <c r="J29" s="121"/>
      <c r="K29" s="121"/>
      <c r="L29" s="121"/>
      <c r="M29" s="121"/>
    </row>
    <row r="30" spans="1:13" ht="14.25">
      <c r="A30" s="120"/>
    </row>
    <row r="31" spans="1:13" ht="14.25" customHeight="1">
      <c r="A31" s="417" t="s">
        <v>100</v>
      </c>
      <c r="B31" s="417"/>
      <c r="C31" s="417"/>
      <c r="D31" s="417"/>
      <c r="E31" s="417"/>
      <c r="F31" s="417"/>
      <c r="G31" s="417"/>
      <c r="H31" s="417"/>
      <c r="I31" s="417"/>
      <c r="J31" s="417"/>
      <c r="K31" s="417"/>
      <c r="L31" s="121"/>
      <c r="M31" s="121"/>
    </row>
    <row r="32" spans="1:13" ht="14.25">
      <c r="A32" s="120"/>
    </row>
    <row r="33" spans="1:13" ht="14.25" customHeight="1">
      <c r="A33" s="417" t="s">
        <v>101</v>
      </c>
      <c r="B33" s="417"/>
      <c r="C33" s="417"/>
      <c r="D33" s="417"/>
      <c r="E33" s="417"/>
      <c r="F33" s="417"/>
      <c r="G33" s="417"/>
      <c r="H33" s="417"/>
      <c r="I33" s="417"/>
      <c r="J33" s="417"/>
      <c r="K33" s="417"/>
      <c r="L33" s="121"/>
      <c r="M33" s="121"/>
    </row>
    <row r="34" spans="1:13" ht="14.25">
      <c r="A34" s="120"/>
    </row>
    <row r="35" spans="1:13" ht="14.25" customHeight="1">
      <c r="A35" s="417" t="s">
        <v>102</v>
      </c>
      <c r="B35" s="417"/>
      <c r="C35" s="417"/>
      <c r="D35" s="417"/>
      <c r="E35" s="417"/>
      <c r="F35" s="417"/>
      <c r="G35" s="417"/>
      <c r="H35" s="417"/>
      <c r="I35" s="417"/>
      <c r="J35" s="417"/>
      <c r="K35" s="417"/>
      <c r="L35" s="121"/>
      <c r="M35" s="121"/>
    </row>
    <row r="36" spans="1:13" ht="31.5" customHeight="1">
      <c r="A36" s="417" t="s">
        <v>103</v>
      </c>
      <c r="B36" s="417"/>
      <c r="C36" s="417"/>
      <c r="D36" s="417"/>
      <c r="E36" s="417"/>
      <c r="F36" s="417"/>
      <c r="G36" s="417"/>
      <c r="H36" s="417"/>
      <c r="I36" s="417"/>
      <c r="J36" s="417"/>
      <c r="K36" s="417"/>
      <c r="L36" s="121"/>
      <c r="M36" s="121"/>
    </row>
    <row r="37" spans="1:13" ht="20.25" customHeight="1">
      <c r="A37" s="417" t="s">
        <v>104</v>
      </c>
      <c r="B37" s="417"/>
      <c r="C37" s="417"/>
      <c r="D37" s="417"/>
      <c r="E37" s="417"/>
      <c r="F37" s="417"/>
      <c r="G37" s="417"/>
      <c r="H37" s="417"/>
      <c r="I37" s="417"/>
      <c r="J37" s="417"/>
      <c r="K37" s="417"/>
      <c r="L37" s="121"/>
      <c r="M37" s="121"/>
    </row>
  </sheetData>
  <sheetProtection sheet="1" objects="1" scenarios="1"/>
  <customSheetViews>
    <customSheetView guid="{9C794F8B-61A0-437A-BDE0-C61D914A8E6F}" fitToPage="1">
      <selection sqref="A1:M1"/>
      <pageMargins left="0.75" right="0.75" top="1" bottom="1" header="0.5" footer="0.5"/>
      <pageSetup paperSize="9" scale="98" orientation="portrait" r:id="rId1"/>
    </customSheetView>
  </customSheetViews>
  <mergeCells count="31">
    <mergeCell ref="A37:K37"/>
    <mergeCell ref="A36:K36"/>
    <mergeCell ref="A35:K35"/>
    <mergeCell ref="A33:K33"/>
    <mergeCell ref="A31:K31"/>
    <mergeCell ref="A1:M1"/>
    <mergeCell ref="A10:M10"/>
    <mergeCell ref="A3:K3"/>
    <mergeCell ref="A4:K4"/>
    <mergeCell ref="A11:M11"/>
    <mergeCell ref="H6:K6"/>
    <mergeCell ref="H7:K7"/>
    <mergeCell ref="G14:K14"/>
    <mergeCell ref="C14:D14"/>
    <mergeCell ref="E13:F13"/>
    <mergeCell ref="G13:K13"/>
    <mergeCell ref="A20:K20"/>
    <mergeCell ref="E15:F15"/>
    <mergeCell ref="G15:K15"/>
    <mergeCell ref="E16:F16"/>
    <mergeCell ref="G16:K16"/>
    <mergeCell ref="E17:F17"/>
    <mergeCell ref="G17:K17"/>
    <mergeCell ref="E14:F14"/>
    <mergeCell ref="A29:B29"/>
    <mergeCell ref="A22:M22"/>
    <mergeCell ref="A24:M24"/>
    <mergeCell ref="A25:M25"/>
    <mergeCell ref="A26:M26"/>
    <mergeCell ref="A27:M27"/>
    <mergeCell ref="C29:E29"/>
  </mergeCells>
  <phoneticPr fontId="2"/>
  <pageMargins left="0.75" right="0.75" top="1" bottom="1" header="0.5" footer="0.5"/>
  <pageSetup paperSize="9" scale="98"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0721" r:id="rId5" name="Check Box 1">
              <controlPr defaultSize="0" autoFill="0" autoLine="0" autoPict="0">
                <anchor moveWithCells="1">
                  <from>
                    <xdr:col>0</xdr:col>
                    <xdr:colOff>342900</xdr:colOff>
                    <xdr:row>23</xdr:row>
                    <xdr:rowOff>152400</xdr:rowOff>
                  </from>
                  <to>
                    <xdr:col>1</xdr:col>
                    <xdr:colOff>304800</xdr:colOff>
                    <xdr:row>25</xdr:row>
                    <xdr:rowOff>38100</xdr:rowOff>
                  </to>
                </anchor>
              </controlPr>
            </control>
          </mc:Choice>
        </mc:AlternateContent>
        <mc:AlternateContent xmlns:mc="http://schemas.openxmlformats.org/markup-compatibility/2006">
          <mc:Choice Requires="x14">
            <control shapeId="30722" r:id="rId6" name="Check Box 2">
              <controlPr defaultSize="0" autoFill="0" autoLine="0" autoPict="0">
                <anchor moveWithCells="1">
                  <from>
                    <xdr:col>0</xdr:col>
                    <xdr:colOff>342900</xdr:colOff>
                    <xdr:row>24</xdr:row>
                    <xdr:rowOff>171450</xdr:rowOff>
                  </from>
                  <to>
                    <xdr:col>1</xdr:col>
                    <xdr:colOff>304800</xdr:colOff>
                    <xdr:row>26</xdr:row>
                    <xdr:rowOff>57150</xdr:rowOff>
                  </to>
                </anchor>
              </controlPr>
            </control>
          </mc:Choice>
        </mc:AlternateContent>
        <mc:AlternateContent xmlns:mc="http://schemas.openxmlformats.org/markup-compatibility/2006">
          <mc:Choice Requires="x14">
            <control shapeId="30725" r:id="rId7" name="Check Box 5">
              <controlPr defaultSize="0" autoFill="0" autoLine="0" autoPict="0">
                <anchor moveWithCells="1">
                  <from>
                    <xdr:col>0</xdr:col>
                    <xdr:colOff>342900</xdr:colOff>
                    <xdr:row>26</xdr:row>
                    <xdr:rowOff>0</xdr:rowOff>
                  </from>
                  <to>
                    <xdr:col>1</xdr:col>
                    <xdr:colOff>304800</xdr:colOff>
                    <xdr:row>26</xdr:row>
                    <xdr:rowOff>247650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AB8CA18-F0FE-46A8-BA6E-69A067A8C3A0}">
  <sheetPr codeName="Sheet1">
    <tabColor rgb="FFFFFF00"/>
  </sheetPr>
  <dimension ref="A1:H53"/>
  <sheetViews>
    <sheetView zoomScaleNormal="100" workbookViewId="0">
      <selection sqref="A1:U54"/>
    </sheetView>
  </sheetViews>
  <sheetFormatPr defaultColWidth="9" defaultRowHeight="14.25"/>
  <cols>
    <col min="1" max="1" width="6.5" style="131" customWidth="1"/>
    <col min="2" max="2" width="40.625" style="131" customWidth="1"/>
    <col min="3" max="3" width="3" style="131" customWidth="1"/>
    <col min="4" max="4" width="24" style="131" customWidth="1"/>
    <col min="5" max="5" width="31.125" style="131" customWidth="1"/>
    <col min="6" max="6" width="32.5" style="131" customWidth="1"/>
    <col min="7" max="7" width="6.375" style="131" customWidth="1"/>
    <col min="8" max="8" width="9.5" style="131" customWidth="1"/>
    <col min="9" max="16384" width="9" style="131"/>
  </cols>
  <sheetData>
    <row r="1" spans="1:8" ht="25.5" customHeight="1">
      <c r="A1" s="432" t="s">
        <v>3</v>
      </c>
      <c r="B1" s="432"/>
      <c r="C1" s="161"/>
    </row>
    <row r="2" spans="1:8" ht="25.5" customHeight="1">
      <c r="A2" s="161"/>
      <c r="B2" s="161"/>
      <c r="C2" s="161"/>
    </row>
    <row r="3" spans="1:8" ht="21">
      <c r="A3" s="162"/>
      <c r="B3" s="441" t="s">
        <v>239</v>
      </c>
      <c r="C3" s="441"/>
      <c r="D3" s="441"/>
      <c r="E3" s="441"/>
      <c r="F3" s="441"/>
      <c r="G3" s="130"/>
      <c r="H3" s="162"/>
    </row>
    <row r="4" spans="1:8" ht="18.75">
      <c r="A4" s="163"/>
      <c r="B4" s="163"/>
      <c r="C4" s="163"/>
      <c r="D4" s="163"/>
      <c r="E4" s="163"/>
      <c r="F4" s="163"/>
      <c r="G4" s="163"/>
      <c r="H4" s="164"/>
    </row>
    <row r="5" spans="1:8" ht="19.5" thickBot="1">
      <c r="G5" s="165"/>
      <c r="H5" s="166"/>
    </row>
    <row r="6" spans="1:8" ht="30" customHeight="1">
      <c r="B6" s="433" t="s">
        <v>20</v>
      </c>
      <c r="C6" s="434"/>
      <c r="D6" s="442" t="str">
        <f>IF(申請者・担当者名簿!C5=0,"（自動転記）",申請者・担当者名簿!C5)</f>
        <v>（自動転記）</v>
      </c>
      <c r="E6" s="443"/>
      <c r="F6" s="444"/>
      <c r="G6" s="167"/>
      <c r="H6" s="168"/>
    </row>
    <row r="7" spans="1:8" ht="30" customHeight="1">
      <c r="B7" s="435" t="s">
        <v>21</v>
      </c>
      <c r="C7" s="436"/>
      <c r="D7" s="445" t="str">
        <f>IF(申請者・担当者名簿!C6=0,"（自動転記）",申請者・担当者名簿!C6)</f>
        <v>（自動転記）</v>
      </c>
      <c r="E7" s="446"/>
      <c r="F7" s="447"/>
      <c r="G7" s="169"/>
      <c r="H7" s="168"/>
    </row>
    <row r="8" spans="1:8" ht="30" customHeight="1">
      <c r="B8" s="439" t="s">
        <v>23</v>
      </c>
      <c r="C8" s="440"/>
      <c r="D8" s="445" t="str">
        <f>IF(申請者・担当者名簿!C7=0,"（自動転記）",申請者・担当者名簿!C7)</f>
        <v>（自動転記）</v>
      </c>
      <c r="E8" s="446"/>
      <c r="F8" s="447"/>
      <c r="G8" s="167"/>
      <c r="H8" s="168"/>
    </row>
    <row r="9" spans="1:8" ht="30" customHeight="1" thickBot="1">
      <c r="B9" s="437" t="s">
        <v>22</v>
      </c>
      <c r="C9" s="438"/>
      <c r="D9" s="448" t="str">
        <f>IF(申請者・担当者名簿!C8=0,"（自動転記）",申請者・担当者名簿!C8)</f>
        <v>（自動転記）</v>
      </c>
      <c r="E9" s="449"/>
      <c r="F9" s="450"/>
      <c r="G9" s="169"/>
      <c r="H9" s="168"/>
    </row>
    <row r="10" spans="1:8" ht="18.75">
      <c r="G10" s="165"/>
      <c r="H10" s="166"/>
    </row>
    <row r="11" spans="1:8" ht="19.5" customHeight="1">
      <c r="H11" s="166"/>
    </row>
    <row r="12" spans="1:8" s="127" customFormat="1" ht="18.75" customHeight="1">
      <c r="A12" s="170" t="s">
        <v>4</v>
      </c>
      <c r="B12" s="171" t="s">
        <v>5</v>
      </c>
      <c r="C12" s="171"/>
      <c r="D12" s="171"/>
      <c r="E12" s="171"/>
      <c r="F12" s="171"/>
      <c r="G12" s="171"/>
    </row>
    <row r="13" spans="1:8" s="127" customFormat="1" ht="18.75" customHeight="1">
      <c r="A13" s="172" t="s">
        <v>6</v>
      </c>
      <c r="B13" s="173" t="s">
        <v>7</v>
      </c>
      <c r="C13" s="173"/>
      <c r="D13" s="174"/>
      <c r="E13" s="174"/>
      <c r="F13" s="174"/>
      <c r="G13" s="174"/>
    </row>
    <row r="14" spans="1:8" s="127" customFormat="1" ht="18" customHeight="1" thickBot="1">
      <c r="A14" s="131"/>
      <c r="B14" s="173"/>
      <c r="C14" s="173"/>
      <c r="D14" s="173"/>
      <c r="E14" s="173"/>
      <c r="F14" s="173"/>
      <c r="G14" s="173"/>
    </row>
    <row r="15" spans="1:8" s="127" customFormat="1" ht="30" customHeight="1" thickBot="1">
      <c r="A15" s="131"/>
      <c r="B15" s="420" t="s">
        <v>9</v>
      </c>
      <c r="C15" s="421"/>
      <c r="D15" s="175" t="s">
        <v>10</v>
      </c>
      <c r="E15" s="175" t="s">
        <v>116</v>
      </c>
      <c r="F15" s="176" t="s">
        <v>196</v>
      </c>
    </row>
    <row r="16" spans="1:8" s="127" customFormat="1" ht="30" customHeight="1">
      <c r="A16" s="131"/>
      <c r="B16" s="426" t="s">
        <v>24</v>
      </c>
      <c r="C16" s="427"/>
      <c r="D16" s="427"/>
      <c r="E16" s="427"/>
      <c r="F16" s="428"/>
    </row>
    <row r="17" spans="1:8" s="127" customFormat="1" ht="30" customHeight="1" thickBot="1">
      <c r="A17" s="131"/>
      <c r="B17" s="422" t="s">
        <v>117</v>
      </c>
      <c r="C17" s="423"/>
      <c r="D17" s="188"/>
      <c r="E17" s="189">
        <f>'別紙２－1（明細書）'!J7</f>
        <v>0</v>
      </c>
      <c r="F17" s="195"/>
    </row>
    <row r="18" spans="1:8" s="127" customFormat="1" ht="30" customHeight="1">
      <c r="A18" s="131"/>
      <c r="B18" s="429" t="s">
        <v>184</v>
      </c>
      <c r="C18" s="430"/>
      <c r="D18" s="430"/>
      <c r="E18" s="430"/>
      <c r="F18" s="431"/>
    </row>
    <row r="19" spans="1:8" s="127" customFormat="1" ht="30" customHeight="1" thickBot="1">
      <c r="A19" s="131"/>
      <c r="B19" s="424" t="s">
        <v>26</v>
      </c>
      <c r="C19" s="425"/>
      <c r="D19" s="191"/>
      <c r="E19" s="193">
        <f>'別紙２－1（明細書）'!J10</f>
        <v>0</v>
      </c>
      <c r="F19" s="195"/>
    </row>
    <row r="20" spans="1:8" s="127" customFormat="1" ht="30" customHeight="1">
      <c r="A20" s="131"/>
      <c r="B20" s="429" t="s">
        <v>240</v>
      </c>
      <c r="C20" s="430"/>
      <c r="D20" s="430"/>
      <c r="E20" s="430"/>
      <c r="F20" s="431"/>
    </row>
    <row r="21" spans="1:8" s="127" customFormat="1" ht="30" customHeight="1" thickBot="1">
      <c r="A21" s="131"/>
      <c r="B21" s="422" t="s">
        <v>26</v>
      </c>
      <c r="C21" s="423"/>
      <c r="D21" s="192"/>
      <c r="E21" s="187">
        <f>'別紙２－1（明細書）'!J13</f>
        <v>0</v>
      </c>
      <c r="F21" s="195"/>
    </row>
    <row r="22" spans="1:8" s="127" customFormat="1" ht="30" customHeight="1" thickBot="1">
      <c r="A22" s="131"/>
      <c r="B22" s="433" t="s">
        <v>11</v>
      </c>
      <c r="C22" s="434"/>
      <c r="D22" s="356"/>
      <c r="E22" s="194">
        <f>SUM(E17,E19,E21)</f>
        <v>0</v>
      </c>
      <c r="F22" s="177"/>
      <c r="G22" s="178"/>
    </row>
    <row r="23" spans="1:8" s="127" customFormat="1" ht="34.5" customHeight="1">
      <c r="A23" s="179"/>
      <c r="B23" s="454"/>
      <c r="C23" s="454"/>
      <c r="D23" s="454"/>
      <c r="E23" s="454"/>
      <c r="F23" s="454"/>
      <c r="G23" s="455"/>
    </row>
    <row r="24" spans="1:8" s="127" customFormat="1" ht="24" customHeight="1" thickBot="1">
      <c r="A24" s="172" t="s">
        <v>12</v>
      </c>
      <c r="B24" s="173" t="s">
        <v>142</v>
      </c>
      <c r="C24" s="173"/>
      <c r="D24" s="173"/>
      <c r="E24" s="173"/>
      <c r="F24" s="173"/>
      <c r="G24" s="131"/>
    </row>
    <row r="25" spans="1:8" s="127" customFormat="1" ht="225" customHeight="1" thickBot="1">
      <c r="A25" s="131"/>
      <c r="B25" s="452"/>
      <c r="C25" s="453"/>
      <c r="D25" s="453"/>
      <c r="E25" s="453"/>
      <c r="F25" s="453"/>
      <c r="G25" s="180"/>
      <c r="H25" s="181"/>
    </row>
    <row r="26" spans="1:8" s="127" customFormat="1" ht="24" customHeight="1">
      <c r="A26" s="131"/>
      <c r="B26" s="131"/>
      <c r="C26" s="131"/>
      <c r="D26" s="131"/>
      <c r="E26" s="131"/>
      <c r="F26" s="131"/>
      <c r="G26" s="165"/>
    </row>
    <row r="27" spans="1:8" s="127" customFormat="1" ht="20.25" customHeight="1">
      <c r="A27" s="170" t="s">
        <v>13</v>
      </c>
      <c r="B27" s="182" t="s">
        <v>14</v>
      </c>
      <c r="C27" s="182"/>
      <c r="D27" s="182"/>
      <c r="E27" s="182"/>
      <c r="F27" s="182"/>
      <c r="G27" s="131"/>
    </row>
    <row r="28" spans="1:8" s="127" customFormat="1" ht="12" customHeight="1">
      <c r="A28" s="131"/>
      <c r="B28" s="182"/>
      <c r="C28" s="182"/>
      <c r="D28" s="182"/>
      <c r="E28" s="182"/>
      <c r="F28" s="182"/>
      <c r="G28" s="131"/>
    </row>
    <row r="29" spans="1:8" s="127" customFormat="1" ht="18" customHeight="1">
      <c r="A29" s="131"/>
      <c r="B29" s="183" t="s">
        <v>66</v>
      </c>
      <c r="C29" s="184"/>
      <c r="D29" s="184"/>
      <c r="E29" s="184"/>
      <c r="F29" s="184"/>
      <c r="G29" s="184"/>
    </row>
    <row r="30" spans="1:8" s="127" customFormat="1" ht="18" customHeight="1">
      <c r="A30" s="131"/>
      <c r="B30" s="184" t="s">
        <v>15</v>
      </c>
      <c r="C30" s="184"/>
      <c r="D30" s="184"/>
      <c r="E30" s="184"/>
      <c r="F30" s="184"/>
      <c r="G30" s="184"/>
    </row>
    <row r="31" spans="1:8" s="127" customFormat="1">
      <c r="A31" s="131"/>
      <c r="B31" s="131"/>
      <c r="C31" s="131"/>
      <c r="D31" s="131"/>
      <c r="E31" s="131"/>
      <c r="F31" s="131"/>
      <c r="G31" s="131"/>
    </row>
    <row r="32" spans="1:8" s="127" customFormat="1">
      <c r="A32" s="131"/>
      <c r="B32" s="185"/>
      <c r="C32" s="131"/>
      <c r="D32" s="131"/>
      <c r="E32" s="131"/>
      <c r="F32" s="131"/>
      <c r="G32" s="131"/>
    </row>
    <row r="33" spans="1:7" s="127" customFormat="1">
      <c r="A33" s="170" t="s">
        <v>16</v>
      </c>
      <c r="B33" s="456" t="s">
        <v>17</v>
      </c>
      <c r="C33" s="456"/>
      <c r="D33" s="456"/>
      <c r="E33" s="456"/>
      <c r="F33" s="456"/>
      <c r="G33" s="171"/>
    </row>
    <row r="34" spans="1:7" s="127" customFormat="1" ht="12" customHeight="1">
      <c r="A34" s="131"/>
      <c r="B34" s="173"/>
      <c r="C34" s="173"/>
      <c r="D34" s="173"/>
      <c r="E34" s="173"/>
      <c r="F34" s="173"/>
      <c r="G34" s="173"/>
    </row>
    <row r="35" spans="1:7" s="127" customFormat="1" ht="19.5" customHeight="1">
      <c r="A35" s="131"/>
      <c r="B35" s="184" t="s">
        <v>18</v>
      </c>
      <c r="C35" s="184"/>
      <c r="D35" s="184"/>
      <c r="E35" s="184"/>
      <c r="F35" s="184"/>
      <c r="G35" s="184"/>
    </row>
    <row r="36" spans="1:7" s="127" customFormat="1" ht="19.5" customHeight="1">
      <c r="A36" s="131"/>
      <c r="B36" s="186" t="s">
        <v>19</v>
      </c>
      <c r="C36" s="186"/>
      <c r="D36" s="186"/>
      <c r="E36" s="186"/>
      <c r="F36" s="186"/>
      <c r="G36" s="186"/>
    </row>
    <row r="37" spans="1:7" s="127" customFormat="1" ht="12.75" customHeight="1">
      <c r="A37" s="131"/>
      <c r="B37" s="186"/>
      <c r="C37" s="186"/>
      <c r="D37" s="186"/>
      <c r="E37" s="186"/>
      <c r="F37" s="186"/>
      <c r="G37" s="186"/>
    </row>
    <row r="39" spans="1:7" s="2" customFormat="1">
      <c r="A39" s="2" t="s">
        <v>245</v>
      </c>
      <c r="B39" s="451" t="s">
        <v>186</v>
      </c>
      <c r="C39" s="451"/>
      <c r="D39" s="451"/>
      <c r="E39" s="451"/>
      <c r="F39" s="451"/>
      <c r="G39" s="267"/>
    </row>
    <row r="40" spans="1:7" s="2" customFormat="1">
      <c r="B40" s="2" t="s">
        <v>194</v>
      </c>
    </row>
    <row r="41" spans="1:7" s="2" customFormat="1">
      <c r="B41" s="2" t="s">
        <v>241</v>
      </c>
    </row>
    <row r="42" spans="1:7" s="2" customFormat="1">
      <c r="B42" s="258" t="s">
        <v>24</v>
      </c>
    </row>
    <row r="43" spans="1:7" s="2" customFormat="1">
      <c r="B43" s="2" t="s">
        <v>203</v>
      </c>
    </row>
    <row r="44" spans="1:7" s="2" customFormat="1">
      <c r="B44" s="2" t="s">
        <v>188</v>
      </c>
    </row>
    <row r="45" spans="1:7" s="2" customFormat="1">
      <c r="B45" s="258" t="s">
        <v>189</v>
      </c>
    </row>
    <row r="46" spans="1:7" s="2" customFormat="1">
      <c r="B46" s="2" t="s">
        <v>242</v>
      </c>
    </row>
    <row r="47" spans="1:7" s="2" customFormat="1">
      <c r="B47" s="2" t="s">
        <v>243</v>
      </c>
    </row>
    <row r="48" spans="1:7" s="2" customFormat="1">
      <c r="B48" s="258" t="s">
        <v>190</v>
      </c>
    </row>
    <row r="49" spans="2:2" s="2" customFormat="1">
      <c r="B49" s="2" t="s">
        <v>204</v>
      </c>
    </row>
    <row r="50" spans="2:2" s="2" customFormat="1">
      <c r="B50" s="2" t="s">
        <v>192</v>
      </c>
    </row>
    <row r="51" spans="2:2" s="2" customFormat="1"/>
    <row r="52" spans="2:2" s="2" customFormat="1">
      <c r="B52" s="2" t="s">
        <v>244</v>
      </c>
    </row>
    <row r="53" spans="2:2" s="2" customFormat="1"/>
  </sheetData>
  <sheetProtection sheet="1" objects="1" scenarios="1"/>
  <customSheetViews>
    <customSheetView guid="{9C794F8B-61A0-437A-BDE0-C61D914A8E6F}">
      <selection activeCell="J18" sqref="J18"/>
      <rowBreaks count="1" manualBreakCount="1">
        <brk id="43" max="6" man="1"/>
      </rowBreaks>
      <pageMargins left="0.70866141732283472" right="0.70866141732283472" top="0.74803149606299213" bottom="0.74803149606299213" header="0.31496062992125984" footer="0.31496062992125984"/>
      <pageSetup paperSize="9" scale="54" fitToHeight="2" orientation="portrait" r:id="rId1"/>
    </customSheetView>
  </customSheetViews>
  <mergeCells count="22">
    <mergeCell ref="B39:F39"/>
    <mergeCell ref="B25:F25"/>
    <mergeCell ref="B22:C22"/>
    <mergeCell ref="B23:G23"/>
    <mergeCell ref="B20:F20"/>
    <mergeCell ref="B33:F33"/>
    <mergeCell ref="B21:C21"/>
    <mergeCell ref="A1:B1"/>
    <mergeCell ref="B6:C6"/>
    <mergeCell ref="B7:C7"/>
    <mergeCell ref="B9:C9"/>
    <mergeCell ref="B8:C8"/>
    <mergeCell ref="B3:F3"/>
    <mergeCell ref="D6:F6"/>
    <mergeCell ref="D7:F7"/>
    <mergeCell ref="D8:F8"/>
    <mergeCell ref="D9:F9"/>
    <mergeCell ref="B15:C15"/>
    <mergeCell ref="B17:C17"/>
    <mergeCell ref="B19:C19"/>
    <mergeCell ref="B16:F16"/>
    <mergeCell ref="B18:F18"/>
  </mergeCells>
  <phoneticPr fontId="2"/>
  <pageMargins left="0.70866141732283472" right="0.70866141732283472" top="0.74803149606299213" bottom="0.74803149606299213" header="0.31496062992125984" footer="0.31496062992125984"/>
  <pageSetup paperSize="9" scale="51" fitToHeight="2"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6164" r:id="rId5" name="Check Box 20">
              <controlPr defaultSize="0" autoFill="0" autoLine="0" autoPict="0">
                <anchor moveWithCells="1">
                  <from>
                    <xdr:col>1</xdr:col>
                    <xdr:colOff>161925</xdr:colOff>
                    <xdr:row>41</xdr:row>
                    <xdr:rowOff>161925</xdr:rowOff>
                  </from>
                  <to>
                    <xdr:col>1</xdr:col>
                    <xdr:colOff>352425</xdr:colOff>
                    <xdr:row>43</xdr:row>
                    <xdr:rowOff>47625</xdr:rowOff>
                  </to>
                </anchor>
              </controlPr>
            </control>
          </mc:Choice>
        </mc:AlternateContent>
        <mc:AlternateContent xmlns:mc="http://schemas.openxmlformats.org/markup-compatibility/2006">
          <mc:Choice Requires="x14">
            <control shapeId="6165" r:id="rId6" name="Check Box 21">
              <controlPr defaultSize="0" autoFill="0" autoLine="0" autoPict="0">
                <anchor moveWithCells="1">
                  <from>
                    <xdr:col>1</xdr:col>
                    <xdr:colOff>161925</xdr:colOff>
                    <xdr:row>42</xdr:row>
                    <xdr:rowOff>161925</xdr:rowOff>
                  </from>
                  <to>
                    <xdr:col>1</xdr:col>
                    <xdr:colOff>352425</xdr:colOff>
                    <xdr:row>44</xdr:row>
                    <xdr:rowOff>47625</xdr:rowOff>
                  </to>
                </anchor>
              </controlPr>
            </control>
          </mc:Choice>
        </mc:AlternateContent>
        <mc:AlternateContent xmlns:mc="http://schemas.openxmlformats.org/markup-compatibility/2006">
          <mc:Choice Requires="x14">
            <control shapeId="6166" r:id="rId7" name="Check Box 22">
              <controlPr defaultSize="0" autoFill="0" autoLine="0" autoPict="0">
                <anchor moveWithCells="1">
                  <from>
                    <xdr:col>1</xdr:col>
                    <xdr:colOff>161925</xdr:colOff>
                    <xdr:row>44</xdr:row>
                    <xdr:rowOff>161925</xdr:rowOff>
                  </from>
                  <to>
                    <xdr:col>1</xdr:col>
                    <xdr:colOff>352425</xdr:colOff>
                    <xdr:row>46</xdr:row>
                    <xdr:rowOff>47625</xdr:rowOff>
                  </to>
                </anchor>
              </controlPr>
            </control>
          </mc:Choice>
        </mc:AlternateContent>
        <mc:AlternateContent xmlns:mc="http://schemas.openxmlformats.org/markup-compatibility/2006">
          <mc:Choice Requires="x14">
            <control shapeId="6167" r:id="rId8" name="Check Box 23">
              <controlPr defaultSize="0" autoFill="0" autoLine="0" autoPict="0">
                <anchor moveWithCells="1">
                  <from>
                    <xdr:col>1</xdr:col>
                    <xdr:colOff>161925</xdr:colOff>
                    <xdr:row>45</xdr:row>
                    <xdr:rowOff>161925</xdr:rowOff>
                  </from>
                  <to>
                    <xdr:col>1</xdr:col>
                    <xdr:colOff>352425</xdr:colOff>
                    <xdr:row>47</xdr:row>
                    <xdr:rowOff>47625</xdr:rowOff>
                  </to>
                </anchor>
              </controlPr>
            </control>
          </mc:Choice>
        </mc:AlternateContent>
        <mc:AlternateContent xmlns:mc="http://schemas.openxmlformats.org/markup-compatibility/2006">
          <mc:Choice Requires="x14">
            <control shapeId="6168" r:id="rId9" name="Check Box 24">
              <controlPr defaultSize="0" autoFill="0" autoLine="0" autoPict="0">
                <anchor moveWithCells="1">
                  <from>
                    <xdr:col>1</xdr:col>
                    <xdr:colOff>161925</xdr:colOff>
                    <xdr:row>47</xdr:row>
                    <xdr:rowOff>161925</xdr:rowOff>
                  </from>
                  <to>
                    <xdr:col>1</xdr:col>
                    <xdr:colOff>352425</xdr:colOff>
                    <xdr:row>49</xdr:row>
                    <xdr:rowOff>47625</xdr:rowOff>
                  </to>
                </anchor>
              </controlPr>
            </control>
          </mc:Choice>
        </mc:AlternateContent>
        <mc:AlternateContent xmlns:mc="http://schemas.openxmlformats.org/markup-compatibility/2006">
          <mc:Choice Requires="x14">
            <control shapeId="6169" r:id="rId10" name="Check Box 25">
              <controlPr defaultSize="0" autoFill="0" autoLine="0" autoPict="0">
                <anchor moveWithCells="1">
                  <from>
                    <xdr:col>1</xdr:col>
                    <xdr:colOff>161925</xdr:colOff>
                    <xdr:row>48</xdr:row>
                    <xdr:rowOff>161925</xdr:rowOff>
                  </from>
                  <to>
                    <xdr:col>1</xdr:col>
                    <xdr:colOff>352425</xdr:colOff>
                    <xdr:row>50</xdr:row>
                    <xdr:rowOff>47625</xdr:rowOff>
                  </to>
                </anchor>
              </controlPr>
            </control>
          </mc:Choice>
        </mc:AlternateContent>
        <mc:AlternateContent xmlns:mc="http://schemas.openxmlformats.org/markup-compatibility/2006">
          <mc:Choice Requires="x14">
            <control shapeId="6175" r:id="rId11" name="Check Box 31">
              <controlPr defaultSize="0" autoFill="0" autoLine="0" autoPict="0">
                <anchor moveWithCells="1">
                  <from>
                    <xdr:col>1</xdr:col>
                    <xdr:colOff>0</xdr:colOff>
                    <xdr:row>34</xdr:row>
                    <xdr:rowOff>19050</xdr:rowOff>
                  </from>
                  <to>
                    <xdr:col>1</xdr:col>
                    <xdr:colOff>190500</xdr:colOff>
                    <xdr:row>35</xdr:row>
                    <xdr:rowOff>0</xdr:rowOff>
                  </to>
                </anchor>
              </controlPr>
            </control>
          </mc:Choice>
        </mc:AlternateContent>
        <mc:AlternateContent xmlns:mc="http://schemas.openxmlformats.org/markup-compatibility/2006">
          <mc:Choice Requires="x14">
            <control shapeId="6176" r:id="rId12" name="Check Box 32">
              <controlPr defaultSize="0" autoFill="0" autoLine="0" autoPict="0">
                <anchor moveWithCells="1">
                  <from>
                    <xdr:col>0</xdr:col>
                    <xdr:colOff>485775</xdr:colOff>
                    <xdr:row>35</xdr:row>
                    <xdr:rowOff>9525</xdr:rowOff>
                  </from>
                  <to>
                    <xdr:col>1</xdr:col>
                    <xdr:colOff>180975</xdr:colOff>
                    <xdr:row>35</xdr:row>
                    <xdr:rowOff>238125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BD80C45-D69A-499A-8C34-FC32E8BF26A9}">
  <sheetPr codeName="Sheet7">
    <tabColor rgb="FFFFFF00"/>
    <pageSetUpPr fitToPage="1"/>
  </sheetPr>
  <dimension ref="A1:N28"/>
  <sheetViews>
    <sheetView zoomScaleNormal="100" workbookViewId="0">
      <selection activeCell="A5" sqref="A5:G29"/>
    </sheetView>
  </sheetViews>
  <sheetFormatPr defaultColWidth="9" defaultRowHeight="14.25"/>
  <cols>
    <col min="1" max="1" width="6.25" style="199" customWidth="1"/>
    <col min="2" max="2" width="29.875" style="199" customWidth="1"/>
    <col min="3" max="3" width="22.25" style="199" customWidth="1"/>
    <col min="4" max="4" width="19.75" style="199" customWidth="1"/>
    <col min="5" max="7" width="6.25" style="199" customWidth="1"/>
    <col min="8" max="8" width="9.5" style="199" customWidth="1"/>
    <col min="9" max="13" width="17.875" style="199" customWidth="1"/>
    <col min="14" max="14" width="9" style="199"/>
    <col min="15" max="19" width="17.875" style="199" customWidth="1"/>
    <col min="20" max="16384" width="9" style="199"/>
  </cols>
  <sheetData>
    <row r="1" spans="1:14" ht="25.5" customHeight="1">
      <c r="A1" s="458" t="s">
        <v>143</v>
      </c>
      <c r="B1" s="458"/>
      <c r="C1" s="198"/>
    </row>
    <row r="2" spans="1:14" ht="25.5" customHeight="1">
      <c r="A2" s="198"/>
      <c r="B2" s="198"/>
      <c r="C2" s="198"/>
    </row>
    <row r="3" spans="1:14" ht="21">
      <c r="A3" s="200"/>
      <c r="B3" s="459" t="s">
        <v>201</v>
      </c>
      <c r="C3" s="459"/>
      <c r="D3" s="459"/>
      <c r="E3" s="459"/>
      <c r="F3" s="459"/>
      <c r="G3" s="201"/>
      <c r="H3" s="200"/>
    </row>
    <row r="4" spans="1:14" ht="18.75">
      <c r="A4" s="202"/>
      <c r="B4" s="202"/>
      <c r="C4" s="202"/>
      <c r="D4" s="202"/>
      <c r="E4" s="202"/>
      <c r="F4" s="202"/>
      <c r="G4" s="202"/>
      <c r="H4" s="203"/>
    </row>
    <row r="5" spans="1:14" s="205" customFormat="1" ht="19.5" customHeight="1">
      <c r="A5" s="207"/>
      <c r="B5" s="207" t="s">
        <v>255</v>
      </c>
      <c r="C5" s="207"/>
      <c r="D5" s="207"/>
      <c r="E5" s="207"/>
      <c r="F5" s="206"/>
      <c r="G5" s="206"/>
    </row>
    <row r="6" spans="1:14" s="205" customFormat="1" ht="19.5" customHeight="1">
      <c r="A6" s="314"/>
      <c r="B6" s="460" t="s">
        <v>348</v>
      </c>
      <c r="C6" s="460"/>
      <c r="D6" s="460"/>
      <c r="E6" s="460"/>
      <c r="F6" s="460"/>
      <c r="G6" s="460"/>
    </row>
    <row r="7" spans="1:14" s="205" customFormat="1" ht="19.5" customHeight="1">
      <c r="A7" s="314"/>
      <c r="B7" s="460" t="s">
        <v>349</v>
      </c>
      <c r="C7" s="460"/>
      <c r="D7" s="460"/>
      <c r="E7" s="460"/>
      <c r="F7" s="460"/>
      <c r="G7" s="460"/>
    </row>
    <row r="8" spans="1:14" s="205" customFormat="1" ht="19.5" customHeight="1">
      <c r="A8" s="314"/>
      <c r="B8" s="460" t="s">
        <v>350</v>
      </c>
      <c r="C8" s="460"/>
      <c r="D8" s="460"/>
      <c r="E8" s="460"/>
      <c r="F8" s="460"/>
      <c r="G8" s="460"/>
    </row>
    <row r="9" spans="1:14" s="205" customFormat="1" ht="19.5" customHeight="1" thickBot="1">
      <c r="A9" s="314"/>
      <c r="B9" s="314" t="s">
        <v>351</v>
      </c>
      <c r="C9" s="314"/>
      <c r="D9" s="314"/>
      <c r="E9" s="314"/>
      <c r="F9" s="314"/>
      <c r="G9" s="314"/>
    </row>
    <row r="10" spans="1:14" s="205" customFormat="1" ht="19.5" customHeight="1" thickBot="1">
      <c r="A10" s="314"/>
      <c r="B10" s="457" t="s">
        <v>256</v>
      </c>
      <c r="C10" s="457"/>
      <c r="D10" s="457"/>
      <c r="E10" s="259"/>
      <c r="F10" s="268"/>
      <c r="G10" s="268"/>
    </row>
    <row r="11" spans="1:14" s="205" customFormat="1" ht="11.25" customHeight="1">
      <c r="A11" s="314"/>
      <c r="B11" s="315"/>
      <c r="C11" s="315"/>
      <c r="D11" s="315"/>
      <c r="E11" s="263"/>
      <c r="F11" s="268"/>
      <c r="G11" s="268"/>
      <c r="H11" s="268"/>
      <c r="I11" s="268"/>
      <c r="J11" s="268"/>
      <c r="K11" s="268"/>
      <c r="L11" s="268"/>
      <c r="M11" s="268"/>
      <c r="N11" s="268"/>
    </row>
    <row r="12" spans="1:14" s="205" customFormat="1" ht="19.5" customHeight="1">
      <c r="A12" s="199"/>
      <c r="B12" s="199" t="s">
        <v>257</v>
      </c>
      <c r="C12" s="199"/>
      <c r="D12" s="199"/>
      <c r="E12" s="199"/>
      <c r="F12" s="199"/>
      <c r="G12" s="204"/>
    </row>
    <row r="13" spans="1:14" s="205" customFormat="1" ht="24" customHeight="1">
      <c r="A13" s="199"/>
      <c r="B13" s="199" t="s">
        <v>352</v>
      </c>
      <c r="C13" s="199"/>
      <c r="D13" s="199"/>
      <c r="E13" s="199"/>
      <c r="F13" s="199"/>
      <c r="G13" s="204"/>
    </row>
    <row r="14" spans="1:14" s="205" customFormat="1" ht="19.5" customHeight="1">
      <c r="A14" s="199"/>
      <c r="B14" s="461" t="s">
        <v>353</v>
      </c>
      <c r="C14" s="461"/>
      <c r="D14" s="461"/>
      <c r="E14" s="461"/>
      <c r="F14" s="461"/>
      <c r="G14" s="461"/>
    </row>
    <row r="15" spans="1:14" s="205" customFormat="1" ht="19.5" customHeight="1">
      <c r="A15" s="199"/>
      <c r="B15" s="461" t="s">
        <v>354</v>
      </c>
      <c r="C15" s="461"/>
      <c r="D15" s="461"/>
      <c r="E15" s="461"/>
      <c r="F15" s="461"/>
      <c r="G15" s="461"/>
    </row>
    <row r="16" spans="1:14" s="205" customFormat="1" ht="19.5" customHeight="1">
      <c r="A16" s="199"/>
      <c r="B16" s="461" t="s">
        <v>355</v>
      </c>
      <c r="C16" s="461"/>
      <c r="D16" s="461"/>
      <c r="E16" s="461"/>
      <c r="F16" s="461"/>
      <c r="G16" s="461"/>
    </row>
    <row r="17" spans="1:7" s="205" customFormat="1" ht="19.5" customHeight="1">
      <c r="A17" s="199"/>
      <c r="B17" s="461" t="s">
        <v>356</v>
      </c>
      <c r="C17" s="461"/>
      <c r="D17" s="461"/>
      <c r="E17" s="461"/>
      <c r="F17" s="461"/>
      <c r="G17" s="461"/>
    </row>
    <row r="18" spans="1:7" s="205" customFormat="1" ht="19.5" customHeight="1">
      <c r="A18" s="199"/>
      <c r="B18" s="461" t="s">
        <v>357</v>
      </c>
      <c r="C18" s="461"/>
      <c r="D18" s="461"/>
      <c r="E18" s="461"/>
      <c r="F18" s="461"/>
      <c r="G18" s="461"/>
    </row>
    <row r="19" spans="1:7" s="205" customFormat="1" ht="19.5" customHeight="1">
      <c r="A19" s="199"/>
      <c r="B19" s="461" t="s">
        <v>358</v>
      </c>
      <c r="C19" s="461"/>
      <c r="D19" s="461"/>
      <c r="E19" s="461"/>
      <c r="F19" s="461"/>
      <c r="G19" s="461"/>
    </row>
    <row r="20" spans="1:7" s="205" customFormat="1" ht="19.5" customHeight="1">
      <c r="A20" s="199"/>
      <c r="B20" s="461" t="s">
        <v>359</v>
      </c>
      <c r="C20" s="461"/>
      <c r="D20" s="461"/>
      <c r="E20" s="461"/>
      <c r="F20" s="461"/>
      <c r="G20" s="461"/>
    </row>
    <row r="21" spans="1:7" s="205" customFormat="1" ht="19.5" customHeight="1" thickBot="1">
      <c r="A21" s="199"/>
      <c r="B21" s="461" t="s">
        <v>360</v>
      </c>
      <c r="C21" s="461"/>
      <c r="D21" s="461"/>
      <c r="E21" s="461"/>
      <c r="F21" s="461"/>
      <c r="G21" s="461"/>
    </row>
    <row r="22" spans="1:7" s="205" customFormat="1" ht="19.5" customHeight="1" thickBot="1">
      <c r="A22" s="199"/>
      <c r="B22" s="457" t="s">
        <v>258</v>
      </c>
      <c r="C22" s="457"/>
      <c r="D22" s="457"/>
      <c r="E22" s="259"/>
      <c r="F22" s="268"/>
      <c r="G22" s="268"/>
    </row>
    <row r="25" spans="1:7" s="205" customFormat="1" ht="19.5" customHeight="1">
      <c r="A25" s="320"/>
      <c r="B25" s="462" t="s">
        <v>262</v>
      </c>
      <c r="C25" s="460"/>
      <c r="D25" s="460"/>
      <c r="E25" s="460"/>
      <c r="F25" s="460"/>
      <c r="G25" s="460"/>
    </row>
    <row r="26" spans="1:7" s="205" customFormat="1" ht="24" customHeight="1">
      <c r="A26" s="314"/>
      <c r="B26" s="314" t="s">
        <v>259</v>
      </c>
      <c r="C26" s="314"/>
      <c r="D26" s="314"/>
      <c r="E26" s="314"/>
      <c r="F26" s="264"/>
      <c r="G26" s="264"/>
    </row>
    <row r="27" spans="1:7" s="205" customFormat="1" ht="33" customHeight="1" thickBot="1">
      <c r="A27" s="314"/>
      <c r="B27" s="460" t="s">
        <v>260</v>
      </c>
      <c r="C27" s="460"/>
      <c r="D27" s="460"/>
      <c r="E27" s="460"/>
      <c r="F27" s="460"/>
      <c r="G27" s="264"/>
    </row>
    <row r="28" spans="1:7" s="205" customFormat="1" ht="19.5" customHeight="1" thickBot="1">
      <c r="A28" s="314"/>
      <c r="B28" s="457" t="s">
        <v>261</v>
      </c>
      <c r="C28" s="457"/>
      <c r="D28" s="457"/>
      <c r="E28" s="259"/>
      <c r="F28" s="264"/>
      <c r="G28" s="263"/>
    </row>
  </sheetData>
  <sheetProtection sheet="1" objects="1" scenarios="1"/>
  <customSheetViews>
    <customSheetView guid="{9C794F8B-61A0-437A-BDE0-C61D914A8E6F}" fitToPage="1" topLeftCell="A2">
      <selection activeCell="D4" sqref="D4"/>
      <rowBreaks count="4" manualBreakCount="4">
        <brk id="22" max="6" man="1"/>
        <brk id="35" max="6" man="1"/>
        <brk id="49" max="6" man="1"/>
        <brk id="66" max="6" man="1"/>
      </rowBreaks>
      <pageMargins left="0.70866141732283472" right="0.70866141732283472" top="0.74803149606299213" bottom="0.74803149606299213" header="0.31496062992125984" footer="0.31496062992125984"/>
      <pageSetup paperSize="9" scale="91" fitToHeight="0" orientation="portrait" r:id="rId1"/>
    </customSheetView>
  </customSheetViews>
  <mergeCells count="18">
    <mergeCell ref="B21:G21"/>
    <mergeCell ref="B22:D22"/>
    <mergeCell ref="B27:F27"/>
    <mergeCell ref="B25:G25"/>
    <mergeCell ref="B28:D28"/>
    <mergeCell ref="B14:G14"/>
    <mergeCell ref="B18:G18"/>
    <mergeCell ref="B20:G20"/>
    <mergeCell ref="B19:G19"/>
    <mergeCell ref="B15:G15"/>
    <mergeCell ref="B16:G16"/>
    <mergeCell ref="B17:G17"/>
    <mergeCell ref="B10:D10"/>
    <mergeCell ref="A1:B1"/>
    <mergeCell ref="B3:F3"/>
    <mergeCell ref="B6:G6"/>
    <mergeCell ref="B7:G7"/>
    <mergeCell ref="B8:G8"/>
  </mergeCells>
  <phoneticPr fontId="2"/>
  <pageMargins left="0.70866141732283472" right="0.70866141732283472" top="0.74803149606299213" bottom="0.74803149606299213" header="0.31496062992125984" footer="0.31496062992125984"/>
  <pageSetup paperSize="9" scale="91" fitToHeight="0" orientation="portrait" r:id="rId2"/>
  <drawing r:id="rId3"/>
  <legacyDrawing r:id="rId4"/>
  <mc:AlternateContent xmlns:mc="http://schemas.openxmlformats.org/markup-compatibility/2006">
    <mc:Choice Requires="x14">
      <controls>
        <mc:AlternateContent xmlns:mc="http://schemas.openxmlformats.org/markup-compatibility/2006">
          <mc:Choice Requires="x14">
            <control shapeId="32788" r:id="rId5" name="Check Box 20">
              <controlPr defaultSize="0" autoFill="0" autoLine="0" autoPict="0">
                <anchor moveWithCells="1">
                  <from>
                    <xdr:col>4</xdr:col>
                    <xdr:colOff>133350</xdr:colOff>
                    <xdr:row>9</xdr:row>
                    <xdr:rowOff>0</xdr:rowOff>
                  </from>
                  <to>
                    <xdr:col>4</xdr:col>
                    <xdr:colOff>323850</xdr:colOff>
                    <xdr:row>10</xdr:row>
                    <xdr:rowOff>0</xdr:rowOff>
                  </to>
                </anchor>
              </controlPr>
            </control>
          </mc:Choice>
        </mc:AlternateContent>
        <mc:AlternateContent xmlns:mc="http://schemas.openxmlformats.org/markup-compatibility/2006">
          <mc:Choice Requires="x14">
            <control shapeId="32790" r:id="rId6" name="Check Box 22">
              <controlPr defaultSize="0" autoFill="0" autoLine="0" autoPict="0">
                <anchor moveWithCells="1">
                  <from>
                    <xdr:col>4</xdr:col>
                    <xdr:colOff>133350</xdr:colOff>
                    <xdr:row>21</xdr:row>
                    <xdr:rowOff>0</xdr:rowOff>
                  </from>
                  <to>
                    <xdr:col>4</xdr:col>
                    <xdr:colOff>323850</xdr:colOff>
                    <xdr:row>22</xdr:row>
                    <xdr:rowOff>0</xdr:rowOff>
                  </to>
                </anchor>
              </controlPr>
            </control>
          </mc:Choice>
        </mc:AlternateContent>
        <mc:AlternateContent xmlns:mc="http://schemas.openxmlformats.org/markup-compatibility/2006">
          <mc:Choice Requires="x14">
            <control shapeId="32793" r:id="rId7" name="Check Box 25">
              <controlPr defaultSize="0" autoFill="0" autoLine="0" autoPict="0">
                <anchor moveWithCells="1">
                  <from>
                    <xdr:col>4</xdr:col>
                    <xdr:colOff>133350</xdr:colOff>
                    <xdr:row>26</xdr:row>
                    <xdr:rowOff>381000</xdr:rowOff>
                  </from>
                  <to>
                    <xdr:col>4</xdr:col>
                    <xdr:colOff>323850</xdr:colOff>
                    <xdr:row>28</xdr:row>
                    <xdr:rowOff>28575</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6CCE13-063E-492B-875B-AFA929E45451}">
  <sheetPr codeName="Sheet8">
    <tabColor rgb="FFFFFF00"/>
    <pageSetUpPr fitToPage="1"/>
  </sheetPr>
  <dimension ref="A1:M37"/>
  <sheetViews>
    <sheetView workbookViewId="0">
      <selection sqref="A1:M37"/>
    </sheetView>
  </sheetViews>
  <sheetFormatPr defaultRowHeight="13.5"/>
  <cols>
    <col min="1" max="8" width="9" style="208"/>
    <col min="9" max="9" width="6.5" style="208" customWidth="1"/>
    <col min="10" max="13" width="5.625" style="208" customWidth="1"/>
    <col min="14" max="14" width="1.375" style="208" customWidth="1"/>
    <col min="15" max="16384" width="9" style="208"/>
  </cols>
  <sheetData>
    <row r="1" spans="1:13" ht="14.25" customHeight="1">
      <c r="A1" s="463" t="s">
        <v>174</v>
      </c>
      <c r="B1" s="464"/>
      <c r="C1" s="464"/>
      <c r="D1" s="464"/>
      <c r="E1" s="464"/>
      <c r="F1" s="464"/>
      <c r="G1" s="464"/>
      <c r="H1" s="464"/>
      <c r="I1" s="464"/>
      <c r="J1" s="464"/>
      <c r="K1" s="464"/>
      <c r="L1" s="464"/>
      <c r="M1" s="464"/>
    </row>
    <row r="2" spans="1:13" ht="14.25">
      <c r="A2" s="209"/>
    </row>
    <row r="3" spans="1:13" ht="14.25" customHeight="1">
      <c r="A3" s="465" t="s">
        <v>144</v>
      </c>
      <c r="B3" s="465"/>
      <c r="C3" s="465"/>
      <c r="D3" s="465"/>
      <c r="E3" s="465"/>
      <c r="F3" s="465"/>
      <c r="G3" s="465"/>
      <c r="H3" s="465"/>
      <c r="I3" s="465"/>
      <c r="J3" s="465"/>
      <c r="K3" s="465"/>
      <c r="L3" s="210"/>
      <c r="M3" s="210"/>
    </row>
    <row r="4" spans="1:13" ht="14.25" customHeight="1">
      <c r="A4" s="211"/>
      <c r="B4" s="211"/>
      <c r="C4" s="211"/>
      <c r="D4" s="211"/>
      <c r="E4" s="211"/>
      <c r="F4" s="211"/>
      <c r="G4" s="211"/>
      <c r="H4" s="211"/>
      <c r="I4" s="211"/>
      <c r="J4" s="211"/>
      <c r="K4" s="211"/>
      <c r="L4" s="210"/>
      <c r="M4" s="210"/>
    </row>
    <row r="5" spans="1:13" ht="14.25" customHeight="1">
      <c r="A5" s="212"/>
      <c r="B5" s="212"/>
      <c r="C5" s="212"/>
      <c r="D5" s="212"/>
      <c r="E5" s="212"/>
      <c r="F5" s="212"/>
      <c r="G5" s="212"/>
      <c r="H5" s="419" t="s">
        <v>175</v>
      </c>
      <c r="I5" s="419"/>
      <c r="J5" s="419"/>
      <c r="K5" s="419"/>
      <c r="L5" s="210"/>
      <c r="M5" s="210"/>
    </row>
    <row r="6" spans="1:13" ht="14.25">
      <c r="A6" s="209"/>
    </row>
    <row r="7" spans="1:13" ht="14.25">
      <c r="A7" s="209"/>
    </row>
    <row r="8" spans="1:13" ht="14.25" customHeight="1">
      <c r="A8" s="463" t="s">
        <v>98</v>
      </c>
      <c r="B8" s="464"/>
      <c r="C8" s="464"/>
      <c r="D8" s="464"/>
      <c r="E8" s="464"/>
      <c r="F8" s="464"/>
      <c r="G8" s="464"/>
      <c r="H8" s="464"/>
      <c r="I8" s="464"/>
      <c r="J8" s="464"/>
      <c r="K8" s="464"/>
      <c r="L8" s="464"/>
      <c r="M8" s="464"/>
    </row>
    <row r="9" spans="1:13" ht="14.25" customHeight="1">
      <c r="A9" s="463" t="s">
        <v>99</v>
      </c>
      <c r="B9" s="464"/>
      <c r="C9" s="464"/>
      <c r="D9" s="464"/>
      <c r="E9" s="464"/>
      <c r="F9" s="464"/>
      <c r="G9" s="464"/>
      <c r="H9" s="464"/>
      <c r="I9" s="464"/>
      <c r="J9" s="464"/>
      <c r="K9" s="464"/>
      <c r="L9" s="464"/>
      <c r="M9" s="464"/>
    </row>
    <row r="10" spans="1:13" ht="14.25">
      <c r="A10" s="209"/>
    </row>
    <row r="11" spans="1:13" ht="27.75" customHeight="1">
      <c r="A11" s="209"/>
      <c r="E11" s="466" t="s">
        <v>113</v>
      </c>
      <c r="F11" s="466"/>
      <c r="G11" s="467"/>
      <c r="H11" s="467"/>
      <c r="I11" s="467"/>
      <c r="J11" s="467"/>
      <c r="K11" s="467"/>
    </row>
    <row r="12" spans="1:13" ht="27" customHeight="1">
      <c r="A12" s="212"/>
      <c r="B12" s="210"/>
      <c r="C12" s="466" t="s">
        <v>112</v>
      </c>
      <c r="D12" s="466"/>
      <c r="E12" s="466" t="s">
        <v>111</v>
      </c>
      <c r="F12" s="466"/>
      <c r="G12" s="468"/>
      <c r="H12" s="468"/>
      <c r="I12" s="468"/>
      <c r="J12" s="468"/>
      <c r="K12" s="468"/>
      <c r="L12" s="210"/>
      <c r="M12" s="210"/>
    </row>
    <row r="13" spans="1:13" ht="27" customHeight="1">
      <c r="A13" s="212"/>
      <c r="B13" s="210"/>
      <c r="C13" s="210"/>
      <c r="D13" s="210"/>
      <c r="E13" s="466" t="s">
        <v>108</v>
      </c>
      <c r="F13" s="466"/>
      <c r="G13" s="468"/>
      <c r="H13" s="468"/>
      <c r="I13" s="468"/>
      <c r="J13" s="468"/>
      <c r="K13" s="468"/>
      <c r="L13" s="210"/>
      <c r="M13" s="210"/>
    </row>
    <row r="14" spans="1:13" ht="27.75" customHeight="1">
      <c r="A14" s="213"/>
      <c r="B14" s="210"/>
      <c r="C14" s="210"/>
      <c r="D14" s="210"/>
      <c r="E14" s="466" t="s">
        <v>107</v>
      </c>
      <c r="F14" s="466"/>
      <c r="G14" s="468"/>
      <c r="H14" s="468"/>
      <c r="I14" s="468"/>
      <c r="J14" s="468"/>
      <c r="K14" s="468"/>
      <c r="L14" s="210"/>
      <c r="M14" s="210"/>
    </row>
    <row r="15" spans="1:13" ht="27.75" customHeight="1">
      <c r="A15" s="213"/>
      <c r="B15" s="210"/>
      <c r="C15" s="210"/>
      <c r="D15" s="210"/>
      <c r="E15" s="466" t="s">
        <v>106</v>
      </c>
      <c r="F15" s="466"/>
      <c r="G15" s="468"/>
      <c r="H15" s="468"/>
      <c r="I15" s="468"/>
      <c r="J15" s="468"/>
      <c r="K15" s="468"/>
      <c r="L15" s="210"/>
      <c r="M15" s="210"/>
    </row>
    <row r="16" spans="1:13" ht="14.25">
      <c r="A16" s="209"/>
    </row>
    <row r="17" spans="1:13" ht="14.25">
      <c r="A17" s="209"/>
    </row>
    <row r="18" spans="1:13" ht="16.5" customHeight="1">
      <c r="A18" s="469" t="s">
        <v>155</v>
      </c>
      <c r="B18" s="469"/>
      <c r="C18" s="469"/>
      <c r="D18" s="469"/>
      <c r="E18" s="469"/>
      <c r="F18" s="469"/>
      <c r="G18" s="469"/>
      <c r="H18" s="469"/>
      <c r="I18" s="469"/>
      <c r="J18" s="469"/>
      <c r="K18" s="469"/>
      <c r="L18" s="210"/>
      <c r="M18" s="210"/>
    </row>
    <row r="19" spans="1:13" ht="16.5" customHeight="1">
      <c r="A19" s="470" t="s">
        <v>156</v>
      </c>
      <c r="B19" s="470"/>
      <c r="C19" s="470"/>
      <c r="D19" s="470"/>
      <c r="E19" s="470"/>
      <c r="F19" s="470"/>
      <c r="G19" s="470"/>
      <c r="H19" s="470"/>
      <c r="I19" s="470"/>
      <c r="J19" s="470"/>
      <c r="K19" s="470"/>
    </row>
    <row r="20" spans="1:13" ht="16.5" customHeight="1">
      <c r="A20" s="469" t="s">
        <v>153</v>
      </c>
      <c r="B20" s="469"/>
      <c r="C20" s="469"/>
      <c r="D20" s="469"/>
      <c r="E20" s="469"/>
      <c r="F20" s="469"/>
      <c r="G20" s="469"/>
      <c r="H20" s="469"/>
      <c r="I20" s="469"/>
      <c r="J20" s="469"/>
      <c r="K20" s="469"/>
    </row>
    <row r="21" spans="1:13" ht="16.5" customHeight="1">
      <c r="A21" s="469" t="s">
        <v>157</v>
      </c>
      <c r="B21" s="469"/>
      <c r="C21" s="469"/>
      <c r="D21" s="469"/>
      <c r="E21" s="469"/>
      <c r="F21" s="469"/>
      <c r="G21" s="469"/>
      <c r="H21" s="469"/>
      <c r="I21" s="469"/>
      <c r="J21" s="469"/>
      <c r="K21" s="469"/>
      <c r="L21" s="210"/>
      <c r="M21" s="210"/>
    </row>
    <row r="22" spans="1:13" ht="16.5" customHeight="1">
      <c r="A22" s="469" t="s">
        <v>158</v>
      </c>
      <c r="B22" s="469"/>
      <c r="C22" s="469"/>
      <c r="D22" s="469"/>
      <c r="E22" s="469"/>
      <c r="F22" s="469"/>
      <c r="G22" s="469"/>
      <c r="H22" s="469"/>
      <c r="I22" s="469"/>
      <c r="J22" s="469"/>
      <c r="K22" s="469"/>
      <c r="L22" s="210"/>
      <c r="M22" s="210"/>
    </row>
    <row r="23" spans="1:13" ht="16.5" customHeight="1">
      <c r="A23" s="469" t="s">
        <v>146</v>
      </c>
      <c r="B23" s="469"/>
      <c r="C23" s="469"/>
      <c r="D23" s="469"/>
      <c r="E23" s="469"/>
      <c r="F23" s="469"/>
      <c r="G23" s="469"/>
      <c r="H23" s="469"/>
      <c r="I23" s="469"/>
      <c r="J23" s="469"/>
      <c r="K23" s="469"/>
      <c r="L23" s="210"/>
      <c r="M23" s="210"/>
    </row>
    <row r="24" spans="1:13" ht="16.5" customHeight="1">
      <c r="A24" s="214"/>
      <c r="B24" s="214"/>
      <c r="C24" s="214"/>
      <c r="D24" s="214"/>
      <c r="E24" s="214"/>
      <c r="F24" s="214"/>
      <c r="G24" s="214"/>
      <c r="H24" s="214"/>
      <c r="I24" s="214"/>
      <c r="J24" s="214"/>
      <c r="K24" s="214"/>
    </row>
    <row r="25" spans="1:13" ht="16.5" customHeight="1">
      <c r="A25" s="471" t="s">
        <v>154</v>
      </c>
      <c r="B25" s="471"/>
      <c r="C25" s="471"/>
      <c r="D25" s="471"/>
      <c r="E25" s="471"/>
      <c r="F25" s="471"/>
      <c r="G25" s="471"/>
      <c r="H25" s="471"/>
      <c r="I25" s="471"/>
      <c r="J25" s="471"/>
      <c r="K25" s="471"/>
    </row>
    <row r="26" spans="1:13" ht="16.5" customHeight="1">
      <c r="A26" s="469" t="s">
        <v>159</v>
      </c>
      <c r="B26" s="469"/>
      <c r="C26" s="469"/>
      <c r="D26" s="469"/>
      <c r="E26" s="469"/>
      <c r="F26" s="469"/>
      <c r="G26" s="469"/>
      <c r="H26" s="469"/>
      <c r="I26" s="469"/>
      <c r="J26" s="469"/>
      <c r="K26" s="469"/>
      <c r="L26" s="210"/>
      <c r="M26" s="210"/>
    </row>
    <row r="27" spans="1:13" ht="16.5" customHeight="1">
      <c r="A27" s="470" t="s">
        <v>160</v>
      </c>
      <c r="B27" s="470"/>
      <c r="C27" s="470"/>
      <c r="D27" s="470"/>
      <c r="E27" s="470"/>
      <c r="F27" s="470"/>
      <c r="G27" s="470"/>
      <c r="H27" s="470"/>
      <c r="I27" s="470"/>
      <c r="J27" s="470"/>
      <c r="K27" s="470"/>
    </row>
    <row r="28" spans="1:13" ht="16.5" customHeight="1">
      <c r="A28" s="469" t="s">
        <v>161</v>
      </c>
      <c r="B28" s="469"/>
      <c r="C28" s="469"/>
      <c r="D28" s="469"/>
      <c r="E28" s="469"/>
      <c r="F28" s="469"/>
      <c r="G28" s="469"/>
      <c r="H28" s="469"/>
      <c r="I28" s="469"/>
      <c r="J28" s="469"/>
      <c r="K28" s="469"/>
      <c r="L28" s="210"/>
      <c r="M28" s="210"/>
    </row>
    <row r="29" spans="1:13" ht="16.5" customHeight="1">
      <c r="A29" s="469" t="s">
        <v>162</v>
      </c>
      <c r="B29" s="469"/>
      <c r="C29" s="469"/>
      <c r="D29" s="469"/>
      <c r="E29" s="469"/>
      <c r="F29" s="469"/>
      <c r="G29" s="469"/>
      <c r="H29" s="469"/>
      <c r="I29" s="469"/>
      <c r="J29" s="469"/>
      <c r="K29" s="469"/>
      <c r="L29" s="210"/>
      <c r="M29" s="210"/>
    </row>
    <row r="30" spans="1:13" ht="16.5" customHeight="1">
      <c r="A30" s="469" t="s">
        <v>147</v>
      </c>
      <c r="B30" s="469"/>
      <c r="C30" s="469"/>
      <c r="D30" s="469"/>
      <c r="E30" s="469"/>
      <c r="F30" s="469"/>
      <c r="G30" s="469"/>
      <c r="H30" s="469"/>
      <c r="I30" s="469"/>
      <c r="J30" s="469"/>
      <c r="K30" s="469"/>
      <c r="L30" s="210"/>
      <c r="M30" s="210"/>
    </row>
    <row r="31" spans="1:13" ht="16.5" customHeight="1">
      <c r="A31" s="469" t="s">
        <v>148</v>
      </c>
      <c r="B31" s="469"/>
      <c r="C31" s="469"/>
      <c r="D31" s="469"/>
      <c r="E31" s="469"/>
      <c r="F31" s="469"/>
      <c r="G31" s="469"/>
      <c r="H31" s="469"/>
      <c r="I31" s="469"/>
      <c r="J31" s="469"/>
      <c r="K31" s="469"/>
      <c r="L31" s="210"/>
      <c r="M31" s="210"/>
    </row>
    <row r="32" spans="1:13" ht="16.5" customHeight="1">
      <c r="A32" s="469" t="s">
        <v>149</v>
      </c>
      <c r="B32" s="469"/>
      <c r="C32" s="469"/>
      <c r="D32" s="469"/>
      <c r="E32" s="469"/>
      <c r="F32" s="469"/>
      <c r="G32" s="469"/>
      <c r="H32" s="469"/>
      <c r="I32" s="469"/>
      <c r="J32" s="469"/>
      <c r="K32" s="469"/>
      <c r="L32" s="210"/>
      <c r="M32" s="210"/>
    </row>
    <row r="33" spans="1:13" ht="16.5" customHeight="1">
      <c r="A33" s="469" t="s">
        <v>150</v>
      </c>
      <c r="B33" s="469"/>
      <c r="C33" s="469"/>
      <c r="D33" s="469"/>
      <c r="E33" s="469"/>
      <c r="F33" s="469"/>
      <c r="G33" s="469"/>
      <c r="H33" s="469"/>
      <c r="I33" s="469"/>
      <c r="J33" s="469"/>
      <c r="K33" s="469"/>
      <c r="L33" s="210"/>
      <c r="M33" s="210"/>
    </row>
    <row r="34" spans="1:13" ht="16.5" customHeight="1">
      <c r="A34" s="469" t="s">
        <v>151</v>
      </c>
      <c r="B34" s="469"/>
      <c r="C34" s="469"/>
      <c r="D34" s="469"/>
      <c r="E34" s="469"/>
      <c r="F34" s="469"/>
      <c r="G34" s="469"/>
      <c r="H34" s="469"/>
      <c r="I34" s="469"/>
      <c r="J34" s="469"/>
      <c r="K34" s="469"/>
    </row>
    <row r="35" spans="1:13" ht="16.5" customHeight="1">
      <c r="A35" s="469" t="s">
        <v>152</v>
      </c>
      <c r="B35" s="469"/>
      <c r="C35" s="469"/>
      <c r="D35" s="469"/>
      <c r="E35" s="469"/>
      <c r="F35" s="469"/>
      <c r="G35" s="469"/>
      <c r="H35" s="469"/>
      <c r="I35" s="469"/>
      <c r="J35" s="469"/>
      <c r="K35" s="469"/>
    </row>
    <row r="36" spans="1:13" ht="16.5" customHeight="1">
      <c r="A36" s="469" t="s">
        <v>145</v>
      </c>
      <c r="B36" s="469"/>
      <c r="C36" s="469"/>
      <c r="D36" s="469"/>
      <c r="E36" s="469"/>
      <c r="F36" s="469"/>
      <c r="G36" s="469"/>
      <c r="H36" s="469"/>
      <c r="I36" s="469"/>
      <c r="J36" s="469"/>
      <c r="K36" s="469"/>
      <c r="L36" s="210"/>
      <c r="M36" s="210"/>
    </row>
    <row r="37" spans="1:13" ht="16.5" customHeight="1">
      <c r="A37" s="215"/>
      <c r="B37" s="215"/>
      <c r="C37" s="215"/>
      <c r="D37" s="215"/>
      <c r="E37" s="215"/>
      <c r="F37" s="215"/>
      <c r="G37" s="215"/>
      <c r="H37" s="215"/>
      <c r="I37" s="215"/>
      <c r="J37" s="215"/>
      <c r="K37" s="215"/>
      <c r="L37" s="210"/>
      <c r="M37" s="210"/>
    </row>
  </sheetData>
  <sheetProtection sheet="1" objects="1" scenarios="1"/>
  <customSheetViews>
    <customSheetView guid="{9C794F8B-61A0-437A-BDE0-C61D914A8E6F}" fitToPage="1">
      <selection activeCell="G12" sqref="G12:K12"/>
      <pageMargins left="0.75" right="0.75" top="1" bottom="1" header="0.5" footer="0.5"/>
      <pageSetup paperSize="9" scale="98" orientation="portrait" r:id="rId1"/>
    </customSheetView>
  </customSheetViews>
  <mergeCells count="34">
    <mergeCell ref="A26:K26"/>
    <mergeCell ref="A19:K19"/>
    <mergeCell ref="A27:K27"/>
    <mergeCell ref="A28:K28"/>
    <mergeCell ref="A29:K29"/>
    <mergeCell ref="A25:K25"/>
    <mergeCell ref="A20:K20"/>
    <mergeCell ref="A21:K21"/>
    <mergeCell ref="A22:K22"/>
    <mergeCell ref="A23:K23"/>
    <mergeCell ref="A30:K30"/>
    <mergeCell ref="A31:K31"/>
    <mergeCell ref="A32:K32"/>
    <mergeCell ref="A36:K36"/>
    <mergeCell ref="A33:K33"/>
    <mergeCell ref="A34:K34"/>
    <mergeCell ref="A35:K35"/>
    <mergeCell ref="A18:K18"/>
    <mergeCell ref="E13:F13"/>
    <mergeCell ref="G13:K13"/>
    <mergeCell ref="E14:F14"/>
    <mergeCell ref="G14:K14"/>
    <mergeCell ref="E15:F15"/>
    <mergeCell ref="G15:K15"/>
    <mergeCell ref="E11:F11"/>
    <mergeCell ref="G11:K11"/>
    <mergeCell ref="C12:D12"/>
    <mergeCell ref="E12:F12"/>
    <mergeCell ref="G12:K12"/>
    <mergeCell ref="A1:M1"/>
    <mergeCell ref="A3:K3"/>
    <mergeCell ref="H5:K5"/>
    <mergeCell ref="A8:M8"/>
    <mergeCell ref="A9:M9"/>
  </mergeCells>
  <phoneticPr fontId="2"/>
  <pageMargins left="0.75" right="0.75" top="1" bottom="1" header="0.5" footer="0.5"/>
  <pageSetup paperSize="9" scale="98" orientation="portrait" r:id="rId2"/>
  <drawing r:id="rId3"/>
  <legacyDrawing r:id="rId4"/>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34C75E-4581-4496-A623-9AD44301CBD2}">
  <sheetPr codeName="Sheet3">
    <tabColor rgb="FFFFFF00"/>
    <pageSetUpPr fitToPage="1"/>
  </sheetPr>
  <dimension ref="A1:H18"/>
  <sheetViews>
    <sheetView workbookViewId="0"/>
  </sheetViews>
  <sheetFormatPr defaultRowHeight="13.5"/>
  <cols>
    <col min="1" max="1" width="5.5" style="127" customWidth="1"/>
    <col min="2" max="2" width="26.75" style="127" customWidth="1"/>
    <col min="3" max="8" width="18.875" style="127" customWidth="1"/>
    <col min="9" max="9" width="4.375" style="127" customWidth="1"/>
    <col min="10" max="253" width="9" style="127"/>
    <col min="254" max="254" width="22.625" style="127" customWidth="1"/>
    <col min="255" max="264" width="12.625" style="127" customWidth="1"/>
    <col min="265" max="509" width="9" style="127"/>
    <col min="510" max="510" width="22.625" style="127" customWidth="1"/>
    <col min="511" max="520" width="12.625" style="127" customWidth="1"/>
    <col min="521" max="765" width="9" style="127"/>
    <col min="766" max="766" width="22.625" style="127" customWidth="1"/>
    <col min="767" max="776" width="12.625" style="127" customWidth="1"/>
    <col min="777" max="1021" width="9" style="127"/>
    <col min="1022" max="1022" width="22.625" style="127" customWidth="1"/>
    <col min="1023" max="1032" width="12.625" style="127" customWidth="1"/>
    <col min="1033" max="1277" width="9" style="127"/>
    <col min="1278" max="1278" width="22.625" style="127" customWidth="1"/>
    <col min="1279" max="1288" width="12.625" style="127" customWidth="1"/>
    <col min="1289" max="1533" width="9" style="127"/>
    <col min="1534" max="1534" width="22.625" style="127" customWidth="1"/>
    <col min="1535" max="1544" width="12.625" style="127" customWidth="1"/>
    <col min="1545" max="1789" width="9" style="127"/>
    <col min="1790" max="1790" width="22.625" style="127" customWidth="1"/>
    <col min="1791" max="1800" width="12.625" style="127" customWidth="1"/>
    <col min="1801" max="2045" width="9" style="127"/>
    <col min="2046" max="2046" width="22.625" style="127" customWidth="1"/>
    <col min="2047" max="2056" width="12.625" style="127" customWidth="1"/>
    <col min="2057" max="2301" width="9" style="127"/>
    <col min="2302" max="2302" width="22.625" style="127" customWidth="1"/>
    <col min="2303" max="2312" width="12.625" style="127" customWidth="1"/>
    <col min="2313" max="2557" width="9" style="127"/>
    <col min="2558" max="2558" width="22.625" style="127" customWidth="1"/>
    <col min="2559" max="2568" width="12.625" style="127" customWidth="1"/>
    <col min="2569" max="2813" width="9" style="127"/>
    <col min="2814" max="2814" width="22.625" style="127" customWidth="1"/>
    <col min="2815" max="2824" width="12.625" style="127" customWidth="1"/>
    <col min="2825" max="3069" width="9" style="127"/>
    <col min="3070" max="3070" width="22.625" style="127" customWidth="1"/>
    <col min="3071" max="3080" width="12.625" style="127" customWidth="1"/>
    <col min="3081" max="3325" width="9" style="127"/>
    <col min="3326" max="3326" width="22.625" style="127" customWidth="1"/>
    <col min="3327" max="3336" width="12.625" style="127" customWidth="1"/>
    <col min="3337" max="3581" width="9" style="127"/>
    <col min="3582" max="3582" width="22.625" style="127" customWidth="1"/>
    <col min="3583" max="3592" width="12.625" style="127" customWidth="1"/>
    <col min="3593" max="3837" width="9" style="127"/>
    <col min="3838" max="3838" width="22.625" style="127" customWidth="1"/>
    <col min="3839" max="3848" width="12.625" style="127" customWidth="1"/>
    <col min="3849" max="4093" width="9" style="127"/>
    <col min="4094" max="4094" width="22.625" style="127" customWidth="1"/>
    <col min="4095" max="4104" width="12.625" style="127" customWidth="1"/>
    <col min="4105" max="4349" width="9" style="127"/>
    <col min="4350" max="4350" width="22.625" style="127" customWidth="1"/>
    <col min="4351" max="4360" width="12.625" style="127" customWidth="1"/>
    <col min="4361" max="4605" width="9" style="127"/>
    <col min="4606" max="4606" width="22.625" style="127" customWidth="1"/>
    <col min="4607" max="4616" width="12.625" style="127" customWidth="1"/>
    <col min="4617" max="4861" width="9" style="127"/>
    <col min="4862" max="4862" width="22.625" style="127" customWidth="1"/>
    <col min="4863" max="4872" width="12.625" style="127" customWidth="1"/>
    <col min="4873" max="5117" width="9" style="127"/>
    <col min="5118" max="5118" width="22.625" style="127" customWidth="1"/>
    <col min="5119" max="5128" width="12.625" style="127" customWidth="1"/>
    <col min="5129" max="5373" width="9" style="127"/>
    <col min="5374" max="5374" width="22.625" style="127" customWidth="1"/>
    <col min="5375" max="5384" width="12.625" style="127" customWidth="1"/>
    <col min="5385" max="5629" width="9" style="127"/>
    <col min="5630" max="5630" width="22.625" style="127" customWidth="1"/>
    <col min="5631" max="5640" width="12.625" style="127" customWidth="1"/>
    <col min="5641" max="5885" width="9" style="127"/>
    <col min="5886" max="5886" width="22.625" style="127" customWidth="1"/>
    <col min="5887" max="5896" width="12.625" style="127" customWidth="1"/>
    <col min="5897" max="6141" width="9" style="127"/>
    <col min="6142" max="6142" width="22.625" style="127" customWidth="1"/>
    <col min="6143" max="6152" width="12.625" style="127" customWidth="1"/>
    <col min="6153" max="6397" width="9" style="127"/>
    <col min="6398" max="6398" width="22.625" style="127" customWidth="1"/>
    <col min="6399" max="6408" width="12.625" style="127" customWidth="1"/>
    <col min="6409" max="6653" width="9" style="127"/>
    <col min="6654" max="6654" width="22.625" style="127" customWidth="1"/>
    <col min="6655" max="6664" width="12.625" style="127" customWidth="1"/>
    <col min="6665" max="6909" width="9" style="127"/>
    <col min="6910" max="6910" width="22.625" style="127" customWidth="1"/>
    <col min="6911" max="6920" width="12.625" style="127" customWidth="1"/>
    <col min="6921" max="7165" width="9" style="127"/>
    <col min="7166" max="7166" width="22.625" style="127" customWidth="1"/>
    <col min="7167" max="7176" width="12.625" style="127" customWidth="1"/>
    <col min="7177" max="7421" width="9" style="127"/>
    <col min="7422" max="7422" width="22.625" style="127" customWidth="1"/>
    <col min="7423" max="7432" width="12.625" style="127" customWidth="1"/>
    <col min="7433" max="7677" width="9" style="127"/>
    <col min="7678" max="7678" width="22.625" style="127" customWidth="1"/>
    <col min="7679" max="7688" width="12.625" style="127" customWidth="1"/>
    <col min="7689" max="7933" width="9" style="127"/>
    <col min="7934" max="7934" width="22.625" style="127" customWidth="1"/>
    <col min="7935" max="7944" width="12.625" style="127" customWidth="1"/>
    <col min="7945" max="8189" width="9" style="127"/>
    <col min="8190" max="8190" width="22.625" style="127" customWidth="1"/>
    <col min="8191" max="8200" width="12.625" style="127" customWidth="1"/>
    <col min="8201" max="8445" width="9" style="127"/>
    <col min="8446" max="8446" width="22.625" style="127" customWidth="1"/>
    <col min="8447" max="8456" width="12.625" style="127" customWidth="1"/>
    <col min="8457" max="8701" width="9" style="127"/>
    <col min="8702" max="8702" width="22.625" style="127" customWidth="1"/>
    <col min="8703" max="8712" width="12.625" style="127" customWidth="1"/>
    <col min="8713" max="8957" width="9" style="127"/>
    <col min="8958" max="8958" width="22.625" style="127" customWidth="1"/>
    <col min="8959" max="8968" width="12.625" style="127" customWidth="1"/>
    <col min="8969" max="9213" width="9" style="127"/>
    <col min="9214" max="9214" width="22.625" style="127" customWidth="1"/>
    <col min="9215" max="9224" width="12.625" style="127" customWidth="1"/>
    <col min="9225" max="9469" width="9" style="127"/>
    <col min="9470" max="9470" width="22.625" style="127" customWidth="1"/>
    <col min="9471" max="9480" width="12.625" style="127" customWidth="1"/>
    <col min="9481" max="9725" width="9" style="127"/>
    <col min="9726" max="9726" width="22.625" style="127" customWidth="1"/>
    <col min="9727" max="9736" width="12.625" style="127" customWidth="1"/>
    <col min="9737" max="9981" width="9" style="127"/>
    <col min="9982" max="9982" width="22.625" style="127" customWidth="1"/>
    <col min="9983" max="9992" width="12.625" style="127" customWidth="1"/>
    <col min="9993" max="10237" width="9" style="127"/>
    <col min="10238" max="10238" width="22.625" style="127" customWidth="1"/>
    <col min="10239" max="10248" width="12.625" style="127" customWidth="1"/>
    <col min="10249" max="10493" width="9" style="127"/>
    <col min="10494" max="10494" width="22.625" style="127" customWidth="1"/>
    <col min="10495" max="10504" width="12.625" style="127" customWidth="1"/>
    <col min="10505" max="10749" width="9" style="127"/>
    <col min="10750" max="10750" width="22.625" style="127" customWidth="1"/>
    <col min="10751" max="10760" width="12.625" style="127" customWidth="1"/>
    <col min="10761" max="11005" width="9" style="127"/>
    <col min="11006" max="11006" width="22.625" style="127" customWidth="1"/>
    <col min="11007" max="11016" width="12.625" style="127" customWidth="1"/>
    <col min="11017" max="11261" width="9" style="127"/>
    <col min="11262" max="11262" width="22.625" style="127" customWidth="1"/>
    <col min="11263" max="11272" width="12.625" style="127" customWidth="1"/>
    <col min="11273" max="11517" width="9" style="127"/>
    <col min="11518" max="11518" width="22.625" style="127" customWidth="1"/>
    <col min="11519" max="11528" width="12.625" style="127" customWidth="1"/>
    <col min="11529" max="11773" width="9" style="127"/>
    <col min="11774" max="11774" width="22.625" style="127" customWidth="1"/>
    <col min="11775" max="11784" width="12.625" style="127" customWidth="1"/>
    <col min="11785" max="12029" width="9" style="127"/>
    <col min="12030" max="12030" width="22.625" style="127" customWidth="1"/>
    <col min="12031" max="12040" width="12.625" style="127" customWidth="1"/>
    <col min="12041" max="12285" width="9" style="127"/>
    <col min="12286" max="12286" width="22.625" style="127" customWidth="1"/>
    <col min="12287" max="12296" width="12.625" style="127" customWidth="1"/>
    <col min="12297" max="12541" width="9" style="127"/>
    <col min="12542" max="12542" width="22.625" style="127" customWidth="1"/>
    <col min="12543" max="12552" width="12.625" style="127" customWidth="1"/>
    <col min="12553" max="12797" width="9" style="127"/>
    <col min="12798" max="12798" width="22.625" style="127" customWidth="1"/>
    <col min="12799" max="12808" width="12.625" style="127" customWidth="1"/>
    <col min="12809" max="13053" width="9" style="127"/>
    <col min="13054" max="13054" width="22.625" style="127" customWidth="1"/>
    <col min="13055" max="13064" width="12.625" style="127" customWidth="1"/>
    <col min="13065" max="13309" width="9" style="127"/>
    <col min="13310" max="13310" width="22.625" style="127" customWidth="1"/>
    <col min="13311" max="13320" width="12.625" style="127" customWidth="1"/>
    <col min="13321" max="13565" width="9" style="127"/>
    <col min="13566" max="13566" width="22.625" style="127" customWidth="1"/>
    <col min="13567" max="13576" width="12.625" style="127" customWidth="1"/>
    <col min="13577" max="13821" width="9" style="127"/>
    <col min="13822" max="13822" width="22.625" style="127" customWidth="1"/>
    <col min="13823" max="13832" width="12.625" style="127" customWidth="1"/>
    <col min="13833" max="14077" width="9" style="127"/>
    <col min="14078" max="14078" width="22.625" style="127" customWidth="1"/>
    <col min="14079" max="14088" width="12.625" style="127" customWidth="1"/>
    <col min="14089" max="14333" width="9" style="127"/>
    <col min="14334" max="14334" width="22.625" style="127" customWidth="1"/>
    <col min="14335" max="14344" width="12.625" style="127" customWidth="1"/>
    <col min="14345" max="14589" width="9" style="127"/>
    <col min="14590" max="14590" width="22.625" style="127" customWidth="1"/>
    <col min="14591" max="14600" width="12.625" style="127" customWidth="1"/>
    <col min="14601" max="14845" width="9" style="127"/>
    <col min="14846" max="14846" width="22.625" style="127" customWidth="1"/>
    <col min="14847" max="14856" width="12.625" style="127" customWidth="1"/>
    <col min="14857" max="15101" width="9" style="127"/>
    <col min="15102" max="15102" width="22.625" style="127" customWidth="1"/>
    <col min="15103" max="15112" width="12.625" style="127" customWidth="1"/>
    <col min="15113" max="15357" width="9" style="127"/>
    <col min="15358" max="15358" width="22.625" style="127" customWidth="1"/>
    <col min="15359" max="15368" width="12.625" style="127" customWidth="1"/>
    <col min="15369" max="15613" width="9" style="127"/>
    <col min="15614" max="15614" width="22.625" style="127" customWidth="1"/>
    <col min="15615" max="15624" width="12.625" style="127" customWidth="1"/>
    <col min="15625" max="15869" width="9" style="127"/>
    <col min="15870" max="15870" width="22.625" style="127" customWidth="1"/>
    <col min="15871" max="15880" width="12.625" style="127" customWidth="1"/>
    <col min="15881" max="16125" width="9" style="127"/>
    <col min="16126" max="16126" width="22.625" style="127" customWidth="1"/>
    <col min="16127" max="16136" width="12.625" style="127" customWidth="1"/>
    <col min="16137" max="16384" width="9" style="127"/>
  </cols>
  <sheetData>
    <row r="1" spans="1:8" ht="24" customHeight="1">
      <c r="B1" s="128" t="s">
        <v>63</v>
      </c>
      <c r="C1" s="129"/>
    </row>
    <row r="2" spans="1:8" ht="21">
      <c r="B2" s="130"/>
      <c r="C2" s="130" t="s">
        <v>246</v>
      </c>
      <c r="D2" s="130"/>
      <c r="F2" s="130"/>
      <c r="G2" s="130"/>
      <c r="H2" s="130"/>
    </row>
    <row r="3" spans="1:8" ht="14.25">
      <c r="A3" s="131"/>
      <c r="B3" s="132"/>
      <c r="C3" s="132"/>
      <c r="D3" s="132"/>
      <c r="E3" s="132"/>
      <c r="F3" s="132"/>
      <c r="G3" s="132"/>
      <c r="H3" s="132"/>
    </row>
    <row r="4" spans="1:8" ht="23.25" customHeight="1" thickBot="1">
      <c r="A4" s="131"/>
      <c r="B4" s="131"/>
      <c r="C4" s="131"/>
      <c r="D4" s="131"/>
      <c r="E4" s="131"/>
      <c r="F4" s="131"/>
      <c r="G4" s="133"/>
      <c r="H4" s="133" t="s">
        <v>38</v>
      </c>
    </row>
    <row r="5" spans="1:8" ht="45" customHeight="1">
      <c r="A5" s="131"/>
      <c r="B5" s="474" t="s">
        <v>27</v>
      </c>
      <c r="C5" s="134" t="s">
        <v>59</v>
      </c>
      <c r="D5" s="134" t="s">
        <v>28</v>
      </c>
      <c r="E5" s="134" t="s">
        <v>64</v>
      </c>
      <c r="F5" s="135" t="s">
        <v>29</v>
      </c>
      <c r="G5" s="135" t="s">
        <v>37</v>
      </c>
      <c r="H5" s="472" t="s">
        <v>39</v>
      </c>
    </row>
    <row r="6" spans="1:8" ht="21.75" customHeight="1">
      <c r="A6" s="131"/>
      <c r="B6" s="475"/>
      <c r="C6" s="136" t="s">
        <v>30</v>
      </c>
      <c r="D6" s="136" t="s">
        <v>31</v>
      </c>
      <c r="E6" s="136" t="s">
        <v>32</v>
      </c>
      <c r="F6" s="136" t="s">
        <v>33</v>
      </c>
      <c r="G6" s="136" t="s">
        <v>34</v>
      </c>
      <c r="H6" s="473"/>
    </row>
    <row r="7" spans="1:8" ht="75" customHeight="1">
      <c r="A7" s="131"/>
      <c r="B7" s="137" t="s">
        <v>35</v>
      </c>
      <c r="C7" s="143">
        <f>'別紙２－1（明細書）'!J8</f>
        <v>0</v>
      </c>
      <c r="D7" s="138"/>
      <c r="E7" s="145">
        <f t="shared" ref="E7:E9" si="0">C7-D7</f>
        <v>0</v>
      </c>
      <c r="F7" s="143">
        <f>'別紙２－1（明細書）'!L8</f>
        <v>0</v>
      </c>
      <c r="G7" s="146">
        <v>1</v>
      </c>
      <c r="H7" s="147">
        <f t="shared" ref="H7:H9" si="1">ROUNDDOWN(G7*MIN(E7,F7),-3)</f>
        <v>0</v>
      </c>
    </row>
    <row r="8" spans="1:8" ht="75" customHeight="1">
      <c r="A8" s="131"/>
      <c r="B8" s="137" t="s">
        <v>193</v>
      </c>
      <c r="C8" s="143">
        <f>'別紙２－1（明細書）'!J11</f>
        <v>0</v>
      </c>
      <c r="D8" s="138"/>
      <c r="E8" s="145">
        <f t="shared" si="0"/>
        <v>0</v>
      </c>
      <c r="F8" s="143">
        <f>'別紙２－1（明細書）'!L11</f>
        <v>0</v>
      </c>
      <c r="G8" s="146">
        <v>1</v>
      </c>
      <c r="H8" s="147">
        <f t="shared" si="1"/>
        <v>0</v>
      </c>
    </row>
    <row r="9" spans="1:8" ht="75" customHeight="1" thickBot="1">
      <c r="A9" s="131"/>
      <c r="B9" s="137" t="s">
        <v>247</v>
      </c>
      <c r="C9" s="143">
        <f>'別紙２－1（明細書）'!J14</f>
        <v>0</v>
      </c>
      <c r="D9" s="138"/>
      <c r="E9" s="145">
        <f t="shared" si="0"/>
        <v>0</v>
      </c>
      <c r="F9" s="143">
        <f>'別紙２－1（明細書）'!L14</f>
        <v>0</v>
      </c>
      <c r="G9" s="146">
        <v>1</v>
      </c>
      <c r="H9" s="147">
        <f t="shared" si="1"/>
        <v>0</v>
      </c>
    </row>
    <row r="10" spans="1:8" ht="75" customHeight="1" thickBot="1">
      <c r="A10" s="131"/>
      <c r="B10" s="139" t="s">
        <v>36</v>
      </c>
      <c r="C10" s="144">
        <f>SUM(C7:C9)</f>
        <v>0</v>
      </c>
      <c r="D10" s="144">
        <f>SUM(D7:D9)</f>
        <v>0</v>
      </c>
      <c r="E10" s="140"/>
      <c r="F10" s="141"/>
      <c r="G10" s="141"/>
      <c r="H10" s="148">
        <f>SUM(H7:H9)</f>
        <v>0</v>
      </c>
    </row>
    <row r="11" spans="1:8" ht="18.75" customHeight="1">
      <c r="A11" s="131"/>
      <c r="B11" s="131"/>
      <c r="C11" s="131"/>
      <c r="D11" s="131"/>
      <c r="E11" s="131"/>
      <c r="F11" s="131"/>
      <c r="G11" s="131"/>
      <c r="H11" s="131"/>
    </row>
    <row r="12" spans="1:8" ht="14.25">
      <c r="A12" s="131"/>
      <c r="B12" s="142" t="s">
        <v>177</v>
      </c>
      <c r="C12" s="131"/>
      <c r="D12" s="131"/>
      <c r="E12" s="131"/>
      <c r="F12" s="131"/>
      <c r="G12" s="131"/>
      <c r="H12" s="131"/>
    </row>
    <row r="13" spans="1:8" ht="14.25">
      <c r="A13" s="131"/>
      <c r="B13" s="142"/>
      <c r="C13" s="131"/>
      <c r="D13" s="131"/>
      <c r="E13" s="131"/>
      <c r="F13" s="131"/>
      <c r="G13" s="131"/>
      <c r="H13" s="131"/>
    </row>
    <row r="14" spans="1:8" ht="14.25">
      <c r="A14" s="131"/>
      <c r="B14" s="142"/>
      <c r="C14" s="131"/>
      <c r="D14" s="131"/>
      <c r="E14" s="131"/>
      <c r="F14" s="131"/>
      <c r="G14" s="131"/>
      <c r="H14" s="131"/>
    </row>
    <row r="15" spans="1:8" ht="14.25">
      <c r="A15" s="131"/>
      <c r="B15" s="142"/>
      <c r="C15" s="131"/>
      <c r="D15" s="131"/>
      <c r="E15" s="131"/>
      <c r="F15" s="131"/>
      <c r="G15" s="131"/>
      <c r="H15" s="131"/>
    </row>
    <row r="16" spans="1:8" ht="14.25">
      <c r="A16" s="131"/>
      <c r="B16" s="142"/>
      <c r="C16" s="131"/>
      <c r="D16" s="131"/>
      <c r="E16" s="131"/>
      <c r="F16" s="131"/>
      <c r="G16" s="131"/>
      <c r="H16" s="131"/>
    </row>
    <row r="17" spans="1:8" ht="14.25">
      <c r="A17" s="131"/>
      <c r="B17" s="142"/>
      <c r="C17" s="131"/>
      <c r="D17" s="131"/>
      <c r="E17" s="131"/>
      <c r="F17" s="131"/>
      <c r="G17" s="131"/>
      <c r="H17" s="131"/>
    </row>
    <row r="18" spans="1:8" ht="14.25">
      <c r="A18" s="131"/>
      <c r="B18" s="142"/>
      <c r="C18" s="131"/>
      <c r="D18" s="131"/>
      <c r="E18" s="131"/>
      <c r="F18" s="131"/>
      <c r="G18" s="131"/>
      <c r="H18" s="131"/>
    </row>
  </sheetData>
  <sheetProtection sheet="1" objects="1" scenarios="1"/>
  <customSheetViews>
    <customSheetView guid="{9C794F8B-61A0-437A-BDE0-C61D914A8E6F}" fitToPage="1">
      <pane xSplit="2" ySplit="6" topLeftCell="C7" activePane="bottomRight" state="frozen"/>
      <selection pane="bottomRight" activeCell="C7" sqref="C7"/>
      <pageMargins left="0.70866141732283472" right="0.70866141732283472" top="0.74803149606299213" bottom="0.74803149606299213" header="0.31496062992125984" footer="0.31496062992125984"/>
      <pageSetup paperSize="9" scale="81" orientation="landscape" cellComments="asDisplayed" r:id="rId1"/>
    </customSheetView>
  </customSheetViews>
  <mergeCells count="2">
    <mergeCell ref="H5:H6"/>
    <mergeCell ref="B5:B6"/>
  </mergeCells>
  <phoneticPr fontId="2"/>
  <pageMargins left="0.70866141732283472" right="0.70866141732283472" top="0.74803149606299213" bottom="0.74803149606299213" header="0.31496062992125984" footer="0.31496062992125984"/>
  <pageSetup paperSize="9" scale="81" orientation="landscape" cellComments="asDisplayed" r:id="rId2"/>
  <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39D968-198E-48C3-ABCE-B92C6E93E4EE}">
  <sheetPr codeName="Sheet4">
    <tabColor rgb="FFFFFF00"/>
    <pageSetUpPr fitToPage="1"/>
  </sheetPr>
  <dimension ref="A1:L17"/>
  <sheetViews>
    <sheetView zoomScaleNormal="100" workbookViewId="0">
      <selection activeCell="R5" sqref="R5"/>
    </sheetView>
  </sheetViews>
  <sheetFormatPr defaultRowHeight="18.75"/>
  <cols>
    <col min="1" max="1" width="5.625" style="3" customWidth="1"/>
    <col min="2" max="2" width="20.25" style="3" customWidth="1"/>
    <col min="3" max="3" width="46.75" style="3" customWidth="1"/>
    <col min="4" max="4" width="13" style="3" customWidth="1"/>
    <col min="5" max="5" width="25" style="3" customWidth="1"/>
    <col min="6" max="6" width="27.125" style="3" customWidth="1"/>
    <col min="7" max="7" width="13" style="3" customWidth="1"/>
    <col min="8" max="9" width="23" style="3" customWidth="1"/>
    <col min="10" max="10" width="27" style="3" customWidth="1"/>
    <col min="11" max="12" width="30" style="3" customWidth="1"/>
    <col min="13" max="257" width="9" style="3"/>
    <col min="258" max="258" width="1.625" style="3" customWidth="1"/>
    <col min="259" max="260" width="15.625" style="3" customWidth="1"/>
    <col min="261" max="262" width="10.625" style="3" customWidth="1"/>
    <col min="263" max="263" width="15.625" style="3" customWidth="1"/>
    <col min="264" max="266" width="10.625" style="3" customWidth="1"/>
    <col min="267" max="268" width="15.625" style="3" customWidth="1"/>
    <col min="269" max="513" width="9" style="3"/>
    <col min="514" max="514" width="1.625" style="3" customWidth="1"/>
    <col min="515" max="516" width="15.625" style="3" customWidth="1"/>
    <col min="517" max="518" width="10.625" style="3" customWidth="1"/>
    <col min="519" max="519" width="15.625" style="3" customWidth="1"/>
    <col min="520" max="522" width="10.625" style="3" customWidth="1"/>
    <col min="523" max="524" width="15.625" style="3" customWidth="1"/>
    <col min="525" max="769" width="9" style="3"/>
    <col min="770" max="770" width="1.625" style="3" customWidth="1"/>
    <col min="771" max="772" width="15.625" style="3" customWidth="1"/>
    <col min="773" max="774" width="10.625" style="3" customWidth="1"/>
    <col min="775" max="775" width="15.625" style="3" customWidth="1"/>
    <col min="776" max="778" width="10.625" style="3" customWidth="1"/>
    <col min="779" max="780" width="15.625" style="3" customWidth="1"/>
    <col min="781" max="1025" width="9" style="3"/>
    <col min="1026" max="1026" width="1.625" style="3" customWidth="1"/>
    <col min="1027" max="1028" width="15.625" style="3" customWidth="1"/>
    <col min="1029" max="1030" width="10.625" style="3" customWidth="1"/>
    <col min="1031" max="1031" width="15.625" style="3" customWidth="1"/>
    <col min="1032" max="1034" width="10.625" style="3" customWidth="1"/>
    <col min="1035" max="1036" width="15.625" style="3" customWidth="1"/>
    <col min="1037" max="1281" width="9" style="3"/>
    <col min="1282" max="1282" width="1.625" style="3" customWidth="1"/>
    <col min="1283" max="1284" width="15.625" style="3" customWidth="1"/>
    <col min="1285" max="1286" width="10.625" style="3" customWidth="1"/>
    <col min="1287" max="1287" width="15.625" style="3" customWidth="1"/>
    <col min="1288" max="1290" width="10.625" style="3" customWidth="1"/>
    <col min="1291" max="1292" width="15.625" style="3" customWidth="1"/>
    <col min="1293" max="1537" width="9" style="3"/>
    <col min="1538" max="1538" width="1.625" style="3" customWidth="1"/>
    <col min="1539" max="1540" width="15.625" style="3" customWidth="1"/>
    <col min="1541" max="1542" width="10.625" style="3" customWidth="1"/>
    <col min="1543" max="1543" width="15.625" style="3" customWidth="1"/>
    <col min="1544" max="1546" width="10.625" style="3" customWidth="1"/>
    <col min="1547" max="1548" width="15.625" style="3" customWidth="1"/>
    <col min="1549" max="1793" width="9" style="3"/>
    <col min="1794" max="1794" width="1.625" style="3" customWidth="1"/>
    <col min="1795" max="1796" width="15.625" style="3" customWidth="1"/>
    <col min="1797" max="1798" width="10.625" style="3" customWidth="1"/>
    <col min="1799" max="1799" width="15.625" style="3" customWidth="1"/>
    <col min="1800" max="1802" width="10.625" style="3" customWidth="1"/>
    <col min="1803" max="1804" width="15.625" style="3" customWidth="1"/>
    <col min="1805" max="2049" width="9" style="3"/>
    <col min="2050" max="2050" width="1.625" style="3" customWidth="1"/>
    <col min="2051" max="2052" width="15.625" style="3" customWidth="1"/>
    <col min="2053" max="2054" width="10.625" style="3" customWidth="1"/>
    <col min="2055" max="2055" width="15.625" style="3" customWidth="1"/>
    <col min="2056" max="2058" width="10.625" style="3" customWidth="1"/>
    <col min="2059" max="2060" width="15.625" style="3" customWidth="1"/>
    <col min="2061" max="2305" width="9" style="3"/>
    <col min="2306" max="2306" width="1.625" style="3" customWidth="1"/>
    <col min="2307" max="2308" width="15.625" style="3" customWidth="1"/>
    <col min="2309" max="2310" width="10.625" style="3" customWidth="1"/>
    <col min="2311" max="2311" width="15.625" style="3" customWidth="1"/>
    <col min="2312" max="2314" width="10.625" style="3" customWidth="1"/>
    <col min="2315" max="2316" width="15.625" style="3" customWidth="1"/>
    <col min="2317" max="2561" width="9" style="3"/>
    <col min="2562" max="2562" width="1.625" style="3" customWidth="1"/>
    <col min="2563" max="2564" width="15.625" style="3" customWidth="1"/>
    <col min="2565" max="2566" width="10.625" style="3" customWidth="1"/>
    <col min="2567" max="2567" width="15.625" style="3" customWidth="1"/>
    <col min="2568" max="2570" width="10.625" style="3" customWidth="1"/>
    <col min="2571" max="2572" width="15.625" style="3" customWidth="1"/>
    <col min="2573" max="2817" width="9" style="3"/>
    <col min="2818" max="2818" width="1.625" style="3" customWidth="1"/>
    <col min="2819" max="2820" width="15.625" style="3" customWidth="1"/>
    <col min="2821" max="2822" width="10.625" style="3" customWidth="1"/>
    <col min="2823" max="2823" width="15.625" style="3" customWidth="1"/>
    <col min="2824" max="2826" width="10.625" style="3" customWidth="1"/>
    <col min="2827" max="2828" width="15.625" style="3" customWidth="1"/>
    <col min="2829" max="3073" width="9" style="3"/>
    <col min="3074" max="3074" width="1.625" style="3" customWidth="1"/>
    <col min="3075" max="3076" width="15.625" style="3" customWidth="1"/>
    <col min="3077" max="3078" width="10.625" style="3" customWidth="1"/>
    <col min="3079" max="3079" width="15.625" style="3" customWidth="1"/>
    <col min="3080" max="3082" width="10.625" style="3" customWidth="1"/>
    <col min="3083" max="3084" width="15.625" style="3" customWidth="1"/>
    <col min="3085" max="3329" width="9" style="3"/>
    <col min="3330" max="3330" width="1.625" style="3" customWidth="1"/>
    <col min="3331" max="3332" width="15.625" style="3" customWidth="1"/>
    <col min="3333" max="3334" width="10.625" style="3" customWidth="1"/>
    <col min="3335" max="3335" width="15.625" style="3" customWidth="1"/>
    <col min="3336" max="3338" width="10.625" style="3" customWidth="1"/>
    <col min="3339" max="3340" width="15.625" style="3" customWidth="1"/>
    <col min="3341" max="3585" width="9" style="3"/>
    <col min="3586" max="3586" width="1.625" style="3" customWidth="1"/>
    <col min="3587" max="3588" width="15.625" style="3" customWidth="1"/>
    <col min="3589" max="3590" width="10.625" style="3" customWidth="1"/>
    <col min="3591" max="3591" width="15.625" style="3" customWidth="1"/>
    <col min="3592" max="3594" width="10.625" style="3" customWidth="1"/>
    <col min="3595" max="3596" width="15.625" style="3" customWidth="1"/>
    <col min="3597" max="3841" width="9" style="3"/>
    <col min="3842" max="3842" width="1.625" style="3" customWidth="1"/>
    <col min="3843" max="3844" width="15.625" style="3" customWidth="1"/>
    <col min="3845" max="3846" width="10.625" style="3" customWidth="1"/>
    <col min="3847" max="3847" width="15.625" style="3" customWidth="1"/>
    <col min="3848" max="3850" width="10.625" style="3" customWidth="1"/>
    <col min="3851" max="3852" width="15.625" style="3" customWidth="1"/>
    <col min="3853" max="4097" width="9" style="3"/>
    <col min="4098" max="4098" width="1.625" style="3" customWidth="1"/>
    <col min="4099" max="4100" width="15.625" style="3" customWidth="1"/>
    <col min="4101" max="4102" width="10.625" style="3" customWidth="1"/>
    <col min="4103" max="4103" width="15.625" style="3" customWidth="1"/>
    <col min="4104" max="4106" width="10.625" style="3" customWidth="1"/>
    <col min="4107" max="4108" width="15.625" style="3" customWidth="1"/>
    <col min="4109" max="4353" width="9" style="3"/>
    <col min="4354" max="4354" width="1.625" style="3" customWidth="1"/>
    <col min="4355" max="4356" width="15.625" style="3" customWidth="1"/>
    <col min="4357" max="4358" width="10.625" style="3" customWidth="1"/>
    <col min="4359" max="4359" width="15.625" style="3" customWidth="1"/>
    <col min="4360" max="4362" width="10.625" style="3" customWidth="1"/>
    <col min="4363" max="4364" width="15.625" style="3" customWidth="1"/>
    <col min="4365" max="4609" width="9" style="3"/>
    <col min="4610" max="4610" width="1.625" style="3" customWidth="1"/>
    <col min="4611" max="4612" width="15.625" style="3" customWidth="1"/>
    <col min="4613" max="4614" width="10.625" style="3" customWidth="1"/>
    <col min="4615" max="4615" width="15.625" style="3" customWidth="1"/>
    <col min="4616" max="4618" width="10.625" style="3" customWidth="1"/>
    <col min="4619" max="4620" width="15.625" style="3" customWidth="1"/>
    <col min="4621" max="4865" width="9" style="3"/>
    <col min="4866" max="4866" width="1.625" style="3" customWidth="1"/>
    <col min="4867" max="4868" width="15.625" style="3" customWidth="1"/>
    <col min="4869" max="4870" width="10.625" style="3" customWidth="1"/>
    <col min="4871" max="4871" width="15.625" style="3" customWidth="1"/>
    <col min="4872" max="4874" width="10.625" style="3" customWidth="1"/>
    <col min="4875" max="4876" width="15.625" style="3" customWidth="1"/>
    <col min="4877" max="5121" width="9" style="3"/>
    <col min="5122" max="5122" width="1.625" style="3" customWidth="1"/>
    <col min="5123" max="5124" width="15.625" style="3" customWidth="1"/>
    <col min="5125" max="5126" width="10.625" style="3" customWidth="1"/>
    <col min="5127" max="5127" width="15.625" style="3" customWidth="1"/>
    <col min="5128" max="5130" width="10.625" style="3" customWidth="1"/>
    <col min="5131" max="5132" width="15.625" style="3" customWidth="1"/>
    <col min="5133" max="5377" width="9" style="3"/>
    <col min="5378" max="5378" width="1.625" style="3" customWidth="1"/>
    <col min="5379" max="5380" width="15.625" style="3" customWidth="1"/>
    <col min="5381" max="5382" width="10.625" style="3" customWidth="1"/>
    <col min="5383" max="5383" width="15.625" style="3" customWidth="1"/>
    <col min="5384" max="5386" width="10.625" style="3" customWidth="1"/>
    <col min="5387" max="5388" width="15.625" style="3" customWidth="1"/>
    <col min="5389" max="5633" width="9" style="3"/>
    <col min="5634" max="5634" width="1.625" style="3" customWidth="1"/>
    <col min="5635" max="5636" width="15.625" style="3" customWidth="1"/>
    <col min="5637" max="5638" width="10.625" style="3" customWidth="1"/>
    <col min="5639" max="5639" width="15.625" style="3" customWidth="1"/>
    <col min="5640" max="5642" width="10.625" style="3" customWidth="1"/>
    <col min="5643" max="5644" width="15.625" style="3" customWidth="1"/>
    <col min="5645" max="5889" width="9" style="3"/>
    <col min="5890" max="5890" width="1.625" style="3" customWidth="1"/>
    <col min="5891" max="5892" width="15.625" style="3" customWidth="1"/>
    <col min="5893" max="5894" width="10.625" style="3" customWidth="1"/>
    <col min="5895" max="5895" width="15.625" style="3" customWidth="1"/>
    <col min="5896" max="5898" width="10.625" style="3" customWidth="1"/>
    <col min="5899" max="5900" width="15.625" style="3" customWidth="1"/>
    <col min="5901" max="6145" width="9" style="3"/>
    <col min="6146" max="6146" width="1.625" style="3" customWidth="1"/>
    <col min="6147" max="6148" width="15.625" style="3" customWidth="1"/>
    <col min="6149" max="6150" width="10.625" style="3" customWidth="1"/>
    <col min="6151" max="6151" width="15.625" style="3" customWidth="1"/>
    <col min="6152" max="6154" width="10.625" style="3" customWidth="1"/>
    <col min="6155" max="6156" width="15.625" style="3" customWidth="1"/>
    <col min="6157" max="6401" width="9" style="3"/>
    <col min="6402" max="6402" width="1.625" style="3" customWidth="1"/>
    <col min="6403" max="6404" width="15.625" style="3" customWidth="1"/>
    <col min="6405" max="6406" width="10.625" style="3" customWidth="1"/>
    <col min="6407" max="6407" width="15.625" style="3" customWidth="1"/>
    <col min="6408" max="6410" width="10.625" style="3" customWidth="1"/>
    <col min="6411" max="6412" width="15.625" style="3" customWidth="1"/>
    <col min="6413" max="6657" width="9" style="3"/>
    <col min="6658" max="6658" width="1.625" style="3" customWidth="1"/>
    <col min="6659" max="6660" width="15.625" style="3" customWidth="1"/>
    <col min="6661" max="6662" width="10.625" style="3" customWidth="1"/>
    <col min="6663" max="6663" width="15.625" style="3" customWidth="1"/>
    <col min="6664" max="6666" width="10.625" style="3" customWidth="1"/>
    <col min="6667" max="6668" width="15.625" style="3" customWidth="1"/>
    <col min="6669" max="6913" width="9" style="3"/>
    <col min="6914" max="6914" width="1.625" style="3" customWidth="1"/>
    <col min="6915" max="6916" width="15.625" style="3" customWidth="1"/>
    <col min="6917" max="6918" width="10.625" style="3" customWidth="1"/>
    <col min="6919" max="6919" width="15.625" style="3" customWidth="1"/>
    <col min="6920" max="6922" width="10.625" style="3" customWidth="1"/>
    <col min="6923" max="6924" width="15.625" style="3" customWidth="1"/>
    <col min="6925" max="7169" width="9" style="3"/>
    <col min="7170" max="7170" width="1.625" style="3" customWidth="1"/>
    <col min="7171" max="7172" width="15.625" style="3" customWidth="1"/>
    <col min="7173" max="7174" width="10.625" style="3" customWidth="1"/>
    <col min="7175" max="7175" width="15.625" style="3" customWidth="1"/>
    <col min="7176" max="7178" width="10.625" style="3" customWidth="1"/>
    <col min="7179" max="7180" width="15.625" style="3" customWidth="1"/>
    <col min="7181" max="7425" width="9" style="3"/>
    <col min="7426" max="7426" width="1.625" style="3" customWidth="1"/>
    <col min="7427" max="7428" width="15.625" style="3" customWidth="1"/>
    <col min="7429" max="7430" width="10.625" style="3" customWidth="1"/>
    <col min="7431" max="7431" width="15.625" style="3" customWidth="1"/>
    <col min="7432" max="7434" width="10.625" style="3" customWidth="1"/>
    <col min="7435" max="7436" width="15.625" style="3" customWidth="1"/>
    <col min="7437" max="7681" width="9" style="3"/>
    <col min="7682" max="7682" width="1.625" style="3" customWidth="1"/>
    <col min="7683" max="7684" width="15.625" style="3" customWidth="1"/>
    <col min="7685" max="7686" width="10.625" style="3" customWidth="1"/>
    <col min="7687" max="7687" width="15.625" style="3" customWidth="1"/>
    <col min="7688" max="7690" width="10.625" style="3" customWidth="1"/>
    <col min="7691" max="7692" width="15.625" style="3" customWidth="1"/>
    <col min="7693" max="7937" width="9" style="3"/>
    <col min="7938" max="7938" width="1.625" style="3" customWidth="1"/>
    <col min="7939" max="7940" width="15.625" style="3" customWidth="1"/>
    <col min="7941" max="7942" width="10.625" style="3" customWidth="1"/>
    <col min="7943" max="7943" width="15.625" style="3" customWidth="1"/>
    <col min="7944" max="7946" width="10.625" style="3" customWidth="1"/>
    <col min="7947" max="7948" width="15.625" style="3" customWidth="1"/>
    <col min="7949" max="8193" width="9" style="3"/>
    <col min="8194" max="8194" width="1.625" style="3" customWidth="1"/>
    <col min="8195" max="8196" width="15.625" style="3" customWidth="1"/>
    <col min="8197" max="8198" width="10.625" style="3" customWidth="1"/>
    <col min="8199" max="8199" width="15.625" style="3" customWidth="1"/>
    <col min="8200" max="8202" width="10.625" style="3" customWidth="1"/>
    <col min="8203" max="8204" width="15.625" style="3" customWidth="1"/>
    <col min="8205" max="8449" width="9" style="3"/>
    <col min="8450" max="8450" width="1.625" style="3" customWidth="1"/>
    <col min="8451" max="8452" width="15.625" style="3" customWidth="1"/>
    <col min="8453" max="8454" width="10.625" style="3" customWidth="1"/>
    <col min="8455" max="8455" width="15.625" style="3" customWidth="1"/>
    <col min="8456" max="8458" width="10.625" style="3" customWidth="1"/>
    <col min="8459" max="8460" width="15.625" style="3" customWidth="1"/>
    <col min="8461" max="8705" width="9" style="3"/>
    <col min="8706" max="8706" width="1.625" style="3" customWidth="1"/>
    <col min="8707" max="8708" width="15.625" style="3" customWidth="1"/>
    <col min="8709" max="8710" width="10.625" style="3" customWidth="1"/>
    <col min="8711" max="8711" width="15.625" style="3" customWidth="1"/>
    <col min="8712" max="8714" width="10.625" style="3" customWidth="1"/>
    <col min="8715" max="8716" width="15.625" style="3" customWidth="1"/>
    <col min="8717" max="8961" width="9" style="3"/>
    <col min="8962" max="8962" width="1.625" style="3" customWidth="1"/>
    <col min="8963" max="8964" width="15.625" style="3" customWidth="1"/>
    <col min="8965" max="8966" width="10.625" style="3" customWidth="1"/>
    <col min="8967" max="8967" width="15.625" style="3" customWidth="1"/>
    <col min="8968" max="8970" width="10.625" style="3" customWidth="1"/>
    <col min="8971" max="8972" width="15.625" style="3" customWidth="1"/>
    <col min="8973" max="9217" width="9" style="3"/>
    <col min="9218" max="9218" width="1.625" style="3" customWidth="1"/>
    <col min="9219" max="9220" width="15.625" style="3" customWidth="1"/>
    <col min="9221" max="9222" width="10.625" style="3" customWidth="1"/>
    <col min="9223" max="9223" width="15.625" style="3" customWidth="1"/>
    <col min="9224" max="9226" width="10.625" style="3" customWidth="1"/>
    <col min="9227" max="9228" width="15.625" style="3" customWidth="1"/>
    <col min="9229" max="9473" width="9" style="3"/>
    <col min="9474" max="9474" width="1.625" style="3" customWidth="1"/>
    <col min="9475" max="9476" width="15.625" style="3" customWidth="1"/>
    <col min="9477" max="9478" width="10.625" style="3" customWidth="1"/>
    <col min="9479" max="9479" width="15.625" style="3" customWidth="1"/>
    <col min="9480" max="9482" width="10.625" style="3" customWidth="1"/>
    <col min="9483" max="9484" width="15.625" style="3" customWidth="1"/>
    <col min="9485" max="9729" width="9" style="3"/>
    <col min="9730" max="9730" width="1.625" style="3" customWidth="1"/>
    <col min="9731" max="9732" width="15.625" style="3" customWidth="1"/>
    <col min="9733" max="9734" width="10.625" style="3" customWidth="1"/>
    <col min="9735" max="9735" width="15.625" style="3" customWidth="1"/>
    <col min="9736" max="9738" width="10.625" style="3" customWidth="1"/>
    <col min="9739" max="9740" width="15.625" style="3" customWidth="1"/>
    <col min="9741" max="9985" width="9" style="3"/>
    <col min="9986" max="9986" width="1.625" style="3" customWidth="1"/>
    <col min="9987" max="9988" width="15.625" style="3" customWidth="1"/>
    <col min="9989" max="9990" width="10.625" style="3" customWidth="1"/>
    <col min="9991" max="9991" width="15.625" style="3" customWidth="1"/>
    <col min="9992" max="9994" width="10.625" style="3" customWidth="1"/>
    <col min="9995" max="9996" width="15.625" style="3" customWidth="1"/>
    <col min="9997" max="10241" width="9" style="3"/>
    <col min="10242" max="10242" width="1.625" style="3" customWidth="1"/>
    <col min="10243" max="10244" width="15.625" style="3" customWidth="1"/>
    <col min="10245" max="10246" width="10.625" style="3" customWidth="1"/>
    <col min="10247" max="10247" width="15.625" style="3" customWidth="1"/>
    <col min="10248" max="10250" width="10.625" style="3" customWidth="1"/>
    <col min="10251" max="10252" width="15.625" style="3" customWidth="1"/>
    <col min="10253" max="10497" width="9" style="3"/>
    <col min="10498" max="10498" width="1.625" style="3" customWidth="1"/>
    <col min="10499" max="10500" width="15.625" style="3" customWidth="1"/>
    <col min="10501" max="10502" width="10.625" style="3" customWidth="1"/>
    <col min="10503" max="10503" width="15.625" style="3" customWidth="1"/>
    <col min="10504" max="10506" width="10.625" style="3" customWidth="1"/>
    <col min="10507" max="10508" width="15.625" style="3" customWidth="1"/>
    <col min="10509" max="10753" width="9" style="3"/>
    <col min="10754" max="10754" width="1.625" style="3" customWidth="1"/>
    <col min="10755" max="10756" width="15.625" style="3" customWidth="1"/>
    <col min="10757" max="10758" width="10.625" style="3" customWidth="1"/>
    <col min="10759" max="10759" width="15.625" style="3" customWidth="1"/>
    <col min="10760" max="10762" width="10.625" style="3" customWidth="1"/>
    <col min="10763" max="10764" width="15.625" style="3" customWidth="1"/>
    <col min="10765" max="11009" width="9" style="3"/>
    <col min="11010" max="11010" width="1.625" style="3" customWidth="1"/>
    <col min="11011" max="11012" width="15.625" style="3" customWidth="1"/>
    <col min="11013" max="11014" width="10.625" style="3" customWidth="1"/>
    <col min="11015" max="11015" width="15.625" style="3" customWidth="1"/>
    <col min="11016" max="11018" width="10.625" style="3" customWidth="1"/>
    <col min="11019" max="11020" width="15.625" style="3" customWidth="1"/>
    <col min="11021" max="11265" width="9" style="3"/>
    <col min="11266" max="11266" width="1.625" style="3" customWidth="1"/>
    <col min="11267" max="11268" width="15.625" style="3" customWidth="1"/>
    <col min="11269" max="11270" width="10.625" style="3" customWidth="1"/>
    <col min="11271" max="11271" width="15.625" style="3" customWidth="1"/>
    <col min="11272" max="11274" width="10.625" style="3" customWidth="1"/>
    <col min="11275" max="11276" width="15.625" style="3" customWidth="1"/>
    <col min="11277" max="11521" width="9" style="3"/>
    <col min="11522" max="11522" width="1.625" style="3" customWidth="1"/>
    <col min="11523" max="11524" width="15.625" style="3" customWidth="1"/>
    <col min="11525" max="11526" width="10.625" style="3" customWidth="1"/>
    <col min="11527" max="11527" width="15.625" style="3" customWidth="1"/>
    <col min="11528" max="11530" width="10.625" style="3" customWidth="1"/>
    <col min="11531" max="11532" width="15.625" style="3" customWidth="1"/>
    <col min="11533" max="11777" width="9" style="3"/>
    <col min="11778" max="11778" width="1.625" style="3" customWidth="1"/>
    <col min="11779" max="11780" width="15.625" style="3" customWidth="1"/>
    <col min="11781" max="11782" width="10.625" style="3" customWidth="1"/>
    <col min="11783" max="11783" width="15.625" style="3" customWidth="1"/>
    <col min="11784" max="11786" width="10.625" style="3" customWidth="1"/>
    <col min="11787" max="11788" width="15.625" style="3" customWidth="1"/>
    <col min="11789" max="12033" width="9" style="3"/>
    <col min="12034" max="12034" width="1.625" style="3" customWidth="1"/>
    <col min="12035" max="12036" width="15.625" style="3" customWidth="1"/>
    <col min="12037" max="12038" width="10.625" style="3" customWidth="1"/>
    <col min="12039" max="12039" width="15.625" style="3" customWidth="1"/>
    <col min="12040" max="12042" width="10.625" style="3" customWidth="1"/>
    <col min="12043" max="12044" width="15.625" style="3" customWidth="1"/>
    <col min="12045" max="12289" width="9" style="3"/>
    <col min="12290" max="12290" width="1.625" style="3" customWidth="1"/>
    <col min="12291" max="12292" width="15.625" style="3" customWidth="1"/>
    <col min="12293" max="12294" width="10.625" style="3" customWidth="1"/>
    <col min="12295" max="12295" width="15.625" style="3" customWidth="1"/>
    <col min="12296" max="12298" width="10.625" style="3" customWidth="1"/>
    <col min="12299" max="12300" width="15.625" style="3" customWidth="1"/>
    <col min="12301" max="12545" width="9" style="3"/>
    <col min="12546" max="12546" width="1.625" style="3" customWidth="1"/>
    <col min="12547" max="12548" width="15.625" style="3" customWidth="1"/>
    <col min="12549" max="12550" width="10.625" style="3" customWidth="1"/>
    <col min="12551" max="12551" width="15.625" style="3" customWidth="1"/>
    <col min="12552" max="12554" width="10.625" style="3" customWidth="1"/>
    <col min="12555" max="12556" width="15.625" style="3" customWidth="1"/>
    <col min="12557" max="12801" width="9" style="3"/>
    <col min="12802" max="12802" width="1.625" style="3" customWidth="1"/>
    <col min="12803" max="12804" width="15.625" style="3" customWidth="1"/>
    <col min="12805" max="12806" width="10.625" style="3" customWidth="1"/>
    <col min="12807" max="12807" width="15.625" style="3" customWidth="1"/>
    <col min="12808" max="12810" width="10.625" style="3" customWidth="1"/>
    <col min="12811" max="12812" width="15.625" style="3" customWidth="1"/>
    <col min="12813" max="13057" width="9" style="3"/>
    <col min="13058" max="13058" width="1.625" style="3" customWidth="1"/>
    <col min="13059" max="13060" width="15.625" style="3" customWidth="1"/>
    <col min="13061" max="13062" width="10.625" style="3" customWidth="1"/>
    <col min="13063" max="13063" width="15.625" style="3" customWidth="1"/>
    <col min="13064" max="13066" width="10.625" style="3" customWidth="1"/>
    <col min="13067" max="13068" width="15.625" style="3" customWidth="1"/>
    <col min="13069" max="13313" width="9" style="3"/>
    <col min="13314" max="13314" width="1.625" style="3" customWidth="1"/>
    <col min="13315" max="13316" width="15.625" style="3" customWidth="1"/>
    <col min="13317" max="13318" width="10.625" style="3" customWidth="1"/>
    <col min="13319" max="13319" width="15.625" style="3" customWidth="1"/>
    <col min="13320" max="13322" width="10.625" style="3" customWidth="1"/>
    <col min="13323" max="13324" width="15.625" style="3" customWidth="1"/>
    <col min="13325" max="13569" width="9" style="3"/>
    <col min="13570" max="13570" width="1.625" style="3" customWidth="1"/>
    <col min="13571" max="13572" width="15.625" style="3" customWidth="1"/>
    <col min="13573" max="13574" width="10.625" style="3" customWidth="1"/>
    <col min="13575" max="13575" width="15.625" style="3" customWidth="1"/>
    <col min="13576" max="13578" width="10.625" style="3" customWidth="1"/>
    <col min="13579" max="13580" width="15.625" style="3" customWidth="1"/>
    <col min="13581" max="13825" width="9" style="3"/>
    <col min="13826" max="13826" width="1.625" style="3" customWidth="1"/>
    <col min="13827" max="13828" width="15.625" style="3" customWidth="1"/>
    <col min="13829" max="13830" width="10.625" style="3" customWidth="1"/>
    <col min="13831" max="13831" width="15.625" style="3" customWidth="1"/>
    <col min="13832" max="13834" width="10.625" style="3" customWidth="1"/>
    <col min="13835" max="13836" width="15.625" style="3" customWidth="1"/>
    <col min="13837" max="14081" width="9" style="3"/>
    <col min="14082" max="14082" width="1.625" style="3" customWidth="1"/>
    <col min="14083" max="14084" width="15.625" style="3" customWidth="1"/>
    <col min="14085" max="14086" width="10.625" style="3" customWidth="1"/>
    <col min="14087" max="14087" width="15.625" style="3" customWidth="1"/>
    <col min="14088" max="14090" width="10.625" style="3" customWidth="1"/>
    <col min="14091" max="14092" width="15.625" style="3" customWidth="1"/>
    <col min="14093" max="14337" width="9" style="3"/>
    <col min="14338" max="14338" width="1.625" style="3" customWidth="1"/>
    <col min="14339" max="14340" width="15.625" style="3" customWidth="1"/>
    <col min="14341" max="14342" width="10.625" style="3" customWidth="1"/>
    <col min="14343" max="14343" width="15.625" style="3" customWidth="1"/>
    <col min="14344" max="14346" width="10.625" style="3" customWidth="1"/>
    <col min="14347" max="14348" width="15.625" style="3" customWidth="1"/>
    <col min="14349" max="14593" width="9" style="3"/>
    <col min="14594" max="14594" width="1.625" style="3" customWidth="1"/>
    <col min="14595" max="14596" width="15.625" style="3" customWidth="1"/>
    <col min="14597" max="14598" width="10.625" style="3" customWidth="1"/>
    <col min="14599" max="14599" width="15.625" style="3" customWidth="1"/>
    <col min="14600" max="14602" width="10.625" style="3" customWidth="1"/>
    <col min="14603" max="14604" width="15.625" style="3" customWidth="1"/>
    <col min="14605" max="14849" width="9" style="3"/>
    <col min="14850" max="14850" width="1.625" style="3" customWidth="1"/>
    <col min="14851" max="14852" width="15.625" style="3" customWidth="1"/>
    <col min="14853" max="14854" width="10.625" style="3" customWidth="1"/>
    <col min="14855" max="14855" width="15.625" style="3" customWidth="1"/>
    <col min="14856" max="14858" width="10.625" style="3" customWidth="1"/>
    <col min="14859" max="14860" width="15.625" style="3" customWidth="1"/>
    <col min="14861" max="15105" width="9" style="3"/>
    <col min="15106" max="15106" width="1.625" style="3" customWidth="1"/>
    <col min="15107" max="15108" width="15.625" style="3" customWidth="1"/>
    <col min="15109" max="15110" width="10.625" style="3" customWidth="1"/>
    <col min="15111" max="15111" width="15.625" style="3" customWidth="1"/>
    <col min="15112" max="15114" width="10.625" style="3" customWidth="1"/>
    <col min="15115" max="15116" width="15.625" style="3" customWidth="1"/>
    <col min="15117" max="15361" width="9" style="3"/>
    <col min="15362" max="15362" width="1.625" style="3" customWidth="1"/>
    <col min="15363" max="15364" width="15.625" style="3" customWidth="1"/>
    <col min="15365" max="15366" width="10.625" style="3" customWidth="1"/>
    <col min="15367" max="15367" width="15.625" style="3" customWidth="1"/>
    <col min="15368" max="15370" width="10.625" style="3" customWidth="1"/>
    <col min="15371" max="15372" width="15.625" style="3" customWidth="1"/>
    <col min="15373" max="15617" width="9" style="3"/>
    <col min="15618" max="15618" width="1.625" style="3" customWidth="1"/>
    <col min="15619" max="15620" width="15.625" style="3" customWidth="1"/>
    <col min="15621" max="15622" width="10.625" style="3" customWidth="1"/>
    <col min="15623" max="15623" width="15.625" style="3" customWidth="1"/>
    <col min="15624" max="15626" width="10.625" style="3" customWidth="1"/>
    <col min="15627" max="15628" width="15.625" style="3" customWidth="1"/>
    <col min="15629" max="15873" width="9" style="3"/>
    <col min="15874" max="15874" width="1.625" style="3" customWidth="1"/>
    <col min="15875" max="15876" width="15.625" style="3" customWidth="1"/>
    <col min="15877" max="15878" width="10.625" style="3" customWidth="1"/>
    <col min="15879" max="15879" width="15.625" style="3" customWidth="1"/>
    <col min="15880" max="15882" width="10.625" style="3" customWidth="1"/>
    <col min="15883" max="15884" width="15.625" style="3" customWidth="1"/>
    <col min="15885" max="16129" width="9" style="3"/>
    <col min="16130" max="16130" width="1.625" style="3" customWidth="1"/>
    <col min="16131" max="16132" width="15.625" style="3" customWidth="1"/>
    <col min="16133" max="16134" width="10.625" style="3" customWidth="1"/>
    <col min="16135" max="16135" width="15.625" style="3" customWidth="1"/>
    <col min="16136" max="16138" width="10.625" style="3" customWidth="1"/>
    <col min="16139" max="16140" width="15.625" style="3" customWidth="1"/>
    <col min="16141" max="16384" width="9" style="3"/>
  </cols>
  <sheetData>
    <row r="1" spans="1:12" ht="22.5" customHeight="1">
      <c r="B1" s="48" t="s">
        <v>67</v>
      </c>
      <c r="C1" s="20"/>
      <c r="D1" s="20"/>
      <c r="E1" s="20"/>
      <c r="F1" s="20"/>
      <c r="G1" s="21"/>
      <c r="H1" s="21"/>
      <c r="I1" s="21"/>
      <c r="J1" s="21"/>
      <c r="K1" s="21"/>
      <c r="L1" s="21"/>
    </row>
    <row r="2" spans="1:12" ht="21" customHeight="1">
      <c r="B2" s="48"/>
      <c r="C2" s="493" t="s">
        <v>249</v>
      </c>
      <c r="D2" s="493"/>
      <c r="E2" s="493"/>
      <c r="F2" s="493"/>
      <c r="G2" s="493"/>
      <c r="H2" s="493"/>
      <c r="I2" s="493"/>
      <c r="J2" s="493"/>
      <c r="K2" s="493"/>
      <c r="L2" s="493"/>
    </row>
    <row r="3" spans="1:12" ht="22.5" customHeight="1">
      <c r="B3" s="23"/>
      <c r="K3" s="494" t="s">
        <v>8</v>
      </c>
      <c r="L3" s="494"/>
    </row>
    <row r="4" spans="1:12" ht="28.5" customHeight="1">
      <c r="A4" s="23"/>
      <c r="B4" s="481"/>
      <c r="C4" s="482" t="s">
        <v>40</v>
      </c>
      <c r="D4" s="484" t="s">
        <v>65</v>
      </c>
      <c r="E4" s="485"/>
      <c r="F4" s="486"/>
      <c r="G4" s="484" t="s">
        <v>68</v>
      </c>
      <c r="H4" s="485"/>
      <c r="I4" s="485"/>
      <c r="J4" s="486"/>
      <c r="K4" s="50" t="s">
        <v>47</v>
      </c>
      <c r="L4" s="31" t="s">
        <v>48</v>
      </c>
    </row>
    <row r="5" spans="1:12" ht="28.5" customHeight="1" thickBot="1">
      <c r="A5" s="23"/>
      <c r="B5" s="481"/>
      <c r="C5" s="483"/>
      <c r="D5" s="49" t="s">
        <v>41</v>
      </c>
      <c r="E5" s="49" t="s">
        <v>42</v>
      </c>
      <c r="F5" s="49" t="s">
        <v>43</v>
      </c>
      <c r="G5" s="49" t="s">
        <v>41</v>
      </c>
      <c r="H5" s="49" t="s">
        <v>60</v>
      </c>
      <c r="I5" s="49" t="s">
        <v>61</v>
      </c>
      <c r="J5" s="49" t="s">
        <v>44</v>
      </c>
      <c r="K5" s="33" t="s">
        <v>44</v>
      </c>
      <c r="L5" s="49" t="s">
        <v>44</v>
      </c>
    </row>
    <row r="6" spans="1:12" ht="45" customHeight="1" thickBot="1">
      <c r="A6" s="23"/>
      <c r="B6" s="24"/>
      <c r="C6" s="104" t="s">
        <v>24</v>
      </c>
      <c r="D6" s="105"/>
      <c r="E6" s="105"/>
      <c r="F6" s="105"/>
      <c r="G6" s="105"/>
      <c r="H6" s="105"/>
      <c r="I6" s="105"/>
      <c r="J6" s="105"/>
      <c r="K6" s="105"/>
      <c r="L6" s="106"/>
    </row>
    <row r="7" spans="1:12" ht="60" customHeight="1">
      <c r="A7" s="23"/>
      <c r="B7" s="316"/>
      <c r="C7" s="53" t="s">
        <v>45</v>
      </c>
      <c r="D7" s="476" t="s">
        <v>0</v>
      </c>
      <c r="E7" s="478"/>
      <c r="F7" s="54" t="str">
        <f>'別紙２－１(1)入院・購入明細'!H9</f>
        <v>自動計算</v>
      </c>
      <c r="G7" s="487" t="s">
        <v>81</v>
      </c>
      <c r="H7" s="488"/>
      <c r="I7" s="489"/>
      <c r="J7" s="54">
        <f>'別紙２－１(1)入院・使用明細'!E45</f>
        <v>0</v>
      </c>
      <c r="K7" s="52">
        <f>MIN(F7,J7)</f>
        <v>0</v>
      </c>
      <c r="L7" s="55"/>
    </row>
    <row r="8" spans="1:12" ht="60" customHeight="1" thickBot="1">
      <c r="A8" s="23"/>
      <c r="B8" s="22"/>
      <c r="C8" s="56" t="s">
        <v>46</v>
      </c>
      <c r="D8" s="57"/>
      <c r="E8" s="58"/>
      <c r="F8" s="58"/>
      <c r="G8" s="58"/>
      <c r="H8" s="58"/>
      <c r="I8" s="58"/>
      <c r="J8" s="54">
        <f>SUM(J7:J7)</f>
        <v>0</v>
      </c>
      <c r="K8" s="54">
        <f>SUM(K7:K7)</f>
        <v>0</v>
      </c>
      <c r="L8" s="59">
        <f>K8</f>
        <v>0</v>
      </c>
    </row>
    <row r="9" spans="1:12" ht="45" customHeight="1" thickBot="1">
      <c r="B9" s="2"/>
      <c r="C9" s="495" t="s">
        <v>189</v>
      </c>
      <c r="D9" s="496"/>
      <c r="E9" s="496"/>
      <c r="F9" s="496"/>
      <c r="G9" s="496"/>
      <c r="H9" s="496"/>
      <c r="I9" s="496"/>
      <c r="J9" s="496"/>
      <c r="K9" s="496"/>
      <c r="L9" s="497"/>
    </row>
    <row r="10" spans="1:12" ht="60" customHeight="1">
      <c r="C10" s="63" t="s">
        <v>25</v>
      </c>
      <c r="D10" s="487" t="s">
        <v>0</v>
      </c>
      <c r="E10" s="489"/>
      <c r="F10" s="61" t="str">
        <f>'別紙２－１(2)外来対応・購入明細'!$H$9</f>
        <v>自動計算</v>
      </c>
      <c r="G10" s="487" t="s">
        <v>81</v>
      </c>
      <c r="H10" s="488"/>
      <c r="I10" s="489"/>
      <c r="J10" s="34">
        <f>'別紙２－１(2)外来対応・使用明細'!E45</f>
        <v>0</v>
      </c>
      <c r="K10" s="62">
        <f>MIN(F10,J10)</f>
        <v>0</v>
      </c>
      <c r="L10" s="70"/>
    </row>
    <row r="11" spans="1:12" ht="60" customHeight="1" thickBot="1">
      <c r="C11" s="60" t="s">
        <v>46</v>
      </c>
      <c r="D11" s="64"/>
      <c r="E11" s="65"/>
      <c r="F11" s="65"/>
      <c r="G11" s="65"/>
      <c r="H11" s="65"/>
      <c r="I11" s="65"/>
      <c r="J11" s="61">
        <f>SUM(J10:J10)</f>
        <v>0</v>
      </c>
      <c r="K11" s="61">
        <f>SUM(K10:K10)</f>
        <v>0</v>
      </c>
      <c r="L11" s="66">
        <f>K11</f>
        <v>0</v>
      </c>
    </row>
    <row r="12" spans="1:12" ht="45" customHeight="1" thickBot="1">
      <c r="C12" s="490" t="s">
        <v>240</v>
      </c>
      <c r="D12" s="491"/>
      <c r="E12" s="491"/>
      <c r="F12" s="491"/>
      <c r="G12" s="491"/>
      <c r="H12" s="491"/>
      <c r="I12" s="491"/>
      <c r="J12" s="491"/>
      <c r="K12" s="491"/>
      <c r="L12" s="492"/>
    </row>
    <row r="13" spans="1:12" ht="60" customHeight="1">
      <c r="C13" s="69" t="s">
        <v>26</v>
      </c>
      <c r="D13" s="479" t="s">
        <v>0</v>
      </c>
      <c r="E13" s="480"/>
      <c r="F13" s="68" t="str">
        <f>'別紙２－１(3)救急・周産期・小児医療_購入明細'!H9</f>
        <v>自動計算</v>
      </c>
      <c r="G13" s="476" t="s">
        <v>0</v>
      </c>
      <c r="H13" s="477"/>
      <c r="I13" s="478"/>
      <c r="J13" s="67">
        <f>'別紙２－１(3)救急・周産期・小児医療_使用明細'!E45</f>
        <v>0</v>
      </c>
      <c r="K13" s="67">
        <f>MIN(F13,J13)</f>
        <v>0</v>
      </c>
      <c r="L13" s="71"/>
    </row>
    <row r="14" spans="1:12" ht="60" customHeight="1">
      <c r="C14" s="350" t="s">
        <v>46</v>
      </c>
      <c r="D14" s="351"/>
      <c r="E14" s="352"/>
      <c r="F14" s="352"/>
      <c r="G14" s="352"/>
      <c r="H14" s="352"/>
      <c r="I14" s="353"/>
      <c r="J14" s="355">
        <f>SUM(J13:J13)</f>
        <v>0</v>
      </c>
      <c r="K14" s="355">
        <f>SUM(K13:K13)</f>
        <v>0</v>
      </c>
      <c r="L14" s="349">
        <f>K14</f>
        <v>0</v>
      </c>
    </row>
    <row r="15" spans="1:12">
      <c r="I15" s="354"/>
    </row>
    <row r="16" spans="1:12">
      <c r="C16" s="28" t="s">
        <v>178</v>
      </c>
    </row>
    <row r="17" spans="3:3">
      <c r="C17" s="28" t="s">
        <v>1</v>
      </c>
    </row>
  </sheetData>
  <sheetProtection sheet="1" objects="1" scenarios="1"/>
  <customSheetViews>
    <customSheetView guid="{9C794F8B-61A0-437A-BDE0-C61D914A8E6F}" scale="80" fitToPage="1">
      <pane xSplit="3" ySplit="5" topLeftCell="D6" activePane="bottomRight" state="frozen"/>
      <selection pane="bottomRight" activeCell="J8" sqref="J8"/>
      <pageMargins left="0.70866141732283472" right="0.70866141732283472" top="0.74803149606299213" bottom="0.74803149606299213" header="0.31496062992125984" footer="0.31496062992125984"/>
      <pageSetup paperSize="8" scale="43" orientation="portrait" r:id="rId1"/>
    </customSheetView>
  </customSheetViews>
  <mergeCells count="14">
    <mergeCell ref="C2:L2"/>
    <mergeCell ref="K3:L3"/>
    <mergeCell ref="C9:L9"/>
    <mergeCell ref="D10:E10"/>
    <mergeCell ref="G10:I10"/>
    <mergeCell ref="G13:I13"/>
    <mergeCell ref="D13:E13"/>
    <mergeCell ref="B4:B5"/>
    <mergeCell ref="C4:C5"/>
    <mergeCell ref="D4:F4"/>
    <mergeCell ref="G4:J4"/>
    <mergeCell ref="G7:I7"/>
    <mergeCell ref="D7:E7"/>
    <mergeCell ref="C12:L12"/>
  </mergeCells>
  <phoneticPr fontId="2"/>
  <pageMargins left="0.70866141732283472" right="0.70866141732283472" top="0.74803149606299213" bottom="0.74803149606299213" header="0.31496062992125984" footer="0.31496062992125984"/>
  <pageSetup paperSize="8" scale="45" orientation="portrait" r:id="rId2"/>
  <drawing r:id="rId3"/>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E587963-FB5D-4A99-BDC4-B83BEC3A2B5D}">
  <sheetPr codeName="Sheet9">
    <tabColor rgb="FFFFFF00"/>
  </sheetPr>
  <dimension ref="A1:I42"/>
  <sheetViews>
    <sheetView workbookViewId="0">
      <selection sqref="A1:H44"/>
    </sheetView>
  </sheetViews>
  <sheetFormatPr defaultRowHeight="13.5"/>
  <cols>
    <col min="1" max="1" width="9" style="216"/>
    <col min="2" max="2" width="9" style="216" customWidth="1"/>
    <col min="3" max="16384" width="9" style="216"/>
  </cols>
  <sheetData>
    <row r="1" spans="1:8" ht="23.25" customHeight="1"/>
    <row r="2" spans="1:8" ht="19.5" customHeight="1">
      <c r="A2" s="517" t="s">
        <v>235</v>
      </c>
      <c r="B2" s="517"/>
      <c r="C2" s="517"/>
      <c r="D2" s="517"/>
      <c r="E2" s="517"/>
      <c r="F2" s="517"/>
      <c r="G2" s="517"/>
      <c r="H2" s="517"/>
    </row>
    <row r="3" spans="1:8" ht="19.5" customHeight="1">
      <c r="B3" s="517" t="s">
        <v>120</v>
      </c>
      <c r="C3" s="517"/>
      <c r="D3" s="517"/>
      <c r="E3" s="517"/>
      <c r="F3" s="517"/>
      <c r="G3" s="517"/>
    </row>
    <row r="5" spans="1:8">
      <c r="B5" s="518" t="s">
        <v>121</v>
      </c>
      <c r="C5" s="518"/>
    </row>
    <row r="7" spans="1:8">
      <c r="B7" s="508" t="s">
        <v>122</v>
      </c>
      <c r="C7" s="509"/>
      <c r="D7" s="508" t="s">
        <v>123</v>
      </c>
      <c r="E7" s="509"/>
      <c r="F7" s="508" t="s">
        <v>124</v>
      </c>
      <c r="G7" s="509"/>
    </row>
    <row r="8" spans="1:8">
      <c r="B8" s="523" t="s">
        <v>126</v>
      </c>
      <c r="C8" s="524"/>
      <c r="D8" s="525" t="str">
        <f>IF('別紙２（所要額調書）'!H10=0,"（自動転記）",'別紙２（所要額調書）'!H10)</f>
        <v>（自動転記）</v>
      </c>
      <c r="E8" s="526"/>
      <c r="F8" s="217"/>
      <c r="G8" s="218"/>
    </row>
    <row r="9" spans="1:8">
      <c r="B9" s="519"/>
      <c r="C9" s="520"/>
      <c r="D9" s="521"/>
      <c r="E9" s="522"/>
      <c r="F9" s="219"/>
      <c r="G9" s="220"/>
    </row>
    <row r="10" spans="1:8">
      <c r="B10" s="519" t="s">
        <v>127</v>
      </c>
      <c r="C10" s="520"/>
      <c r="D10" s="521" t="str">
        <f>IFERROR(D17-D8-D12,"（自動計算）")</f>
        <v>（自動計算）</v>
      </c>
      <c r="E10" s="522"/>
      <c r="F10" s="219"/>
      <c r="G10" s="220"/>
    </row>
    <row r="11" spans="1:8">
      <c r="B11" s="519"/>
      <c r="C11" s="520"/>
      <c r="D11" s="521"/>
      <c r="E11" s="522"/>
      <c r="F11" s="219"/>
      <c r="G11" s="220"/>
    </row>
    <row r="12" spans="1:8">
      <c r="B12" s="519" t="s">
        <v>140</v>
      </c>
      <c r="C12" s="520"/>
      <c r="D12" s="521">
        <f>'別紙２（所要額調書）'!D10</f>
        <v>0</v>
      </c>
      <c r="E12" s="522"/>
      <c r="F12" s="219"/>
      <c r="G12" s="220"/>
    </row>
    <row r="13" spans="1:8">
      <c r="B13" s="519"/>
      <c r="C13" s="520"/>
      <c r="D13" s="521"/>
      <c r="E13" s="522"/>
      <c r="F13" s="219"/>
      <c r="G13" s="220"/>
    </row>
    <row r="14" spans="1:8">
      <c r="B14" s="219"/>
      <c r="C14" s="220"/>
      <c r="D14" s="219"/>
      <c r="E14" s="220"/>
      <c r="F14" s="219"/>
      <c r="G14" s="220"/>
    </row>
    <row r="15" spans="1:8">
      <c r="B15" s="219"/>
      <c r="C15" s="220"/>
      <c r="D15" s="219"/>
      <c r="E15" s="220"/>
      <c r="F15" s="219"/>
      <c r="G15" s="220"/>
    </row>
    <row r="16" spans="1:8">
      <c r="B16" s="221"/>
      <c r="C16" s="222"/>
      <c r="D16" s="221"/>
      <c r="E16" s="222"/>
      <c r="F16" s="221"/>
      <c r="G16" s="222"/>
    </row>
    <row r="17" spans="2:7">
      <c r="B17" s="508" t="s">
        <v>80</v>
      </c>
      <c r="C17" s="509"/>
      <c r="D17" s="510" t="str">
        <f>IF('別紙２（所要額調書）'!C10=0,"（自動転記）",'別紙２（所要額調書）'!C10)</f>
        <v>（自動転記）</v>
      </c>
      <c r="E17" s="511"/>
      <c r="F17" s="508"/>
      <c r="G17" s="509"/>
    </row>
    <row r="20" spans="2:7">
      <c r="B20" s="223" t="s">
        <v>125</v>
      </c>
      <c r="C20" s="223"/>
    </row>
    <row r="22" spans="2:7">
      <c r="B22" s="508" t="s">
        <v>122</v>
      </c>
      <c r="C22" s="509"/>
      <c r="D22" s="508" t="s">
        <v>123</v>
      </c>
      <c r="E22" s="509"/>
      <c r="F22" s="508" t="s">
        <v>124</v>
      </c>
      <c r="G22" s="509"/>
    </row>
    <row r="23" spans="2:7">
      <c r="B23" s="502" t="s">
        <v>250</v>
      </c>
      <c r="C23" s="503"/>
      <c r="D23" s="504" t="str">
        <f>D32</f>
        <v>（自動転記）</v>
      </c>
      <c r="E23" s="505"/>
      <c r="F23" s="502"/>
      <c r="G23" s="503"/>
    </row>
    <row r="24" spans="2:7">
      <c r="B24" s="498"/>
      <c r="C24" s="499"/>
      <c r="D24" s="506"/>
      <c r="E24" s="507"/>
      <c r="F24" s="498"/>
      <c r="G24" s="499"/>
    </row>
    <row r="25" spans="2:7">
      <c r="B25" s="498"/>
      <c r="C25" s="499"/>
      <c r="D25" s="498"/>
      <c r="E25" s="499"/>
      <c r="F25" s="498"/>
      <c r="G25" s="499"/>
    </row>
    <row r="26" spans="2:7">
      <c r="B26" s="498"/>
      <c r="C26" s="499"/>
      <c r="D26" s="498"/>
      <c r="E26" s="499"/>
      <c r="F26" s="498"/>
      <c r="G26" s="499"/>
    </row>
    <row r="27" spans="2:7">
      <c r="B27" s="498"/>
      <c r="C27" s="499"/>
      <c r="D27" s="498"/>
      <c r="E27" s="499"/>
      <c r="F27" s="498"/>
      <c r="G27" s="499"/>
    </row>
    <row r="28" spans="2:7">
      <c r="B28" s="498"/>
      <c r="C28" s="499"/>
      <c r="D28" s="498"/>
      <c r="E28" s="499"/>
      <c r="F28" s="498"/>
      <c r="G28" s="499"/>
    </row>
    <row r="29" spans="2:7">
      <c r="B29" s="498"/>
      <c r="C29" s="499"/>
      <c r="D29" s="498"/>
      <c r="E29" s="499"/>
      <c r="F29" s="498"/>
      <c r="G29" s="499"/>
    </row>
    <row r="30" spans="2:7">
      <c r="B30" s="498"/>
      <c r="C30" s="499"/>
      <c r="D30" s="498"/>
      <c r="E30" s="499"/>
      <c r="F30" s="498"/>
      <c r="G30" s="499"/>
    </row>
    <row r="31" spans="2:7">
      <c r="B31" s="500"/>
      <c r="C31" s="501"/>
      <c r="D31" s="500"/>
      <c r="E31" s="501"/>
      <c r="F31" s="500"/>
      <c r="G31" s="501"/>
    </row>
    <row r="32" spans="2:7">
      <c r="B32" s="508" t="s">
        <v>80</v>
      </c>
      <c r="C32" s="509"/>
      <c r="D32" s="510" t="str">
        <f>D17</f>
        <v>（自動転記）</v>
      </c>
      <c r="E32" s="511"/>
      <c r="F32" s="508"/>
      <c r="G32" s="509"/>
    </row>
    <row r="34" spans="2:9" s="223" customFormat="1" ht="20.25" customHeight="1">
      <c r="B34" s="514" t="s">
        <v>251</v>
      </c>
      <c r="C34" s="514"/>
      <c r="D34" s="514"/>
      <c r="E34" s="514"/>
      <c r="F34" s="514"/>
      <c r="G34" s="514"/>
    </row>
    <row r="35" spans="2:9" s="223" customFormat="1" ht="20.25" customHeight="1">
      <c r="B35" s="514"/>
      <c r="C35" s="514"/>
      <c r="D35" s="514"/>
      <c r="E35" s="514"/>
      <c r="F35" s="514"/>
      <c r="G35" s="514"/>
    </row>
    <row r="37" spans="2:9" ht="14.25" customHeight="1">
      <c r="B37" s="515" t="str">
        <f>IF(様式第１号交付申請書!H7=0,"自動転記",様式第１号交付申請書!H7)</f>
        <v>令和　年　月　日</v>
      </c>
      <c r="C37" s="515"/>
      <c r="D37" s="515"/>
      <c r="E37" s="224"/>
    </row>
    <row r="38" spans="2:9" ht="14.25">
      <c r="B38" s="225"/>
    </row>
    <row r="39" spans="2:9" ht="30" customHeight="1">
      <c r="C39" s="512" t="s">
        <v>111</v>
      </c>
      <c r="D39" s="512"/>
      <c r="E39" s="516" t="str">
        <f>IF(様式第１号交付申請書!G14=0,"（自動転記）",様式第１号交付申請書!G14)</f>
        <v>（自動転記）</v>
      </c>
      <c r="F39" s="516"/>
      <c r="G39" s="516"/>
      <c r="H39" s="516"/>
      <c r="I39" s="226"/>
    </row>
    <row r="40" spans="2:9" ht="29.25" customHeight="1">
      <c r="C40" s="512" t="s">
        <v>108</v>
      </c>
      <c r="D40" s="512"/>
      <c r="E40" s="513" t="str">
        <f>IF(別紙１計画書!D6=0,"（自動転記）",別紙１計画書!D6)</f>
        <v>（自動転記）</v>
      </c>
      <c r="F40" s="513"/>
      <c r="G40" s="513"/>
      <c r="H40" s="513"/>
      <c r="I40" s="227"/>
    </row>
    <row r="41" spans="2:9" ht="29.25" customHeight="1">
      <c r="C41" s="512" t="s">
        <v>107</v>
      </c>
      <c r="D41" s="512"/>
      <c r="E41" s="513" t="str">
        <f>IF(別紙１計画書!D7=0,"（自動転記）",別紙１計画書!D7)</f>
        <v>（自動転記）</v>
      </c>
      <c r="F41" s="513"/>
      <c r="G41" s="513"/>
      <c r="H41" s="513"/>
      <c r="I41" s="228"/>
    </row>
    <row r="42" spans="2:9" ht="29.25" customHeight="1">
      <c r="C42" s="512" t="s">
        <v>106</v>
      </c>
      <c r="D42" s="512"/>
      <c r="E42" s="513" t="str">
        <f>IF(別紙１計画書!D8=0,"（自動転記）",別紙１計画書!D8)</f>
        <v>（自動転記）</v>
      </c>
      <c r="F42" s="513"/>
      <c r="G42" s="513"/>
      <c r="H42" s="513"/>
      <c r="I42" s="227"/>
    </row>
  </sheetData>
  <sheetProtection sheet="1" objects="1" scenarios="1"/>
  <customSheetViews>
    <customSheetView guid="{9C794F8B-61A0-437A-BDE0-C61D914A8E6F}" topLeftCell="A22">
      <selection activeCell="E40" sqref="E40:H40"/>
      <pageMargins left="0.70866141732283472" right="0.70866141732283472" top="0.74803149606299213" bottom="0.74803149606299213" header="0.31496062992125984" footer="0.31496062992125984"/>
      <pageSetup paperSize="9" orientation="portrait" r:id="rId1"/>
    </customSheetView>
  </customSheetViews>
  <mergeCells count="46">
    <mergeCell ref="B12:C13"/>
    <mergeCell ref="D12:E13"/>
    <mergeCell ref="B8:C9"/>
    <mergeCell ref="B10:C11"/>
    <mergeCell ref="D8:E9"/>
    <mergeCell ref="D10:E11"/>
    <mergeCell ref="A2:H2"/>
    <mergeCell ref="B3:G3"/>
    <mergeCell ref="B5:C5"/>
    <mergeCell ref="B7:C7"/>
    <mergeCell ref="D7:E7"/>
    <mergeCell ref="F7:G7"/>
    <mergeCell ref="C39:D39"/>
    <mergeCell ref="C40:D40"/>
    <mergeCell ref="B32:C32"/>
    <mergeCell ref="D32:E32"/>
    <mergeCell ref="F32:G32"/>
    <mergeCell ref="B34:G35"/>
    <mergeCell ref="B37:D37"/>
    <mergeCell ref="E39:H39"/>
    <mergeCell ref="C41:D41"/>
    <mergeCell ref="C42:D42"/>
    <mergeCell ref="E40:H40"/>
    <mergeCell ref="E41:H41"/>
    <mergeCell ref="E42:H42"/>
    <mergeCell ref="B23:C24"/>
    <mergeCell ref="D23:E24"/>
    <mergeCell ref="B17:C17"/>
    <mergeCell ref="D17:E17"/>
    <mergeCell ref="F23:G24"/>
    <mergeCell ref="F17:G17"/>
    <mergeCell ref="B22:C22"/>
    <mergeCell ref="D22:E22"/>
    <mergeCell ref="F22:G22"/>
    <mergeCell ref="B25:C26"/>
    <mergeCell ref="D25:E26"/>
    <mergeCell ref="F25:G26"/>
    <mergeCell ref="B27:C28"/>
    <mergeCell ref="D27:E28"/>
    <mergeCell ref="F27:G28"/>
    <mergeCell ref="B29:C30"/>
    <mergeCell ref="D29:E30"/>
    <mergeCell ref="F29:G30"/>
    <mergeCell ref="B31:C31"/>
    <mergeCell ref="D31:E31"/>
    <mergeCell ref="F31:G31"/>
  </mergeCells>
  <phoneticPr fontId="2"/>
  <pageMargins left="0.70866141732283472" right="0.70866141732283472" top="0.74803149606299213" bottom="0.74803149606299213" header="0.31496062992125984" footer="0.31496062992125984"/>
  <pageSetup paperSize="9" orientation="portrait" r:id="rId2"/>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27</vt:i4>
      </vt:variant>
      <vt:variant>
        <vt:lpstr>名前付き一覧</vt:lpstr>
      </vt:variant>
      <vt:variant>
        <vt:i4>26</vt:i4>
      </vt:variant>
    </vt:vector>
  </HeadingPairs>
  <TitlesOfParts>
    <vt:vector size="53" baseType="lpstr">
      <vt:lpstr>はじめにお読みください（交付申請）</vt:lpstr>
      <vt:lpstr>申請者・担当者名簿</vt:lpstr>
      <vt:lpstr>様式第１号交付申請書</vt:lpstr>
      <vt:lpstr>別紙１計画書</vt:lpstr>
      <vt:lpstr>別紙１－１補助対象要件</vt:lpstr>
      <vt:lpstr>別紙１－2誓約書</vt:lpstr>
      <vt:lpstr>別紙２（所要額調書）</vt:lpstr>
      <vt:lpstr>別紙２－1（明細書）</vt:lpstr>
      <vt:lpstr>予算書抄本</vt:lpstr>
      <vt:lpstr>別紙２－１(1)入院・購入明細</vt:lpstr>
      <vt:lpstr>別紙２－１(1)入院・使用明細</vt:lpstr>
      <vt:lpstr>別紙２－１(2)外来対応・購入明細</vt:lpstr>
      <vt:lpstr>別紙２－１(2)外来対応・使用明細</vt:lpstr>
      <vt:lpstr>別紙２－１(3)救急・周産期・小児医療_購入明細</vt:lpstr>
      <vt:lpstr>別紙２－１(3)救急・周産期・小児医療_使用明細</vt:lpstr>
      <vt:lpstr>はじめにお読みください（実績報告）</vt:lpstr>
      <vt:lpstr>様式第３号実績報告書</vt:lpstr>
      <vt:lpstr>別紙３精算書</vt:lpstr>
      <vt:lpstr>別紙３－１実施報告</vt:lpstr>
      <vt:lpstr>別紙４所要額実績報告書</vt:lpstr>
      <vt:lpstr>決算抄本</vt:lpstr>
      <vt:lpstr>別紙４－１(1)入院・購入明細</vt:lpstr>
      <vt:lpstr>別紙４－１(1)入院・使用明細</vt:lpstr>
      <vt:lpstr>別紙４－１(2)外来対応・購入明細</vt:lpstr>
      <vt:lpstr>別紙４－１(2)外来対応・使用明細</vt:lpstr>
      <vt:lpstr>別紙４－１(3)救急・周産期・小児医療_購入明細</vt:lpstr>
      <vt:lpstr>別紙４－１(3)救急・周産期・小児医療_使用明細</vt:lpstr>
      <vt:lpstr>決算抄本!Print_Area</vt:lpstr>
      <vt:lpstr>申請者・担当者名簿!Print_Area</vt:lpstr>
      <vt:lpstr>'別紙１－１補助対象要件'!Print_Area</vt:lpstr>
      <vt:lpstr>'別紙１－2誓約書'!Print_Area</vt:lpstr>
      <vt:lpstr>別紙１計画書!Print_Area</vt:lpstr>
      <vt:lpstr>'別紙２（所要額調書）'!Print_Area</vt:lpstr>
      <vt:lpstr>'別紙２－１(1)入院・購入明細'!Print_Area</vt:lpstr>
      <vt:lpstr>'別紙２－１(1)入院・使用明細'!Print_Area</vt:lpstr>
      <vt:lpstr>'別紙２－１(2)外来対応・購入明細'!Print_Area</vt:lpstr>
      <vt:lpstr>'別紙２－１(2)外来対応・使用明細'!Print_Area</vt:lpstr>
      <vt:lpstr>'別紙２－１(3)救急・周産期・小児医療_購入明細'!Print_Area</vt:lpstr>
      <vt:lpstr>'別紙２－１(3)救急・周産期・小児医療_使用明細'!Print_Area</vt:lpstr>
      <vt:lpstr>'別紙２－1（明細書）'!Print_Area</vt:lpstr>
      <vt:lpstr>'別紙３－１実施報告'!Print_Area</vt:lpstr>
      <vt:lpstr>別紙３精算書!Print_Area</vt:lpstr>
      <vt:lpstr>'別紙４－１(1)入院・購入明細'!Print_Area</vt:lpstr>
      <vt:lpstr>'別紙４－１(1)入院・使用明細'!Print_Area</vt:lpstr>
      <vt:lpstr>'別紙４－１(2)外来対応・購入明細'!Print_Area</vt:lpstr>
      <vt:lpstr>'別紙４－１(2)外来対応・使用明細'!Print_Area</vt:lpstr>
      <vt:lpstr>'別紙４－１(3)救急・周産期・小児医療_購入明細'!Print_Area</vt:lpstr>
      <vt:lpstr>'別紙４－１(3)救急・周産期・小児医療_使用明細'!Print_Area</vt:lpstr>
      <vt:lpstr>別紙４所要額実績報告書!Print_Area</vt:lpstr>
      <vt:lpstr>予算書抄本!Print_Area</vt:lpstr>
      <vt:lpstr>様式第１号交付申請書!Print_Area</vt:lpstr>
      <vt:lpstr>様式第３号実績報告書!Print_Area</vt:lpstr>
      <vt:lpstr>'別紙１－１補助対象要件'!Print_Titles</vt:lpstr>
    </vt:vector>
  </TitlesOfParts>
  <Company>埼玉県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埼玉県</dc:creator>
  <cp:lastModifiedBy>佐々木遥平</cp:lastModifiedBy>
  <cp:lastPrinted>2023-06-27T09:11:10Z</cp:lastPrinted>
  <dcterms:created xsi:type="dcterms:W3CDTF">2022-06-11T11:42:07Z</dcterms:created>
  <dcterms:modified xsi:type="dcterms:W3CDTF">2024-01-09T05:03:42Z</dcterms:modified>
</cp:coreProperties>
</file>